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A56A5D2A-46AF-4A9A-991D-7C91C03012DC}" xr6:coauthVersionLast="44" xr6:coauthVersionMax="44"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state="hidden"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O9" i="78"/>
  <c r="F9" i="78"/>
  <c r="F7" i="78"/>
  <c r="F8" i="78"/>
  <c r="O8" i="78"/>
  <c r="O7"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A3" i="121"/>
  <c r="AT37" i="121"/>
  <c r="H35" i="121"/>
  <c r="AT35" i="121" s="1"/>
  <c r="BE34" i="121"/>
  <c r="F27" i="78" s="1"/>
  <c r="AT34" i="12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B254" i="97" l="1"/>
  <c r="BE33" i="121"/>
  <c r="F26" i="78" s="1"/>
  <c r="E26" i="78"/>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H277" i="120"/>
  <c r="F277" i="120"/>
  <c r="F274" i="120"/>
  <c r="H274" i="120" s="1"/>
  <c r="F273" i="120"/>
  <c r="H273" i="120" s="1"/>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F197" i="120"/>
  <c r="H197" i="120" s="1"/>
  <c r="F196" i="120"/>
  <c r="H196" i="120" s="1"/>
  <c r="H195" i="120"/>
  <c r="F195" i="120"/>
  <c r="F194" i="120"/>
  <c r="F193" i="120"/>
  <c r="H193" i="120" s="1"/>
  <c r="F192" i="120"/>
  <c r="H192" i="120" s="1"/>
  <c r="F191" i="120"/>
  <c r="H191" i="120" s="1"/>
  <c r="F190" i="120"/>
  <c r="H190" i="120" s="1"/>
  <c r="F189" i="120"/>
  <c r="F188" i="120"/>
  <c r="H188" i="120" s="1"/>
  <c r="F187" i="120"/>
  <c r="F186" i="120"/>
  <c r="H186" i="120" s="1"/>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F79" i="120"/>
  <c r="H79" i="120" s="1"/>
  <c r="F78" i="120"/>
  <c r="H78" i="120" s="1"/>
  <c r="H77" i="120"/>
  <c r="F77" i="120"/>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H60" i="120"/>
  <c r="F60" i="120"/>
  <c r="F59" i="120"/>
  <c r="H59" i="120" s="1"/>
  <c r="F58" i="120"/>
  <c r="H58" i="120" s="1"/>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H42" i="120"/>
  <c r="F42" i="120"/>
  <c r="F41" i="120"/>
  <c r="H41" i="120" s="1"/>
  <c r="F40" i="120"/>
  <c r="H40" i="120" s="1"/>
  <c r="F39" i="120"/>
  <c r="H39" i="120" s="1"/>
  <c r="F38" i="120"/>
  <c r="H38" i="120" s="1"/>
  <c r="F37" i="120"/>
  <c r="F36" i="120"/>
  <c r="H36" i="120" s="1"/>
  <c r="F35" i="120"/>
  <c r="H35" i="120" s="1"/>
  <c r="H34" i="120"/>
  <c r="F34" i="120"/>
  <c r="F33" i="120"/>
  <c r="H33" i="120" s="1"/>
  <c r="F32" i="120"/>
  <c r="H32" i="120" s="1"/>
  <c r="F31" i="120"/>
  <c r="H31" i="120" s="1"/>
  <c r="F30" i="120"/>
  <c r="H30" i="120" s="1"/>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E30" i="35" s="1"/>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D33" i="34"/>
  <c r="C36" i="42"/>
  <c r="D14" i="42"/>
  <c r="E38" i="42"/>
  <c r="B38" i="42" s="1"/>
  <c r="H1778" i="1"/>
  <c r="P1778" i="1" s="1"/>
  <c r="C1778" i="1" s="1"/>
  <c r="E245" i="42"/>
  <c r="G245" i="42" s="1"/>
  <c r="D38" i="33"/>
  <c r="D30" i="33"/>
  <c r="C10" i="35"/>
  <c r="C30" i="35"/>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18" i="31" l="1"/>
  <c r="G18" i="31" s="1"/>
  <c r="E43" i="42"/>
  <c r="M679" i="1"/>
  <c r="I1049" i="1"/>
  <c r="D53" i="33"/>
  <c r="C55" i="34"/>
  <c r="E46" i="31"/>
  <c r="G46" i="31" s="1"/>
  <c r="I1031" i="1"/>
  <c r="D30" i="35"/>
  <c r="FA95" i="16"/>
  <c r="E10" i="31"/>
  <c r="B55" i="34"/>
  <c r="D89" i="42"/>
  <c r="CR95" i="16"/>
  <c r="E51" i="33"/>
  <c r="G51" i="33" s="1"/>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G184" i="16" s="1"/>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F184" i="16" s="1"/>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1646" i="23"/>
  <c r="H2005" i="23"/>
  <c r="H119" i="23"/>
  <c r="H122" i="23"/>
  <c r="H1816" i="23"/>
  <c r="H1653" i="23"/>
  <c r="H1229" i="23"/>
  <c r="H1780"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T184" i="16" l="1"/>
  <c r="CS184" i="16"/>
  <c r="BG229" i="70"/>
  <c r="O184" i="16"/>
  <c r="H2571" i="23"/>
  <c r="P184" i="16"/>
  <c r="H1812" i="23"/>
  <c r="H1820" i="23" s="1"/>
  <c r="H1837" i="23"/>
  <c r="H2246" i="23"/>
  <c r="BB184" i="16"/>
  <c r="AJ184" i="16"/>
  <c r="GD184" i="16"/>
  <c r="B21" i="3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P8" i="78" l="1"/>
  <c r="P6" i="78"/>
  <c r="P9" i="78"/>
  <c r="P7" i="78"/>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I347" i="23"/>
  <c r="C104" i="115"/>
  <c r="D93" i="115"/>
  <c r="D68" i="79" l="1"/>
  <c r="C39" i="79"/>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<sst xmlns="http://schemas.openxmlformats.org/spreadsheetml/2006/main" count="17866" uniqueCount="5410">
  <si>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</si>
  <si>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</si>
  <si>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</si>
  <si>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</si>
  <si>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</si>
  <si>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</si>
  <si>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</si>
  <si>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</si>
  <si>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</si>
  <si>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</si>
  <si>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</si>
  <si>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</si>
  <si>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</si>
  <si>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</si>
  <si>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</si>
  <si>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</si>
  <si>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</si>
  <si>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</si>
  <si>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</si>
  <si>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</si>
  <si>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</si>
  <si>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</si>
  <si>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</si>
  <si>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</si>
  <si>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</si>
  <si>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</si>
  <si>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</si>
  <si>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</si>
  <si>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</si>
  <si>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</si>
  <si>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</si>
  <si>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</si>
  <si>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</si>
  <si>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</si>
  <si>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</si>
  <si>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</si>
  <si>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</si>
  <si>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</si>
  <si>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</si>
  <si>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</si>
  <si>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</si>
  <si>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</si>
  <si>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</si>
  <si>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</si>
  <si>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</si>
  <si>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</si>
  <si>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</si>
  <si>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</si>
  <si>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</si>
  <si>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</si>
  <si>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</si>
  <si>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</si>
  <si>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</si>
  <si>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</si>
  <si>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</si>
  <si>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</si>
  <si>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</si>
  <si>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</si>
  <si>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</si>
  <si>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</si>
  <si>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</si>
  <si>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</si>
  <si>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</si>
  <si>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</si>
  <si>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</si>
  <si>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</si>
  <si>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</si>
  <si>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</si>
  <si>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</si>
  <si>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</si>
  <si>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</si>
  <si>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</si>
  <si>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</si>
  <si>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</si>
  <si>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</si>
  <si>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</si>
  <si>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</si>
  <si>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</si>
  <si>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</si>
  <si>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</si>
  <si>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</si>
  <si>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</si>
  <si>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</si>
  <si>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</si>
  <si>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</si>
  <si>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</si>
  <si>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</si>
  <si>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</si>
  <si>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</si>
  <si>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</si>
  <si>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</si>
  <si>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</si>
  <si>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</si>
  <si>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</si>
  <si>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</si>
  <si>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</si>
  <si>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</si>
  <si>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</si>
  <si>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</si>
  <si>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</si>
  <si>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</si>
  <si>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</si>
  <si>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</si>
  <si>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</si>
  <si>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</si>
  <si>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</si>
  <si>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</si>
  <si>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</si>
  <si>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</si>
  <si>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</si>
  <si>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</si>
  <si>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</si>
  <si>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</si>
  <si>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</si>
  <si>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</si>
  <si>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</si>
  <si>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</si>
  <si>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</si>
  <si>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</si>
  <si>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</si>
  <si>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</si>
  <si>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</si>
  <si>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</si>
  <si>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</si>
  <si>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</si>
  <si>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</si>
  <si>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</si>
  <si>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</si>
  <si>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</si>
  <si>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</si>
  <si>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</si>
  <si>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</si>
  <si>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</si>
  <si>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</si>
  <si>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</si>
  <si>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</si>
  <si>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</si>
  <si>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</si>
  <si>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</si>
  <si>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</si>
  <si>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</si>
  <si>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</si>
  <si>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</si>
  <si>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</si>
  <si>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</si>
  <si>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</si>
  <si>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</si>
  <si>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</si>
  <si>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</si>
  <si>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</si>
  <si>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</si>
  <si>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</si>
  <si>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</si>
  <si>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</si>
  <si>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</si>
  <si>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</si>
  <si>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</si>
  <si>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</si>
  <si>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</si>
  <si>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</si>
  <si>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</si>
  <si>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</si>
  <si>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</si>
  <si>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</si>
  <si>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</si>
  <si>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</si>
  <si>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</si>
  <si>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</si>
  <si>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</si>
  <si>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</si>
  <si>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</si>
  <si>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</si>
  <si>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</si>
  <si>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</si>
  <si>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</si>
  <si>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</si>
  <si>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</si>
  <si>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</si>
  <si>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</si>
  <si>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</si>
  <si>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</si>
  <si>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</si>
  <si>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</si>
  <si>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</si>
  <si>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</si>
  <si>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</si>
  <si>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</si>
  <si>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</si>
  <si>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</si>
  <si>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</si>
  <si>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</si>
  <si>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</si>
  <si>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</si>
  <si>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</si>
  <si>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</si>
  <si>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</si>
  <si>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</si>
  <si>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</si>
  <si>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</si>
  <si>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</si>
  <si>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</si>
  <si>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</si>
  <si>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</si>
  <si>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</si>
  <si>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</si>
  <si>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</si>
  <si>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</si>
  <si>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</si>
  <si>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</si>
  <si>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</si>
  <si>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</si>
  <si>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</si>
  <si>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</si>
  <si>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</si>
  <si>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</si>
  <si>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</si>
  <si>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</si>
  <si>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</si>
  <si>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</si>
  <si>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</si>
  <si>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</si>
  <si>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</si>
  <si>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</si>
  <si>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</si>
  <si>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</si>
  <si>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</si>
  <si>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</si>
  <si>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</si>
  <si>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</si>
  <si>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</si>
  <si>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</si>
  <si>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</si>
  <si>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</si>
  <si>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</si>
  <si>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</si>
  <si>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</si>
  <si>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</si>
  <si>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</si>
  <si>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</si>
  <si>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</si>
  <si>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</si>
  <si>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</si>
  <si>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</si>
  <si>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</si>
  <si>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</si>
  <si>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</si>
  <si>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</si>
  <si>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</si>
  <si>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</si>
  <si>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</si>
  <si>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</si>
  <si>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</si>
  <si>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</si>
  <si>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</si>
  <si>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</si>
  <si>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</si>
  <si>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</si>
  <si>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</si>
  <si>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</si>
  <si>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</si>
  <si>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</si>
  <si>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</si>
  <si>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</si>
  <si>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</si>
  <si>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</si>
  <si>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</si>
  <si>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</si>
  <si>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</si>
  <si>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</si>
  <si>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</si>
  <si>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</si>
  <si>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</si>
  <si>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</si>
  <si>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</si>
  <si>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</si>
  <si>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</si>
  <si>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</si>
  <si>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</si>
  <si>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</si>
  <si>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</si>
  <si>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</si>
  <si>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</si>
  <si>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</si>
  <si>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</si>
  <si>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</si>
  <si>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</si>
  <si>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</si>
  <si>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</si>
  <si>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</si>
  <si>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</si>
  <si>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</si>
  <si>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</si>
  <si>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</si>
  <si>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</si>
  <si>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</si>
  <si>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</si>
  <si>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</si>
  <si>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</si>
  <si>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</si>
  <si>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</si>
  <si>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</si>
  <si>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</si>
  <si>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</si>
  <si>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</si>
  <si>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</si>
  <si>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</si>
  <si>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</si>
  <si>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</si>
  <si>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</si>
  <si>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</si>
  <si>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</si>
  <si>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</si>
  <si>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</si>
  <si>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</si>
  <si>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</si>
  <si>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</si>
  <si>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</si>
  <si>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</si>
  <si>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</si>
  <si>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</si>
  <si>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</si>
  <si>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</si>
  <si>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</si>
  <si>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</si>
  <si>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</si>
  <si>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</si>
  <si>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</si>
  <si>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</si>
  <si>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</si>
  <si>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</si>
  <si>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</si>
  <si>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</si>
  <si>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</si>
  <si>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</si>
  <si>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</si>
  <si>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</si>
  <si>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</si>
  <si>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</si>
  <si>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</si>
  <si>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</si>
  <si>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</si>
  <si>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</si>
  <si>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</si>
  <si>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</si>
  <si>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</si>
  <si>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</si>
  <si>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</si>
  <si>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</si>
  <si>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</si>
  <si>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</si>
  <si>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</si>
  <si>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</si>
  <si>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</si>
  <si>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</si>
  <si>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</si>
  <si>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</si>
  <si>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</si>
  <si>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</si>
  <si>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</si>
  <si>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</si>
  <si>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</si>
  <si>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</si>
  <si>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</si>
  <si>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</si>
  <si>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</si>
  <si>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</si>
  <si>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</si>
  <si>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</si>
  <si>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</si>
  <si>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</si>
  <si>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</si>
  <si>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</si>
  <si>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</si>
  <si>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</si>
  <si>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</si>
  <si>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</si>
  <si>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</si>
  <si>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</si>
  <si>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</si>
  <si>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</si>
  <si>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</si>
  <si>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</si>
  <si>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</si>
  <si>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</si>
  <si>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</si>
  <si>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</si>
  <si>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</si>
  <si>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</si>
  <si>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</si>
  <si>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</si>
  <si>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</si>
  <si>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</si>
  <si>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</si>
  <si>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</si>
  <si>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</si>
  <si>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</si>
  <si>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</si>
  <si>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</si>
  <si>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</si>
  <si>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</si>
  <si>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</si>
  <si>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</si>
  <si>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</si>
  <si>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</si>
  <si>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</si>
  <si>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</si>
  <si>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</si>
  <si>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</si>
  <si>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</si>
  <si>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</si>
  <si>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</si>
  <si>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</si>
  <si>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</si>
  <si>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</si>
  <si>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</si>
  <si>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</si>
  <si>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</si>
  <si>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</si>
  <si>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</si>
  <si>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</si>
  <si>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</si>
  <si>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</si>
  <si>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</si>
  <si>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</si>
  <si>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</si>
  <si>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</si>
  <si>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</si>
  <si>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</si>
  <si>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</si>
  <si>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</si>
  <si>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</si>
  <si>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</si>
  <si>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</si>
  <si>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</si>
  <si>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</si>
  <si>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</si>
  <si>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</si>
  <si>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</si>
  <si>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</si>
  <si>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</si>
  <si>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</si>
  <si>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</si>
  <si>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</si>
  <si>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</si>
  <si>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</si>
  <si>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</si>
  <si>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</si>
  <si>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</si>
  <si>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</si>
  <si>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</si>
  <si>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</si>
  <si>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</si>
  <si>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</si>
  <si>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</si>
  <si>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</si>
  <si>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</si>
  <si>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</si>
  <si>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</si>
  <si>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</si>
  <si>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</si>
  <si>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</si>
  <si>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</si>
  <si>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</si>
  <si>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</si>
  <si>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</si>
  <si>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</si>
  <si>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</si>
  <si>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</si>
  <si>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</si>
  <si>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</si>
  <si>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</si>
  <si>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</si>
  <si>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</si>
  <si>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</si>
  <si>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</si>
  <si>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</si>
  <si>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</si>
  <si>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</si>
  <si>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</si>
  <si>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</si>
  <si>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</si>
  <si>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</si>
  <si>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</si>
  <si>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</si>
  <si>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</si>
  <si>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</si>
  <si>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</si>
  <si>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</si>
  <si>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</si>
  <si>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</si>
  <si>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</si>
  <si>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</si>
  <si>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</si>
  <si>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</si>
  <si>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</si>
  <si>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</si>
  <si>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</si>
  <si>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</si>
  <si>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</si>
  <si>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</si>
  <si>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</si>
  <si>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</si>
  <si>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</si>
  <si>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</si>
  <si>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</si>
  <si>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</si>
  <si>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</si>
  <si>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</si>
  <si>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</si>
  <si>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</si>
  <si>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</si>
  <si>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</si>
  <si>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</si>
  <si>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</si>
  <si>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</si>
  <si>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</si>
  <si>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</si>
  <si>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</si>
  <si>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</si>
  <si>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</si>
  <si>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</si>
  <si>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</si>
  <si>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</si>
  <si>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</si>
  <si>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</si>
  <si>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</si>
  <si>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</si>
  <si>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</si>
  <si>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</si>
  <si>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</si>
  <si>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</si>
  <si>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</si>
  <si>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</si>
  <si>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</si>
  <si>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</si>
  <si>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</si>
  <si>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</si>
  <si>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</si>
  <si>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</si>
  <si>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</si>
  <si>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</si>
  <si>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</si>
  <si>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</si>
  <si>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</si>
  <si>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</si>
  <si>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</si>
  <si>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</si>
  <si>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</si>
  <si>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</si>
  <si>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</si>
  <si>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</si>
  <si>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</si>
  <si>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</si>
  <si>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</si>
  <si>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</si>
  <si>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</si>
  <si>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</si>
  <si>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</si>
  <si>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</si>
  <si>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</si>
  <si>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</si>
  <si>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</si>
  <si>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</si>
  <si>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</si>
  <si>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</si>
  <si>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</si>
  <si>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</si>
  <si>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</si>
  <si>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</si>
  <si>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</si>
  <si>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</si>
  <si>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</si>
  <si>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</si>
  <si>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</si>
  <si>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</si>
  <si>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</si>
  <si>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</si>
  <si>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</si>
  <si>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</si>
  <si>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</si>
  <si>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</si>
  <si>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</si>
  <si>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</si>
  <si>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</si>
  <si>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</si>
  <si>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</si>
  <si>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</si>
  <si>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</si>
  <si>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</si>
  <si>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</si>
  <si>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</si>
  <si>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</si>
  <si>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</si>
  <si>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</si>
  <si>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</si>
  <si>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</si>
  <si>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</si>
  <si>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</si>
  <si>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</si>
  <si>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</si>
  <si>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</si>
  <si>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</si>
  <si>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</si>
  <si>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</si>
  <si>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</si>
  <si>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</si>
  <si>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</si>
  <si>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</si>
  <si>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</si>
  <si>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</si>
  <si>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</si>
  <si>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</si>
  <si>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</si>
  <si>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</si>
  <si>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</si>
  <si>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</si>
  <si>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</si>
  <si>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</si>
  <si>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</si>
  <si>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</si>
  <si>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</si>
  <si>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</si>
  <si>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</si>
  <si>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</si>
  <si>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</si>
  <si>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</si>
  <si>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</si>
  <si>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</si>
  <si>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</si>
  <si>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</si>
  <si>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</si>
  <si>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</si>
  <si>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</si>
  <si>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</si>
  <si>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</si>
  <si>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</si>
  <si>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</si>
  <si>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</si>
  <si>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</si>
  <si>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</si>
  <si>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</si>
  <si>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</si>
  <si>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</si>
  <si>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</si>
  <si>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</si>
  <si>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</si>
  <si>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</si>
  <si>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</si>
  <si>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</si>
  <si>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</si>
  <si>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</si>
  <si>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</si>
  <si>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</si>
  <si>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</si>
  <si>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</si>
  <si>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</si>
  <si>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</si>
  <si>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</si>
  <si>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</si>
  <si>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</si>
  <si>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</si>
  <si>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</si>
  <si>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</si>
  <si>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</si>
  <si>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</si>
  <si>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</si>
  <si>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</si>
  <si>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</si>
  <si>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</si>
  <si>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</si>
  <si>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</si>
  <si>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</si>
  <si>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</si>
  <si>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</si>
  <si>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</si>
  <si>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</si>
  <si>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</si>
  <si>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</si>
  <si>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</si>
  <si>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</si>
  <si>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</si>
  <si>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</si>
  <si>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</si>
  <si>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</si>
  <si>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</si>
  <si>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</si>
  <si>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</si>
  <si>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</si>
  <si>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</si>
  <si>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</si>
  <si>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</si>
  <si>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</si>
  <si>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</si>
  <si>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</si>
  <si>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</si>
  <si>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</si>
  <si>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</si>
  <si>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</si>
  <si>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</si>
  <si>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</si>
  <si>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</si>
  <si>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</si>
  <si>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</si>
  <si>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</si>
  <si>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</si>
  <si>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</si>
  <si>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</si>
  <si>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</si>
  <si>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</si>
  <si>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</si>
  <si>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</si>
  <si>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</si>
  <si>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</si>
  <si>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</si>
  <si>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</si>
  <si>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</si>
  <si>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</si>
  <si>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</si>
  <si>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</si>
  <si>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</si>
  <si>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</si>
  <si>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</si>
  <si>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</si>
  <si>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</si>
  <si>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</si>
  <si>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</si>
  <si>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</si>
  <si>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</si>
  <si>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</si>
  <si>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</si>
  <si>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</si>
  <si>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</si>
  <si>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</si>
  <si>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</si>
  <si>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</si>
  <si>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</si>
  <si>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</si>
  <si>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</si>
  <si>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</si>
  <si>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</si>
  <si>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</si>
  <si>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</si>
  <si>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</si>
  <si>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</si>
  <si>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</si>
  <si>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</si>
  <si>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</si>
  <si>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</si>
  <si>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</si>
  <si>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</si>
  <si>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</si>
  <si>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</si>
  <si>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</si>
  <si>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</si>
  <si>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</si>
  <si>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</si>
  <si>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</si>
  <si>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</si>
  <si>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</si>
  <si>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</si>
  <si>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</si>
  <si>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</si>
  <si>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</si>
  <si>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</si>
  <si>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</si>
  <si>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</si>
  <si>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</si>
  <si>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</si>
  <si>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</si>
  <si>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</si>
  <si>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</si>
  <si>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</si>
  <si>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</si>
  <si>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</si>
  <si>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</si>
  <si>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</si>
  <si>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</si>
  <si>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</si>
  <si>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</si>
  <si>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</si>
  <si>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</si>
  <si>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</si>
  <si>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</si>
  <si>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</si>
  <si>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</si>
  <si>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</si>
  <si>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</si>
  <si>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</si>
  <si>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</si>
  <si>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</si>
  <si>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</si>
  <si>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</si>
  <si>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</si>
  <si>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</si>
  <si>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</si>
  <si>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</si>
  <si>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</si>
  <si>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</si>
  <si>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</si>
  <si>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</si>
  <si>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</si>
  <si>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</si>
  <si>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</si>
  <si>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</si>
  <si>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</si>
  <si>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</si>
  <si>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</si>
  <si>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</si>
  <si>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</si>
  <si>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</si>
  <si>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</si>
  <si>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</si>
  <si>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</si>
  <si>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</si>
  <si>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</si>
  <si>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</si>
  <si>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</si>
  <si>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</si>
  <si>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</si>
  <si>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</si>
  <si>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</si>
  <si>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</si>
  <si>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</si>
  <si>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</si>
  <si>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</si>
  <si>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</si>
  <si>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</si>
  <si>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</si>
  <si>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</si>
  <si>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</si>
  <si>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</si>
  <si>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</si>
  <si>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</si>
  <si>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</si>
  <si>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</si>
  <si>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</si>
  <si>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</si>
  <si>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</si>
  <si>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</si>
  <si>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</si>
  <si>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</si>
  <si>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</si>
  <si>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</si>
  <si>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</si>
  <si>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</si>
  <si>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</si>
  <si>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</si>
  <si>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</si>
  <si>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</si>
  <si>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</si>
  <si>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</si>
  <si>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</si>
  <si>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</si>
  <si>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</si>
  <si>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</si>
  <si>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</si>
  <si>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</si>
  <si>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</si>
  <si>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</si>
  <si>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</si>
  <si>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</si>
  <si>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</si>
  <si>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</si>
  <si>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</si>
  <si>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</si>
  <si>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</si>
  <si>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</si>
  <si>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</si>
  <si>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</si>
  <si>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</si>
  <si>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</si>
  <si>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</si>
  <si>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</si>
  <si>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</si>
  <si>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</si>
  <si>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</si>
  <si>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</si>
  <si>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</si>
  <si>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</si>
  <si>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</si>
  <si>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</si>
  <si>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</si>
  <si>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</si>
  <si>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</si>
  <si>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</si>
  <si>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</si>
  <si>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</si>
  <si>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</si>
  <si>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</si>
  <si>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</si>
  <si>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</si>
  <si>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</si>
  <si>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</si>
  <si>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</si>
  <si>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</si>
  <si>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</si>
  <si>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</si>
  <si>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</si>
  <si>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</si>
  <si>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</si>
  <si>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</si>
  <si>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</si>
  <si>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</si>
  <si>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</si>
  <si>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</si>
  <si>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</si>
  <si>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</si>
  <si>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</si>
  <si>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</si>
  <si>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</si>
  <si>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</si>
  <si>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</si>
  <si>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</si>
  <si>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</si>
  <si>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</si>
  <si>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</si>
  <si>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</si>
  <si>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</si>
  <si>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</si>
  <si>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</si>
  <si>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</si>
  <si>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</si>
  <si>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</si>
  <si>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</si>
  <si>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</si>
  <si>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</si>
  <si>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</si>
  <si>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</si>
  <si>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</si>
  <si>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</si>
  <si>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</si>
  <si>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</si>
  <si>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</si>
  <si>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</si>
  <si>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</si>
  <si>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</si>
  <si>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</si>
  <si>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</si>
  <si>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</si>
  <si>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</si>
  <si>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</si>
  <si>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</si>
  <si>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</si>
  <si>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</si>
  <si>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</si>
  <si>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</si>
  <si>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</si>
  <si>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</si>
  <si>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</si>
  <si>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</si>
  <si>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</si>
  <si>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</si>
  <si>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</si>
  <si>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</si>
  <si>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</si>
  <si>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</si>
  <si>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</si>
  <si>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</si>
  <si>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</si>
  <si>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</si>
  <si>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</si>
  <si>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</si>
  <si>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</si>
  <si>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</si>
  <si>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</si>
  <si>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</si>
  <si>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</si>
  <si>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</si>
  <si>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</si>
  <si>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</si>
  <si>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</si>
  <si>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</si>
  <si>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</si>
  <si>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</si>
  <si>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</si>
  <si>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</si>
  <si>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</si>
  <si>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</si>
  <si>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</si>
  <si>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</si>
  <si>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</si>
  <si>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</si>
  <si>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</si>
  <si>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</si>
  <si>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</si>
  <si>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</si>
  <si>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</si>
  <si>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</si>
  <si>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</si>
  <si>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</si>
  <si>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</si>
  <si>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</si>
  <si>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</si>
  <si>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</si>
  <si>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</si>
  <si>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</si>
  <si>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</si>
  <si>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</si>
  <si>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</si>
  <si>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</si>
  <si>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</si>
  <si>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</si>
  <si>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</si>
  <si>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</si>
  <si>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</si>
  <si>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</si>
  <si>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</si>
  <si>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</si>
  <si>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</si>
  <si>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</si>
  <si>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</si>
  <si>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</si>
  <si>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</si>
  <si>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</si>
  <si>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</si>
  <si>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</si>
  <si>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</si>
  <si>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</si>
  <si>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</si>
  <si>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</si>
  <si>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</si>
  <si>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</si>
  <si>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</si>
  <si>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</si>
  <si>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</si>
  <si>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</si>
  <si>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</si>
  <si>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</si>
  <si>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</si>
  <si>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</si>
  <si>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</si>
  <si>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</si>
  <si>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</si>
  <si>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</si>
  <si>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</si>
  <si>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</si>
  <si>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</si>
  <si>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</si>
  <si>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</si>
  <si>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</si>
  <si>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</si>
  <si>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</si>
  <si>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</si>
  <si>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</si>
  <si>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</si>
  <si>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</si>
  <si>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</si>
  <si>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</si>
  <si>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</si>
  <si>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</si>
  <si>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</si>
  <si>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</si>
  <si>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</si>
  <si>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</si>
  <si>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</si>
  <si>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</si>
  <si>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</si>
  <si>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</si>
  <si>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</si>
  <si>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</si>
  <si>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</si>
  <si>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</si>
  <si>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</si>
  <si>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</si>
  <si>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</si>
  <si>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</si>
  <si>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</si>
  <si>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</si>
  <si>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</si>
  <si>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</si>
  <si>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</si>
  <si>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</si>
  <si>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</si>
  <si>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</si>
  <si>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</si>
  <si>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</si>
  <si>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</si>
  <si>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</si>
  <si>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</si>
  <si>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</si>
  <si>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</si>
  <si>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</si>
  <si>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</si>
  <si>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</si>
  <si>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</si>
  <si>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</si>
  <si>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</si>
  <si>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</si>
  <si>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</si>
  <si>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</si>
  <si>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</si>
  <si>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</si>
  <si>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</si>
  <si>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</si>
  <si>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</si>
  <si>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</si>
  <si>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</si>
  <si>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</si>
  <si>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</si>
  <si>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</si>
  <si>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</si>
  <si>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</si>
  <si>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</si>
  <si>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</si>
  <si>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</si>
  <si>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</si>
  <si>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</si>
  <si>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</si>
  <si>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</si>
  <si>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</si>
  <si>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</si>
  <si>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</si>
  <si>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</si>
  <si>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</si>
  <si>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</si>
  <si>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</si>
  <si>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</si>
  <si>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</si>
  <si>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</si>
  <si>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</si>
  <si>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</si>
  <si>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</si>
  <si>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</si>
  <si>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</si>
  <si>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</si>
  <si>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</si>
  <si>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</si>
  <si>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</si>
  <si>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</si>
  <si>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</si>
  <si>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</si>
  <si>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</si>
  <si>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</si>
  <si>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</si>
  <si>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</si>
  <si>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</si>
  <si>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</si>
  <si>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</si>
  <si>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</si>
  <si>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</si>
  <si>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</si>
  <si>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</si>
  <si>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</si>
  <si>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</si>
  <si>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</si>
  <si>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</si>
  <si>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</si>
  <si>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</si>
  <si>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</si>
  <si>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</si>
  <si>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</si>
  <si>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</si>
  <si>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</si>
  <si>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</si>
  <si>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</si>
  <si>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</si>
  <si>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</si>
  <si>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</si>
  <si>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</si>
  <si>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</si>
  <si>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</si>
  <si>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</si>
  <si>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</si>
  <si>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</si>
  <si>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</si>
  <si>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</si>
  <si>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</si>
  <si>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</si>
  <si>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</si>
  <si>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</si>
  <si>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</si>
  <si>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</si>
  <si>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</si>
  <si>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</si>
  <si>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</si>
  <si>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</si>
  <si>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</si>
  <si>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</si>
  <si>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</si>
  <si>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</si>
  <si>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</si>
  <si>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</si>
  <si>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</si>
  <si>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</si>
  <si>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</si>
  <si>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</si>
  <si>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</si>
  <si>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</si>
  <si>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</si>
  <si>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</si>
  <si>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</si>
  <si>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</si>
  <si>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</si>
  <si>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</si>
  <si>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</si>
  <si>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</si>
  <si>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</si>
  <si>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</si>
  <si>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</si>
  <si>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</si>
  <si>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</si>
  <si>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</si>
  <si>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</si>
  <si>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</si>
  <si>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</si>
  <si>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</si>
  <si>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</si>
  <si>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</si>
  <si>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</si>
  <si>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</si>
  <si>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</si>
  <si>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</si>
  <si>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</si>
  <si>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</si>
  <si>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</si>
  <si>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</si>
  <si>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</si>
  <si>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</si>
  <si>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</si>
  <si>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</si>
  <si>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</si>
  <si>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</si>
  <si>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</si>
  <si>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</si>
  <si>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</si>
  <si>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</si>
  <si>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</si>
  <si>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</si>
  <si>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</si>
  <si>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</si>
  <si>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</si>
  <si>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</si>
  <si>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</si>
  <si>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</si>
  <si>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</si>
  <si>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</si>
  <si>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</si>
  <si>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</si>
  <si>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</si>
  <si>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</si>
  <si>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</si>
  <si>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</si>
  <si>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</si>
  <si>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</si>
  <si>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</si>
  <si>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</si>
  <si>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</si>
  <si>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</si>
  <si>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</si>
  <si>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</si>
  <si>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</si>
  <si>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</si>
  <si>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</si>
  <si>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</si>
  <si>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</si>
  <si>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</si>
  <si>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</si>
  <si>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</si>
  <si>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</si>
  <si>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</si>
  <si>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</si>
  <si>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</si>
  <si>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</si>
  <si>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</si>
  <si>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</si>
  <si>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</si>
  <si>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</si>
  <si>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</si>
  <si>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</si>
  <si>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</si>
  <si>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</si>
  <si>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</si>
  <si>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</si>
  <si>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</si>
  <si>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</si>
  <si>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</si>
  <si>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</si>
  <si>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</si>
  <si>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</si>
  <si>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</si>
  <si>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</si>
  <si>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</si>
  <si>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</si>
  <si>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</si>
  <si>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</si>
  <si>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</si>
  <si>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</si>
  <si>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</si>
  <si>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</si>
  <si>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</si>
  <si>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</si>
  <si>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</si>
  <si>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</si>
  <si>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</si>
  <si>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</si>
  <si>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</si>
  <si>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</si>
  <si>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</si>
  <si>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</si>
  <si>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</si>
  <si>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</si>
  <si>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</si>
  <si>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</si>
  <si>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</si>
  <si>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</si>
  <si>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</si>
  <si>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</si>
  <si>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</si>
  <si>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</si>
  <si>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</si>
  <si>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</si>
  <si>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</si>
  <si>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</si>
  <si>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</si>
  <si>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</si>
  <si>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</si>
  <si>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</si>
  <si>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</si>
  <si>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</si>
  <si>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</si>
  <si>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</si>
  <si>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</si>
  <si>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</si>
  <si>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</si>
  <si>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</si>
  <si>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</si>
  <si>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</si>
  <si>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</si>
  <si>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</si>
  <si>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</si>
  <si>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</si>
  <si>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</si>
  <si>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</si>
  <si>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</si>
  <si>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</si>
  <si>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</si>
  <si>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</si>
  <si>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</si>
  <si>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</si>
  <si>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</si>
  <si>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</si>
  <si>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</si>
  <si>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</si>
  <si>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</si>
  <si>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</si>
  <si>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</si>
  <si>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</si>
  <si>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</si>
  <si>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</si>
  <si>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</si>
  <si>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</si>
  <si>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</si>
  <si>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</si>
  <si>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</si>
  <si>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</si>
  <si>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</si>
  <si>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</si>
  <si>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</si>
  <si>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</si>
  <si>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</si>
  <si>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</si>
  <si>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</si>
  <si>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</si>
  <si>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</si>
  <si>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</si>
  <si>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</si>
  <si>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</si>
  <si>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</si>
  <si>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</si>
  <si>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</si>
  <si>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</si>
  <si>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</si>
  <si>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</si>
  <si>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</si>
  <si>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</si>
  <si>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</si>
  <si>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</si>
  <si>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</si>
  <si>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</si>
  <si>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</si>
  <si>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</si>
  <si>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</si>
  <si>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</si>
  <si>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</si>
  <si>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</si>
  <si>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</si>
  <si>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</si>
  <si>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</si>
  <si>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</si>
  <si>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</si>
  <si>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</si>
  <si>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</si>
  <si>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</si>
  <si>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</si>
  <si>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</si>
  <si>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</si>
  <si>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</si>
  <si>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</si>
  <si>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</si>
  <si>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</si>
  <si>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</si>
  <si>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</si>
  <si>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</si>
  <si>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</si>
  <si>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</si>
  <si>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</si>
  <si>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</si>
  <si>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</si>
  <si>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</si>
  <si>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</si>
  <si>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</si>
  <si>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</si>
  <si>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</si>
  <si>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</si>
  <si>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</si>
  <si>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</si>
  <si>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</si>
  <si>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</si>
  <si>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</si>
  <si>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</si>
  <si>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</si>
  <si>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</si>
  <si>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</si>
  <si>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</si>
  <si>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</si>
  <si>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</si>
  <si>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</si>
  <si>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</si>
  <si>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</si>
  <si>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</si>
  <si>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</si>
  <si>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</si>
  <si>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</si>
  <si>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</si>
  <si>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</si>
  <si>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</si>
  <si>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</si>
  <si>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</si>
  <si>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</si>
  <si>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</si>
  <si>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</si>
  <si>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</si>
  <si>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</si>
  <si>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</si>
  <si>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</si>
  <si>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</si>
  <si>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</si>
  <si>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</si>
  <si>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</si>
  <si>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</si>
  <si>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</si>
  <si>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</si>
  <si>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</si>
  <si>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</si>
  <si>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</si>
  <si>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</si>
  <si>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</si>
  <si>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</si>
  <si>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</si>
  <si>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</si>
  <si>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</si>
  <si>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</si>
  <si>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</si>
  <si>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</si>
  <si>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</si>
  <si>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</si>
  <si>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</si>
  <si>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</si>
  <si>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</si>
  <si>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</si>
  <si>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</si>
  <si>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</si>
  <si>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</si>
  <si>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</si>
  <si>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</si>
  <si>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</si>
  <si>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</si>
  <si>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</si>
  <si>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</si>
  <si>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</si>
  <si>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</si>
  <si>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</si>
  <si>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</si>
  <si>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</si>
  <si>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</si>
  <si>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</si>
  <si>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</si>
  <si>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</si>
  <si>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</si>
  <si>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</si>
  <si>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</si>
  <si>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</si>
  <si>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</si>
  <si>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</si>
  <si>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</si>
  <si>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</si>
  <si>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</si>
  <si>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</si>
  <si>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</si>
  <si>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</si>
  <si>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</si>
  <si>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</si>
  <si>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</si>
  <si>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</si>
  <si>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</si>
  <si>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</si>
  <si>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</si>
  <si>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</si>
  <si>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</si>
  <si>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</si>
  <si>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</si>
  <si>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</si>
  <si>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</si>
  <si>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</si>
  <si>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</si>
  <si>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</si>
  <si>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</si>
  <si>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</si>
  <si>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</si>
  <si>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</si>
  <si>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</si>
  <si>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</si>
  <si>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</si>
  <si>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</si>
  <si>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</si>
  <si>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</si>
  <si>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</si>
  <si>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</si>
  <si>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</si>
  <si>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</si>
  <si>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</si>
  <si>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</si>
  <si>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</si>
  <si>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</si>
  <si>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</si>
  <si>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</si>
  <si>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</si>
  <si>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</si>
  <si>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</si>
  <si>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</si>
  <si>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</si>
  <si>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</si>
  <si>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</si>
  <si>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</si>
  <si>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</si>
  <si>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</si>
  <si>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</si>
  <si>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</si>
  <si>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</si>
  <si>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</si>
  <si>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</si>
  <si>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</si>
  <si>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</si>
  <si>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</si>
  <si>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</si>
  <si>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</si>
  <si>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</si>
  <si>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</si>
  <si>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</si>
  <si>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</si>
  <si>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</si>
  <si>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</si>
  <si>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</si>
  <si>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</si>
  <si>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</si>
  <si>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</si>
  <si>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</si>
  <si>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</si>
  <si>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</si>
  <si>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</si>
  <si>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</si>
  <si>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</si>
  <si>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</si>
  <si>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</si>
  <si>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</si>
  <si>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</si>
  <si>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</si>
  <si>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</si>
  <si>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</si>
  <si>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</si>
  <si>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</si>
  <si>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</si>
  <si>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</si>
  <si>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</si>
  <si>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</si>
  <si>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</si>
  <si>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</si>
  <si>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</si>
  <si>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</si>
  <si>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</si>
  <si>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</si>
  <si>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</si>
  <si>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</si>
  <si>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</si>
  <si>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</si>
  <si>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</si>
  <si>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</si>
  <si>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</si>
  <si>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</si>
  <si>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</si>
  <si>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</si>
  <si>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</si>
  <si>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</si>
  <si>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</si>
  <si>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</si>
  <si>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</si>
  <si>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</si>
  <si>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</si>
  <si>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</si>
  <si>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</si>
  <si>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</si>
  <si>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</si>
  <si>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</si>
  <si>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</si>
  <si>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</si>
  <si>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</si>
  <si>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</si>
  <si>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</si>
  <si>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</si>
  <si>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</si>
  <si>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</si>
  <si>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</si>
  <si>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</si>
  <si>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</si>
  <si>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</si>
  <si>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</si>
  <si>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</si>
  <si>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</si>
  <si>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</si>
  <si>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</si>
  <si>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</si>
  <si>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</si>
  <si>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</si>
  <si>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</si>
  <si>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</si>
  <si>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</si>
  <si>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</si>
  <si>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</si>
  <si>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</si>
  <si>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</si>
  <si>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</si>
  <si>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</si>
  <si>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</si>
  <si>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</si>
  <si>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</si>
  <si>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</si>
  <si>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</si>
  <si>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</si>
  <si>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</si>
  <si>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</si>
  <si>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</si>
  <si>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</si>
  <si>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</si>
  <si>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</si>
  <si>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</si>
  <si>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</si>
  <si>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</si>
  <si>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</si>
  <si>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</si>
  <si>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</si>
  <si>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</si>
  <si>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</si>
  <si>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</si>
  <si>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</si>
  <si>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</si>
  <si>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</si>
  <si>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</si>
  <si>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</si>
  <si>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</si>
  <si>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</si>
  <si>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</si>
  <si>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</si>
  <si>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</si>
  <si>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</si>
  <si>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</si>
  <si>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</si>
  <si>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</si>
  <si>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</si>
  <si>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</si>
  <si>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</si>
  <si>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</si>
  <si>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</si>
  <si>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</si>
  <si>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</si>
  <si>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</si>
  <si>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</si>
  <si>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</si>
  <si>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</si>
  <si>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</si>
  <si>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</si>
  <si>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</si>
  <si>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</si>
  <si>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</si>
  <si>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</si>
  <si>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</si>
  <si>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</si>
  <si>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</si>
  <si>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</si>
  <si>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</si>
  <si>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</si>
  <si>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</si>
  <si>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</si>
  <si>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</si>
  <si>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</si>
  <si>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</si>
  <si>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</si>
  <si>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</si>
  <si>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</si>
  <si>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</si>
  <si>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</si>
  <si>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</si>
  <si>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</si>
  <si>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</si>
  <si>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</si>
  <si>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</si>
  <si>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</si>
  <si>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</si>
  <si>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</si>
  <si>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</si>
  <si>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</si>
  <si>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</si>
  <si>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</si>
  <si>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</si>
  <si>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</si>
  <si>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</si>
  <si>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</si>
  <si>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</si>
  <si>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</si>
  <si>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</si>
  <si>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</si>
  <si>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</si>
  <si>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</si>
  <si>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</si>
  <si>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</si>
  <si>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</si>
  <si>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</si>
  <si>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</si>
  <si>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</si>
  <si>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</si>
  <si>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</si>
  <si>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</si>
  <si>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</si>
  <si>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</si>
  <si>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</si>
  <si>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</si>
  <si>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</si>
  <si>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</si>
  <si>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</si>
  <si>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</si>
  <si>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</si>
  <si>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</si>
  <si>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</si>
  <si>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</si>
  <si>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</si>
  <si>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</si>
  <si>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</si>
  <si>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</si>
  <si>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</si>
  <si>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</si>
  <si>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</si>
  <si>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</si>
  <si>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</si>
  <si>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</si>
  <si>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</si>
  <si>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</si>
  <si>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</si>
  <si>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</si>
  <si>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</si>
  <si>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</si>
  <si>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</si>
  <si>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</si>
  <si>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</si>
  <si>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</si>
  <si>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</si>
  <si>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</si>
  <si>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</si>
  <si>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</si>
  <si>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</si>
  <si>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</si>
  <si>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</si>
  <si>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</si>
  <si>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</si>
  <si>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</si>
  <si>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</si>
  <si>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</si>
  <si>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</si>
  <si>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</si>
  <si>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</si>
  <si>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</si>
  <si>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</si>
  <si>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</si>
  <si>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</si>
  <si>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</si>
  <si>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</si>
  <si>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</si>
  <si>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</si>
  <si>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</si>
  <si>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</si>
  <si>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</si>
  <si>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</si>
  <si>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</si>
  <si>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</si>
  <si>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</si>
  <si>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</si>
  <si>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</si>
  <si>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</si>
  <si>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</si>
  <si>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</si>
  <si>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</si>
  <si>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</si>
  <si>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</si>
  <si>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</si>
  <si>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</si>
  <si>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</si>
  <si>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</si>
  <si>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</si>
  <si>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</si>
  <si>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</si>
  <si>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</si>
  <si>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</si>
  <si>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</si>
  <si>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</si>
  <si>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</si>
  <si>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</si>
  <si>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</si>
  <si>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</si>
  <si>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</si>
  <si>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</si>
  <si>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</si>
  <si>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</si>
  <si>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</si>
  <si>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</si>
  <si>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</si>
  <si>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</si>
  <si>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</si>
  <si>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</si>
  <si>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</si>
  <si>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</si>
  <si>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</si>
  <si>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</si>
  <si>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</si>
  <si>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</si>
  <si>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</si>
  <si>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</si>
  <si>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</si>
  <si>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</si>
  <si>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</si>
  <si>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</si>
  <si>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</si>
  <si>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</si>
  <si>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</si>
  <si>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</si>
  <si>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</si>
  <si>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</si>
  <si>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</si>
  <si>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</si>
  <si>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</si>
  <si>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</si>
  <si>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</si>
  <si>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</si>
  <si>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</si>
  <si>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</si>
  <si>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</si>
  <si>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</si>
  <si>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</si>
  <si>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</si>
  <si>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</si>
  <si>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</si>
  <si>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</si>
  <si>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</si>
  <si>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</si>
  <si>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</si>
  <si>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</si>
  <si>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</si>
  <si>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</si>
  <si>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</si>
  <si>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</si>
  <si>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</si>
  <si>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</si>
  <si>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</si>
  <si>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</si>
  <si>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</si>
  <si>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</si>
  <si>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</si>
  <si>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</si>
  <si>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</si>
  <si>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</si>
  <si>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</si>
  <si>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</si>
  <si>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</si>
  <si>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</si>
  <si>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</si>
  <si>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</si>
  <si>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</si>
  <si>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</si>
  <si>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</si>
  <si>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</si>
  <si>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</si>
  <si>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</si>
  <si>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</si>
  <si>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</si>
  <si>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</si>
  <si>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</si>
  <si>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</si>
  <si>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</si>
  <si>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</si>
  <si>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</si>
  <si>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</si>
  <si>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</si>
  <si>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</si>
  <si>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</si>
  <si>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</si>
  <si>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</si>
  <si>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</si>
  <si>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</si>
  <si>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</si>
  <si>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</si>
  <si>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</si>
  <si>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</si>
  <si>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</si>
  <si>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</si>
  <si>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</si>
  <si>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</si>
  <si>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</si>
  <si>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</si>
  <si>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</si>
  <si>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</si>
  <si>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</si>
  <si>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</si>
  <si>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</si>
  <si>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</si>
  <si>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</si>
  <si>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</si>
  <si>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</si>
  <si>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</si>
  <si>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</si>
  <si>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</si>
  <si>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</si>
  <si>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</si>
  <si>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</si>
  <si>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</si>
  <si>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</si>
  <si>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</si>
  <si>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</si>
  <si>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</si>
  <si>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</si>
  <si>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</si>
  <si>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</si>
  <si>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</si>
  <si>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</si>
  <si>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</si>
  <si>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</si>
  <si>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</si>
  <si>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</si>
  <si>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</si>
  <si>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</si>
  <si>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</si>
  <si>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</si>
  <si>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</si>
  <si>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</si>
  <si>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</si>
  <si>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</si>
  <si>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</si>
  <si>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</si>
  <si>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</si>
  <si>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</si>
  <si>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</si>
  <si>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</si>
  <si>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</si>
  <si>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</si>
  <si>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</si>
  <si>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</si>
  <si>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</si>
  <si>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</si>
  <si>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</si>
  <si>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</si>
  <si>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</si>
  <si>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</si>
  <si>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</si>
  <si>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</si>
  <si>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</si>
  <si>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</si>
  <si>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</si>
  <si>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</si>
  <si>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</si>
  <si>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</si>
  <si>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</si>
  <si>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</si>
  <si>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</si>
  <si>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</si>
  <si>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</si>
  <si>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</si>
  <si>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</si>
  <si>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</si>
  <si>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</si>
  <si>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</si>
  <si>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</si>
  <si>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</si>
  <si>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</si>
  <si>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</si>
  <si>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</si>
  <si>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</si>
  <si>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</si>
  <si>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</si>
  <si>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</si>
  <si>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</si>
  <si>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</si>
  <si>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</si>
  <si>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</si>
  <si>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</si>
  <si>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</si>
  <si>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</si>
  <si>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</si>
  <si>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</si>
  <si>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</si>
  <si>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</si>
  <si>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</si>
  <si>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</si>
  <si>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</si>
  <si>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</si>
  <si>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</si>
  <si>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</si>
  <si>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</si>
  <si>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</si>
  <si>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</si>
  <si>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</si>
  <si>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</si>
  <si>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</si>
  <si>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</si>
  <si>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</si>
  <si>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</si>
  <si>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</si>
  <si>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</si>
  <si>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</si>
  <si>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</si>
  <si>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</si>
  <si>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</si>
  <si>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</si>
  <si>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</si>
  <si>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</si>
  <si>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</si>
  <si>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</si>
  <si>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</si>
  <si>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</si>
  <si>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</si>
  <si>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</si>
  <si>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</si>
  <si>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</si>
  <si>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</si>
  <si>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</si>
  <si>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</si>
  <si>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</si>
  <si>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</si>
  <si>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</si>
  <si>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</si>
  <si>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</si>
  <si>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</si>
  <si>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</si>
  <si>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</si>
  <si>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</si>
  <si>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</si>
  <si>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</si>
  <si>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</si>
  <si>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</si>
  <si>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</si>
  <si>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</si>
  <si>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</si>
  <si>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</si>
  <si>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</si>
  <si>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</si>
  <si>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</si>
  <si>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</si>
  <si>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</si>
  <si>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</si>
  <si>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</si>
  <si>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</si>
  <si>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</si>
  <si>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</si>
  <si>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</si>
  <si>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</si>
  <si>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</si>
  <si>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</si>
  <si>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</si>
  <si>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</si>
  <si>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</si>
  <si>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</si>
  <si>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</si>
  <si>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</si>
  <si>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</si>
  <si>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</si>
  <si>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</si>
  <si>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</si>
  <si>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</si>
  <si>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</si>
  <si>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</si>
  <si>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</si>
  <si>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</si>
  <si>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</si>
  <si>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</si>
  <si>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</si>
  <si>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</si>
  <si>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</si>
  <si>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</si>
  <si>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</si>
  <si>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</si>
  <si>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</si>
  <si>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</si>
  <si>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</si>
  <si>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</si>
  <si>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</si>
  <si>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</si>
  <si>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</si>
  <si>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</si>
  <si>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</si>
  <si>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</si>
  <si>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</si>
  <si>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</si>
  <si>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</si>
  <si>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</si>
  <si>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</si>
  <si>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</si>
  <si>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</si>
  <si>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</si>
  <si>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</si>
  <si>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</si>
  <si>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</si>
  <si>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</si>
  <si>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</si>
  <si>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</si>
  <si>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</si>
  <si>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</si>
  <si>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</si>
  <si>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</si>
  <si>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</si>
  <si>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</si>
  <si>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</si>
  <si>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</si>
  <si>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</si>
  <si>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</si>
  <si>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</si>
  <si>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</si>
  <si>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</si>
  <si>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</si>
  <si>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</si>
  <si>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</si>
  <si>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</si>
  <si>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</si>
  <si>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</si>
  <si>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</si>
  <si>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</si>
  <si>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</si>
  <si>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</si>
  <si>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</si>
  <si>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</si>
  <si>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</si>
  <si>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</si>
  <si>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</si>
  <si>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</si>
  <si>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</si>
  <si>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</si>
  <si>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</si>
  <si>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</si>
  <si>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</si>
  <si>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</si>
  <si>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</si>
  <si>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</si>
  <si>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</si>
  <si>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</si>
  <si>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</si>
  <si>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</si>
  <si>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</si>
  <si>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</si>
  <si>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</si>
  <si>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</si>
  <si>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</si>
  <si>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</si>
  <si>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</si>
  <si>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</si>
  <si>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</si>
  <si>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</si>
  <si>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</si>
  <si>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</si>
  <si>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</si>
  <si>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</si>
  <si>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</si>
  <si>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</si>
  <si>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</si>
  <si>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</si>
  <si>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</si>
  <si>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</si>
  <si>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</si>
  <si>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</si>
  <si>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</si>
  <si>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</si>
  <si>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</si>
  <si>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</si>
  <si>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</si>
  <si>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</si>
  <si>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</si>
  <si>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</si>
  <si>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</si>
  <si>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</si>
  <si>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</si>
  <si>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</si>
  <si>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</si>
  <si>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</si>
  <si>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</si>
  <si>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</si>
  <si>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</si>
  <si>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</si>
  <si>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</si>
  <si>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</si>
  <si>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</si>
  <si>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</si>
  <si>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</si>
  <si>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</si>
  <si>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</si>
  <si>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</si>
  <si>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</si>
  <si>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</si>
  <si>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</si>
  <si>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</si>
  <si>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</si>
  <si>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</si>
  <si>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</si>
  <si>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</si>
  <si>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</si>
  <si>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</si>
  <si>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</si>
  <si>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</si>
  <si>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</si>
  <si>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</si>
  <si>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</si>
  <si>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</si>
  <si>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</si>
  <si>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</si>
  <si>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</si>
  <si>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</si>
  <si>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</si>
  <si>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</si>
  <si>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</si>
  <si>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</si>
  <si>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</si>
  <si>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</si>
  <si>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</si>
  <si>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</si>
  <si>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</si>
  <si>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</si>
  <si>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</si>
  <si>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</si>
  <si>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</si>
  <si>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</si>
  <si>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</si>
  <si>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</si>
  <si>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</si>
  <si>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</si>
  <si>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</si>
  <si>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</si>
  <si>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</si>
  <si>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</si>
  <si>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</si>
  <si>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</si>
  <si>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</si>
  <si>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</si>
  <si>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</si>
  <si>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</si>
  <si>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</si>
  <si>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</si>
  <si>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</si>
  <si>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</si>
  <si>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</si>
  <si>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</si>
  <si>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</si>
  <si>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</si>
  <si>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</si>
  <si>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</si>
  <si>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</si>
  <si>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</si>
  <si>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</si>
  <si>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</si>
  <si>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</si>
  <si>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</si>
  <si>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</si>
  <si>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</si>
  <si>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</si>
  <si>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</si>
  <si>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</si>
  <si>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</si>
  <si>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</si>
  <si>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</si>
  <si>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</si>
  <si>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</si>
  <si>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</si>
  <si>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</si>
  <si>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</si>
  <si>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</si>
  <si>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</si>
  <si>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</si>
  <si>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</si>
  <si>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</si>
  <si>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</si>
  <si>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</si>
  <si>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</si>
  <si>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</si>
  <si>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</si>
  <si>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</si>
  <si>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</si>
  <si>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</si>
  <si>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</si>
  <si>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</si>
  <si>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</si>
  <si>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</si>
  <si>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</si>
  <si>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</si>
  <si>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</si>
  <si>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</si>
  <si>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</si>
  <si>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</si>
  <si>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</si>
  <si>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</si>
  <si>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</si>
  <si>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</si>
  <si>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</si>
  <si>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</si>
  <si>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</si>
  <si>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</si>
  <si>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</si>
  <si>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</si>
  <si>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</si>
  <si>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</si>
  <si>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</si>
  <si>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</si>
  <si>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</si>
  <si>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</si>
  <si>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</si>
  <si>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</si>
  <si>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</si>
  <si>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</si>
  <si>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</si>
  <si>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</si>
  <si>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</si>
  <si>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</si>
  <si>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</si>
  <si>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</si>
  <si>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</si>
  <si>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</si>
  <si>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</si>
  <si>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</si>
  <si>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</si>
  <si>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</si>
  <si>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</si>
  <si>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</si>
  <si>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</si>
  <si>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</si>
  <si>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</si>
  <si>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</si>
  <si>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</si>
  <si>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</si>
  <si>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</si>
  <si>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</si>
  <si>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</si>
  <si>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</si>
  <si>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</si>
  <si>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</si>
  <si>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</si>
  <si>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</si>
  <si>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</si>
  <si>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</si>
  <si>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</si>
  <si>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</si>
  <si>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</si>
  <si>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</si>
  <si>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</si>
  <si>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</si>
  <si>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</si>
  <si>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</si>
  <si>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</si>
  <si>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</si>
  <si>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</si>
  <si>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</si>
  <si>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</si>
  <si>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</si>
  <si>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</si>
  <si>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</si>
  <si>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</si>
  <si>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</si>
  <si>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</si>
  <si>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</si>
  <si>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</si>
  <si>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</si>
  <si>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</si>
  <si>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</si>
  <si>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</si>
  <si>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</si>
  <si>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</si>
  <si>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</si>
  <si>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</si>
  <si>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</si>
  <si>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</si>
  <si>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</si>
  <si>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</si>
  <si>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</si>
  <si>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</si>
  <si>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</si>
  <si>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</si>
  <si>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</si>
  <si>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</si>
  <si>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</si>
  <si>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</si>
  <si>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</si>
  <si>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</si>
  <si>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</si>
  <si>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</si>
  <si>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</si>
  <si>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</si>
  <si>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</si>
  <si>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</si>
  <si>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</si>
  <si>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</si>
  <si>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</si>
  <si>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</si>
  <si>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</si>
  <si>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</si>
  <si>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</si>
  <si>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</si>
  <si>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</si>
  <si>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</si>
  <si>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</si>
  <si>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</si>
  <si>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</si>
  <si>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</si>
  <si>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</si>
  <si>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</si>
  <si>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</si>
  <si>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</si>
  <si>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</si>
  <si>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</si>
  <si>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</si>
  <si>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</si>
  <si>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</si>
  <si>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</si>
  <si>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</si>
  <si>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</si>
  <si>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</si>
  <si>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</si>
  <si>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</si>
  <si>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</si>
  <si>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</si>
  <si>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</si>
  <si>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</si>
  <si>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</si>
  <si>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</si>
  <si>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</si>
  <si>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</si>
  <si>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</si>
  <si>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</si>
  <si>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</si>
  <si>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</si>
  <si>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</si>
  <si>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</si>
  <si>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</si>
  <si>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</si>
  <si>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</si>
  <si>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</si>
  <si>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</si>
  <si>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</si>
  <si>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</si>
  <si>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</si>
  <si>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</si>
  <si>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</si>
  <si>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</si>
  <si>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</si>
  <si>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</si>
  <si>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</si>
  <si>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</si>
  <si>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</si>
  <si>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</si>
  <si>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</si>
  <si>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</si>
  <si>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</si>
  <si>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</si>
  <si>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</si>
  <si>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</si>
  <si>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</si>
  <si>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</si>
  <si>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</si>
  <si>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</si>
  <si>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</si>
  <si>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</si>
  <si>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</si>
  <si>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</si>
  <si>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</si>
  <si>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</si>
  <si>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</si>
  <si>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</si>
  <si>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</si>
  <si>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</si>
  <si>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</si>
  <si>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</si>
  <si>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</si>
  <si>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</si>
  <si>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</si>
  <si>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</si>
  <si>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</si>
  <si>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</si>
  <si>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</si>
  <si>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</si>
  <si>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</si>
  <si>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</si>
  <si>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</si>
  <si>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</si>
  <si>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</si>
  <si>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</si>
  <si>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</si>
  <si>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</si>
  <si>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</si>
  <si>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</si>
  <si>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</si>
  <si>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</si>
  <si>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</si>
  <si>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</si>
  <si>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</si>
  <si>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</si>
  <si>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</si>
  <si>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</si>
  <si>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</si>
  <si>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</si>
  <si>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</si>
  <si>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</si>
  <si>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</si>
  <si>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</si>
  <si>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</si>
  <si>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</si>
  <si>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</si>
  <si>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</si>
  <si>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</si>
  <si>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</si>
  <si>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</si>
  <si>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</si>
  <si>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</si>
  <si>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</si>
  <si>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</si>
  <si>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</si>
  <si>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</si>
  <si>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</si>
  <si>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</si>
  <si>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</si>
  <si>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</si>
  <si>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</si>
  <si>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</si>
  <si>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</si>
  <si>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</si>
  <si>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</si>
  <si>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</si>
  <si>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</si>
  <si>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</si>
  <si>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</si>
  <si>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</si>
  <si>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</si>
  <si>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</si>
  <si>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</si>
  <si>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</si>
  <si>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</si>
  <si>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</si>
  <si>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</si>
  <si>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</si>
  <si>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</si>
  <si>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</si>
  <si>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</si>
  <si>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</si>
  <si>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</si>
  <si>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</si>
  <si>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</si>
  <si>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</si>
  <si>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</si>
  <si>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</si>
  <si>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</si>
  <si>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</si>
  <si>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</si>
  <si>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</si>
  <si>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</si>
  <si>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</si>
  <si>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</si>
  <si>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</si>
  <si>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</si>
  <si>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</si>
  <si>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</si>
  <si>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</si>
  <si>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</si>
  <si>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</si>
  <si>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</si>
  <si>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</si>
  <si>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</si>
  <si>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</si>
  <si>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</si>
  <si>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</si>
  <si>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</si>
  <si>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</si>
  <si>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</si>
  <si>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</si>
  <si>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</si>
  <si>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</si>
  <si>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</si>
  <si>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</si>
  <si>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</si>
  <si>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</si>
  <si>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</si>
  <si>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</si>
  <si>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</si>
  <si>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</si>
  <si>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</si>
  <si>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</si>
  <si>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</si>
  <si>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</si>
  <si>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</si>
  <si>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</si>
  <si>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</si>
  <si>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</si>
  <si>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</si>
  <si>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</si>
  <si>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</si>
  <si>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</si>
  <si>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</si>
  <si>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</si>
  <si>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</si>
  <si>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</si>
  <si>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</si>
  <si>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</si>
  <si>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</si>
  <si>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</si>
  <si>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</si>
  <si>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</si>
  <si>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</si>
  <si>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</si>
  <si>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</si>
  <si>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</si>
  <si>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</si>
  <si>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</si>
  <si>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</si>
  <si>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</si>
  <si>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</si>
  <si>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</si>
  <si>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</si>
  <si>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</si>
  <si>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</si>
  <si>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</si>
  <si>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</si>
  <si>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</si>
  <si>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</si>
  <si>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</si>
  <si>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</si>
  <si>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</si>
  <si>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</si>
  <si>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</si>
  <si>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</si>
  <si>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</si>
  <si>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</si>
  <si>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</si>
  <si>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</si>
  <si>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</si>
  <si>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</si>
  <si>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</si>
  <si>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</si>
  <si>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</si>
  <si>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</si>
  <si>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</si>
  <si>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</si>
  <si>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</si>
  <si>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</si>
  <si>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</si>
  <si>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</si>
  <si>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</si>
  <si>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</si>
  <si>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</si>
  <si>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</si>
  <si>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</si>
  <si>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</si>
  <si>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</si>
  <si>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</si>
  <si>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</si>
  <si>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</si>
  <si>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</si>
  <si>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</si>
  <si>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</si>
  <si>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</si>
  <si>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</si>
  <si>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</si>
  <si>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</si>
  <si>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</si>
  <si>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</si>
  <si>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</si>
  <si>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</si>
  <si>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</si>
  <si>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</si>
  <si>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</si>
  <si>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</si>
  <si>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</si>
  <si>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</si>
  <si>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</si>
  <si>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</si>
  <si>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</si>
  <si>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</si>
  <si>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</si>
  <si>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</si>
  <si>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</si>
  <si>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</si>
  <si>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</si>
  <si>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</si>
  <si>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</si>
  <si>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</si>
  <si>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</si>
  <si>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</si>
  <si>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</si>
  <si>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</si>
  <si>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</si>
  <si>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</si>
  <si>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</si>
  <si>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</si>
  <si>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</si>
  <si>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</si>
  <si>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</si>
  <si>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</si>
  <si>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</si>
  <si>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</si>
  <si>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</si>
  <si>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</si>
  <si>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</si>
  <si>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</si>
  <si>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</si>
  <si>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</si>
  <si>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</si>
  <si>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</si>
  <si>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</si>
  <si>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</si>
  <si>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</si>
  <si>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</si>
  <si>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</si>
  <si>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</si>
  <si>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</si>
  <si>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</si>
  <si>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</si>
  <si>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</si>
  <si>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</si>
  <si>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</si>
  <si>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</si>
  <si>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</si>
  <si>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</si>
  <si>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</si>
  <si>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</si>
  <si>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</si>
  <si>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</si>
  <si>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</si>
  <si>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</si>
  <si>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</si>
  <si>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</si>
  <si>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</si>
  <si>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</si>
  <si>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</si>
  <si>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</si>
  <si>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</si>
  <si>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</si>
  <si>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</si>
  <si>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</si>
  <si>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</si>
  <si>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</si>
  <si>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</si>
  <si>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</si>
  <si>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</si>
  <si>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</si>
  <si>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</si>
  <si>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</si>
  <si>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</si>
  <si>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</si>
  <si>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</si>
  <si>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</si>
  <si>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</si>
  <si>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</si>
  <si>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</si>
  <si>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</si>
  <si>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</si>
  <si>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</si>
  <si>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</si>
  <si>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</si>
  <si>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</si>
  <si>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</si>
  <si>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</si>
  <si>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</si>
  <si>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</si>
  <si>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</si>
  <si>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</si>
  <si>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</si>
  <si>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</si>
  <si>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</si>
  <si>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</si>
  <si>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</si>
  <si>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</si>
  <si>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</si>
  <si>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</si>
  <si>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</si>
  <si>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</si>
  <si>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</si>
  <si>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</si>
  <si>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</si>
  <si>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</si>
  <si>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</si>
  <si>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</si>
  <si>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</si>
  <si>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</si>
  <si>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</si>
  <si>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</si>
  <si>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</si>
  <si>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</si>
  <si>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</si>
  <si>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</si>
  <si>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</si>
  <si>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</si>
  <si>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</si>
  <si>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</si>
  <si>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</si>
  <si>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</si>
  <si>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</si>
  <si>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</si>
  <si>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</si>
  <si>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</si>
  <si>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</si>
  <si>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</si>
  <si>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</si>
  <si>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</si>
  <si>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</si>
  <si>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</si>
  <si>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</si>
  <si>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</si>
  <si>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</si>
  <si>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</si>
  <si>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</si>
  <si>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</si>
  <si>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</si>
  <si>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</si>
  <si>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</si>
  <si>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</si>
  <si>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</si>
  <si>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</si>
  <si>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</si>
  <si>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</si>
  <si>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</si>
  <si>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</si>
  <si>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</si>
  <si>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</si>
  <si>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</si>
  <si>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</si>
  <si>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</si>
  <si>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</si>
  <si>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</si>
  <si>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</si>
  <si>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</si>
  <si>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</si>
  <si>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</si>
  <si>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</si>
  <si>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</si>
  <si>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</si>
  <si>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</si>
  <si>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</si>
  <si>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</si>
  <si>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</si>
  <si>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</si>
  <si>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</si>
  <si>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</si>
  <si>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</si>
  <si>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</si>
  <si>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</si>
  <si>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</si>
  <si>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</si>
  <si>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</si>
  <si>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</si>
  <si>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</si>
  <si>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</si>
  <si>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</si>
  <si>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</si>
  <si>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</si>
  <si>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</si>
  <si>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</si>
  <si>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</si>
  <si>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</si>
  <si>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</si>
  <si>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</si>
  <si>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</si>
  <si>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</si>
  <si>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</si>
  <si>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</si>
  <si>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</si>
  <si>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</si>
  <si>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</si>
  <si>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</si>
  <si>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</si>
  <si>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</si>
  <si>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</si>
  <si>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</si>
  <si>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</si>
  <si>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</si>
  <si>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</si>
  <si>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</si>
  <si>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</si>
  <si>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</si>
  <si>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</si>
  <si>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</si>
  <si>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</si>
  <si>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</si>
  <si>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</si>
  <si>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</si>
  <si>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</si>
  <si>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</si>
  <si>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</si>
  <si>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</si>
  <si>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</si>
  <si>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</si>
  <si>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</si>
  <si>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</si>
  <si>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</si>
  <si>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</si>
  <si>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</si>
  <si>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</si>
  <si>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</si>
  <si>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</si>
  <si>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</si>
  <si>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</si>
  <si>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</si>
  <si>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</si>
  <si>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</si>
  <si>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</si>
  <si>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</si>
  <si>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</si>
  <si>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</si>
  <si>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</si>
  <si>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</si>
  <si>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</si>
  <si>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</si>
  <si>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</si>
  <si>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</si>
  <si>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</si>
  <si>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</si>
  <si>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</si>
  <si>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</si>
  <si>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</si>
  <si>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</si>
  <si>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</si>
  <si>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</si>
  <si>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</si>
  <si>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</si>
  <si>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</si>
  <si>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</si>
  <si>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</si>
  <si>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</si>
  <si>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</si>
  <si>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</si>
  <si>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</si>
  <si>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</si>
  <si>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</si>
  <si>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</si>
  <si>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</si>
  <si>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</si>
  <si>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</si>
  <si>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</si>
  <si>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</si>
  <si>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</si>
  <si>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</si>
  <si>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</si>
  <si>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</si>
  <si>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</si>
  <si>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</si>
  <si>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</si>
  <si>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</si>
  <si>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</si>
  <si>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</si>
  <si>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</si>
  <si>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</si>
  <si>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</si>
  <si>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</si>
  <si>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</si>
  <si>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</si>
  <si>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</si>
  <si>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</si>
  <si>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</si>
  <si>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</si>
  <si>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</si>
  <si>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</si>
  <si>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</si>
  <si>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</si>
  <si>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</si>
  <si>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</si>
  <si>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</si>
  <si>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</si>
  <si>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</si>
  <si>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</si>
  <si>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</si>
  <si>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</si>
  <si>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</si>
  <si>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</si>
  <si>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</si>
  <si>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</si>
  <si>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</si>
  <si>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</si>
  <si>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</si>
  <si>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</si>
  <si>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</si>
  <si>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</si>
  <si>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</si>
  <si>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</si>
  <si>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</si>
  <si>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</si>
  <si>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</si>
  <si>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</si>
  <si>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</si>
  <si>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</si>
  <si>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</si>
  <si>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</si>
  <si>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</si>
  <si>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</si>
  <si>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</si>
  <si>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</si>
  <si>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</si>
  <si>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</si>
  <si>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</si>
  <si>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</si>
  <si>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</si>
  <si>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</si>
  <si>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</si>
  <si>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</si>
  <si>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</si>
  <si>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</si>
  <si>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</si>
  <si>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</si>
  <si>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</si>
  <si>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</si>
  <si>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</si>
  <si>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</si>
  <si>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</si>
  <si>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</si>
  <si>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</si>
  <si>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</si>
  <si>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</si>
  <si>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</si>
  <si>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</si>
  <si>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</si>
  <si>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</si>
  <si>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</si>
  <si>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</si>
  <si>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</si>
  <si>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</si>
  <si>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</si>
  <si>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</si>
  <si>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</si>
  <si>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</si>
  <si>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</si>
  <si>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</si>
  <si>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</si>
  <si>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</si>
  <si>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</si>
  <si>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</si>
  <si>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</si>
  <si>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</si>
  <si>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</si>
  <si>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</si>
  <si>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</si>
  <si>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</si>
  <si>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</si>
  <si>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</si>
  <si>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</si>
  <si>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</si>
  <si>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</si>
  <si>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</si>
  <si>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</si>
  <si>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</si>
  <si>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</si>
  <si>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</si>
  <si>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</si>
  <si>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</si>
  <si>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</si>
  <si>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</si>
  <si>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</si>
  <si>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</si>
  <si>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</si>
  <si>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</si>
  <si>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</si>
  <si>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</si>
  <si>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</si>
  <si>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</si>
  <si>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</si>
  <si>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</si>
  <si>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</si>
  <si>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</si>
  <si>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</si>
  <si>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</si>
  <si>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</si>
  <si>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</si>
  <si>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</si>
  <si>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</si>
  <si>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</si>
  <si>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</si>
  <si>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</si>
  <si>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</si>
  <si>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</si>
  <si>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</si>
  <si>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</si>
  <si>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</si>
  <si>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</si>
  <si>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</si>
  <si>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</si>
  <si>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</si>
  <si>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</si>
  <si>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</si>
  <si>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</si>
  <si>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</si>
  <si>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</si>
  <si>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</si>
  <si>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</si>
  <si>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</si>
  <si>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</si>
  <si>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</si>
  <si>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</si>
  <si>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</si>
  <si>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</si>
  <si>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</si>
  <si>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</si>
  <si>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</si>
  <si>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</si>
  <si>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</si>
  <si>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</si>
  <si>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</si>
  <si>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</si>
  <si>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</si>
  <si>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</si>
  <si>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</si>
  <si>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</si>
  <si>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</si>
  <si>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</si>
  <si>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</si>
  <si>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</si>
  <si>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</si>
  <si>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</si>
  <si>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</si>
  <si>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</si>
  <si>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</si>
  <si>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</si>
  <si>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</si>
  <si>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</si>
  <si>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</si>
  <si>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</si>
  <si>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</si>
  <si>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</si>
  <si>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</si>
  <si>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</si>
  <si>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</si>
  <si>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</si>
  <si>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</si>
  <si>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</si>
  <si>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</si>
  <si>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</si>
  <si>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</si>
  <si>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</si>
  <si>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</si>
  <si>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</si>
  <si>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</si>
  <si>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</si>
  <si>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</si>
  <si>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</si>
  <si>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</si>
  <si>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</si>
  <si>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</si>
  <si>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</si>
  <si>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</si>
  <si>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</si>
  <si>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</si>
  <si>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</si>
  <si>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</si>
  <si>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</si>
  <si>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</si>
  <si>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</si>
  <si>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</si>
  <si>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</si>
  <si>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</si>
  <si>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</si>
  <si>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</si>
  <si>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</si>
  <si>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</si>
  <si>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</si>
  <si>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</si>
  <si>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</si>
  <si>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</si>
  <si>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</si>
  <si>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</si>
  <si>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</si>
  <si>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</si>
  <si>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</si>
  <si>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</si>
  <si>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</si>
  <si>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</si>
  <si>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</si>
  <si>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</si>
  <si>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</si>
  <si>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</si>
  <si>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</si>
  <si>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</si>
  <si>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</si>
  <si>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</si>
  <si>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</si>
  <si>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</si>
  <si>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</si>
  <si>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</si>
  <si>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</si>
  <si>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</si>
  <si>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</si>
  <si>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</si>
  <si>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</si>
  <si>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</si>
  <si>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</si>
  <si>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</si>
  <si>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</si>
  <si>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</si>
  <si>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</si>
  <si>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</si>
  <si>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</si>
  <si>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</si>
  <si>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</si>
  <si>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</si>
  <si>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</si>
  <si>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</si>
  <si>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</si>
  <si>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</si>
  <si>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</si>
  <si>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</si>
  <si>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</si>
  <si>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</si>
  <si>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</si>
  <si>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</si>
  <si>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</si>
  <si>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</si>
  <si>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</si>
  <si>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</si>
  <si>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</si>
  <si>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</si>
  <si>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</si>
  <si>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</si>
  <si>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</si>
  <si>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</si>
  <si>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</si>
  <si>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</si>
  <si>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</si>
  <si>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</si>
  <si>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</si>
  <si>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</si>
  <si>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</si>
  <si>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</si>
  <si>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</si>
  <si>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</si>
  <si>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</si>
  <si>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</si>
  <si>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</si>
  <si>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</si>
  <si>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</si>
  <si>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</si>
  <si>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</si>
  <si>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</si>
  <si>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</si>
  <si>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</si>
  <si>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</si>
  <si>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</si>
  <si>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</si>
  <si>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</si>
  <si>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</si>
  <si>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</si>
  <si>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</si>
  <si>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</si>
  <si>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</si>
  <si>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</si>
  <si>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</si>
  <si>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</si>
  <si>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</si>
  <si>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</si>
  <si>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</si>
  <si>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</si>
  <si>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</si>
  <si>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</si>
  <si>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</si>
  <si>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</si>
  <si>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</si>
  <si>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</si>
  <si>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</si>
  <si>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</si>
  <si>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</si>
  <si>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</si>
  <si>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</si>
  <si>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</si>
  <si>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</si>
  <si>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</si>
  <si>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</si>
  <si>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</si>
  <si>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</si>
  <si>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</si>
  <si>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</si>
  <si>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</si>
  <si>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</si>
  <si>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</si>
  <si>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</si>
  <si>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</si>
  <si>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</si>
  <si>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</si>
  <si>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</si>
  <si>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</si>
  <si>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</si>
  <si>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</si>
  <si>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</si>
  <si>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</si>
  <si>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</si>
  <si>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</si>
  <si>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</si>
  <si>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</si>
  <si>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</si>
  <si>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</si>
  <si>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</si>
  <si>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</si>
  <si>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</si>
  <si>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</si>
  <si>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</si>
  <si>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</si>
  <si>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</si>
  <si>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</si>
  <si>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</si>
  <si>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</si>
  <si>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</si>
  <si>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</si>
  <si>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</si>
  <si>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</si>
  <si>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</si>
  <si>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</si>
  <si>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</si>
  <si>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</si>
  <si>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</si>
  <si>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</si>
  <si>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</si>
  <si>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</si>
  <si>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</si>
  <si>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</si>
  <si>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</si>
  <si>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</si>
  <si>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</si>
  <si>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</si>
  <si>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</si>
  <si>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</si>
  <si>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</si>
  <si>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</si>
  <si>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</si>
  <si>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</si>
  <si>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</si>
  <si>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</si>
  <si>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</si>
  <si>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</si>
  <si>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</si>
  <si>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</si>
  <si>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</si>
  <si>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</si>
  <si>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</si>
  <si>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</si>
  <si>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</si>
  <si>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</si>
  <si>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</si>
  <si>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</si>
  <si>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</si>
  <si>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</si>
  <si>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</si>
  <si>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</si>
  <si>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</si>
  <si>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</si>
  <si>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</si>
  <si>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</si>
  <si>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</si>
  <si>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</si>
  <si>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</si>
  <si>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</si>
  <si>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</si>
  <si>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</si>
  <si>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</si>
  <si>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</si>
  <si>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</si>
  <si>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</si>
  <si>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</si>
  <si>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</si>
  <si>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</si>
  <si>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</si>
  <si>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</si>
  <si>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</si>
  <si>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</si>
  <si>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</si>
  <si>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</si>
  <si>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</si>
  <si>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</si>
  <si>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</si>
  <si>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</si>
  <si>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</si>
  <si>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</si>
  <si>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</si>
  <si>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</si>
  <si>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</si>
  <si>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</si>
  <si>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</si>
  <si>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</si>
  <si>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</si>
  <si>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</si>
  <si>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</si>
  <si>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</si>
  <si>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</si>
  <si>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</si>
  <si>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</si>
  <si>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</si>
  <si>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</si>
  <si>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</si>
  <si>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</si>
  <si>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</si>
  <si>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</si>
  <si>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</si>
  <si>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</si>
  <si>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</si>
  <si>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</si>
  <si>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</si>
  <si>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</si>
  <si>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</si>
  <si>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</si>
  <si>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</si>
  <si>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</si>
  <si>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</si>
  <si>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</si>
  <si>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</si>
  <si>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</si>
  <si>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</si>
  <si>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</si>
  <si>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</si>
  <si>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</si>
  <si>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</si>
  <si>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</si>
  <si>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</si>
  <si>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</si>
  <si>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</si>
  <si>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</si>
  <si>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</si>
  <si>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</si>
  <si>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</si>
  <si>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</si>
  <si>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</si>
  <si>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</si>
  <si>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</si>
  <si>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</si>
  <si>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</si>
  <si>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</si>
  <si>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</si>
  <si>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</si>
  <si>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</si>
  <si>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</si>
  <si>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</si>
  <si>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</si>
  <si>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</si>
  <si>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</si>
  <si>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</si>
  <si>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</si>
  <si>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</si>
  <si>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</si>
  <si>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</si>
  <si>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</si>
  <si>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</si>
  <si>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</si>
  <si>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</si>
  <si>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</si>
  <si>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</si>
  <si>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</si>
  <si>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</si>
  <si>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</si>
  <si>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</si>
  <si>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</si>
  <si>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</si>
  <si>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</si>
  <si>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</si>
  <si>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</si>
  <si>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</si>
  <si>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</si>
  <si>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</si>
  <si>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</si>
  <si>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</si>
  <si>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</si>
  <si>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</si>
  <si>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</si>
  <si>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</si>
  <si>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</si>
  <si>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</si>
  <si>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</si>
  <si>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</si>
  <si>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</si>
  <si>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</si>
  <si>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</si>
  <si>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</si>
  <si>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</si>
  <si>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</si>
  <si>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</si>
  <si>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</si>
  <si>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</si>
  <si>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</si>
  <si>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</si>
  <si>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</si>
  <si>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</si>
  <si>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</si>
  <si>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</si>
  <si>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</si>
  <si>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</si>
  <si>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</si>
  <si>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</si>
  <si>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</si>
  <si>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</si>
  <si>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</si>
  <si>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</si>
  <si>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</si>
  <si>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</si>
  <si>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</si>
  <si>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</si>
  <si>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</si>
  <si>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</si>
  <si>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</si>
  <si>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</si>
  <si>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</si>
  <si>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</si>
  <si>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</si>
  <si>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</si>
  <si>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</si>
  <si>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</si>
  <si>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</si>
  <si>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</si>
  <si>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</si>
  <si>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</si>
  <si>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</si>
  <si>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</si>
  <si>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</si>
  <si>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</si>
  <si>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</si>
  <si>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</si>
  <si>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</si>
  <si>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</si>
  <si>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</si>
  <si>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</si>
  <si>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</si>
  <si>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</si>
  <si>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</si>
  <si>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</si>
  <si>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</si>
  <si>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</si>
  <si>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</si>
  <si>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</si>
  <si>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</si>
  <si>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</si>
  <si>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</si>
  <si>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</si>
  <si>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</si>
  <si>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</si>
  <si>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</si>
  <si>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</si>
  <si>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</si>
  <si>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</si>
  <si>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</si>
  <si>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</si>
  <si>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</si>
  <si>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</si>
  <si>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</si>
  <si>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</si>
  <si>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</si>
  <si>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</si>
  <si>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</si>
  <si>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</si>
  <si>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</si>
  <si>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</si>
  <si>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</si>
  <si>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</si>
  <si>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</si>
  <si>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</si>
  <si>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</si>
  <si>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</si>
  <si>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</si>
  <si>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</si>
  <si>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</si>
  <si>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</si>
  <si>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</si>
  <si>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</si>
  <si>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</si>
  <si>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</si>
  <si>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</si>
  <si>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</si>
  <si>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</si>
  <si>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</si>
  <si>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</si>
  <si>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</si>
  <si>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</si>
  <si>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</si>
  <si>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</si>
  <si>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</si>
  <si>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</si>
  <si>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</si>
  <si>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</si>
  <si>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</si>
  <si>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</si>
  <si>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</si>
  <si>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</si>
  <si>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</si>
  <si>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</si>
  <si>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</si>
  <si>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</si>
  <si>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</si>
  <si>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</si>
  <si>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</si>
  <si>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</si>
  <si>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</si>
  <si>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</si>
  <si>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</si>
  <si>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</si>
  <si>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</si>
  <si>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</si>
  <si>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</si>
  <si>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</si>
  <si>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</si>
  <si>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</si>
  <si>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</si>
  <si>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</si>
  <si>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</si>
  <si>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</si>
  <si>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</si>
  <si>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</si>
  <si>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</si>
  <si>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</si>
  <si>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</si>
  <si>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</si>
  <si>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</si>
  <si>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</si>
  <si>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</si>
  <si>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</si>
  <si>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</si>
  <si>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</si>
  <si>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</si>
  <si>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</si>
  <si>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</si>
  <si>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</si>
  <si>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</si>
  <si>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</si>
  <si>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</si>
  <si>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</si>
  <si>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</si>
  <si>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</si>
  <si>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</si>
  <si>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</si>
  <si>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</si>
  <si>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</si>
  <si>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</si>
  <si>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</si>
  <si>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</si>
  <si>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</si>
  <si>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</si>
  <si>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</si>
  <si>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</si>
  <si>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</si>
  <si>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</si>
  <si>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</si>
  <si>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</si>
  <si>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</si>
  <si>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</si>
  <si>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</si>
  <si>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</si>
  <si>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</si>
  <si>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</si>
  <si>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</si>
  <si>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</si>
  <si>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</si>
  <si>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</si>
  <si>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</si>
  <si>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</si>
  <si>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</si>
  <si>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</si>
  <si>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</si>
  <si>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</si>
  <si>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</si>
  <si>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</si>
  <si>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</si>
  <si>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</si>
  <si>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</si>
  <si>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</si>
  <si>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</si>
  <si>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</si>
  <si>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</si>
  <si>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</si>
  <si>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</si>
  <si>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</si>
  <si>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</si>
  <si>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</si>
  <si>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</si>
  <si>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</si>
  <si>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</si>
  <si>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</si>
  <si>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</si>
  <si>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</si>
  <si>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</si>
  <si>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</si>
  <si>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</si>
  <si>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</si>
  <si>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</si>
  <si>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</si>
  <si>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</si>
  <si>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</si>
  <si>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</si>
  <si>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</si>
  <si>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</si>
  <si>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</si>
  <si>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</si>
  <si>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</si>
  <si>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</si>
  <si>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</si>
  <si>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</si>
  <si>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</si>
  <si>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</si>
  <si>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</si>
  <si>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</si>
  <si>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</si>
  <si>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</si>
  <si>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</si>
  <si>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</si>
  <si>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</si>
  <si>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</si>
  <si>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</si>
  <si>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</si>
  <si>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</si>
  <si>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</si>
  <si>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</si>
  <si>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</si>
  <si>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</si>
  <si>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</si>
  <si>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</si>
  <si>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</si>
  <si>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</si>
  <si>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</si>
  <si>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</si>
  <si>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</si>
  <si>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</si>
  <si>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</si>
  <si>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</si>
  <si>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</si>
  <si>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</si>
  <si>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</si>
  <si>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</si>
  <si>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</si>
  <si>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</si>
  <si>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</si>
  <si>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</si>
  <si>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</si>
  <si>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</si>
  <si>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</si>
  <si>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</si>
  <si>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</si>
  <si>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</si>
  <si>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</si>
  <si>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</si>
  <si>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</si>
  <si>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</si>
  <si>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</si>
  <si>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</si>
  <si>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</si>
  <si>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</si>
  <si>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</si>
  <si>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</si>
  <si>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</si>
  <si>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</si>
  <si>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</si>
  <si>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</si>
  <si>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</si>
  <si>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</si>
  <si>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</si>
  <si>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</si>
  <si>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</si>
  <si>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</si>
  <si>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</si>
  <si>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</si>
  <si>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</si>
  <si>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</si>
  <si>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</si>
  <si>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</si>
  <si>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</si>
  <si>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</si>
  <si>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</si>
  <si>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</si>
  <si>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</si>
  <si>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</si>
  <si>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</si>
  <si>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</si>
  <si>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</si>
  <si>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</si>
  <si>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</si>
  <si>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</si>
  <si>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</si>
  <si>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</si>
  <si>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</si>
  <si>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</si>
  <si>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</si>
  <si>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</si>
  <si>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</si>
  <si>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</si>
  <si>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</si>
  <si>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</si>
  <si>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</si>
  <si>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</si>
  <si>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</si>
  <si>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</si>
  <si>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</si>
  <si>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</si>
  <si>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</si>
  <si>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</si>
  <si>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</si>
  <si>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</si>
  <si>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</si>
  <si>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</si>
  <si>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</si>
  <si>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</si>
  <si>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</si>
  <si>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</si>
  <si>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</si>
  <si>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</si>
  <si>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</si>
  <si>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</si>
  <si>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</si>
  <si>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</si>
  <si>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</si>
  <si>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</si>
  <si>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</si>
  <si>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</si>
  <si>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</si>
  <si>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</si>
  <si>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</si>
  <si>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</si>
  <si>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</si>
  <si>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</si>
  <si>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</si>
  <si>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</si>
  <si>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</si>
  <si>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</si>
  <si>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</si>
  <si>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</si>
  <si>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</si>
  <si>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</si>
  <si>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</si>
  <si>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</si>
  <si>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</si>
  <si>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</si>
  <si>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</si>
  <si>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</si>
  <si>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</si>
  <si>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</si>
  <si>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</si>
  <si>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</si>
  <si>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</si>
  <si>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</si>
  <si>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</si>
  <si>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</si>
  <si>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</si>
  <si>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</si>
  <si>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</si>
  <si>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</si>
  <si>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</si>
  <si>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</si>
  <si>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</si>
  <si>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</si>
  <si>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</si>
  <si>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</si>
  <si>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</si>
  <si>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</si>
  <si>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</si>
  <si>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</si>
  <si>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</si>
  <si>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</si>
  <si>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</si>
  <si>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</si>
  <si>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</si>
  <si>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</si>
  <si>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</si>
  <si>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</si>
  <si>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</si>
  <si>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</si>
  <si>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</si>
  <si>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</si>
  <si>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</si>
  <si>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</si>
  <si>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</si>
  <si>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</si>
  <si>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</si>
  <si>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</si>
  <si>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</si>
  <si>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</si>
  <si>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</si>
  <si>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</si>
  <si>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</si>
  <si>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</si>
  <si>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</si>
  <si>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</si>
  <si>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</si>
  <si>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</si>
  <si>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</si>
  <si>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</si>
  <si>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</si>
  <si>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</si>
  <si>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</si>
  <si>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</si>
  <si>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</si>
  <si>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</si>
  <si>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</si>
  <si>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</si>
  <si>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</si>
  <si>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</si>
  <si>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</si>
  <si>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</si>
  <si>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</si>
  <si>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</si>
  <si>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</si>
  <si>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</si>
  <si>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</si>
  <si>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</si>
  <si>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</si>
  <si>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</si>
  <si>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</si>
  <si>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</si>
  <si>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</si>
  <si>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</si>
  <si>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</si>
  <si>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</si>
  <si>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</si>
  <si>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</si>
  <si>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</si>
  <si>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</si>
  <si>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</si>
  <si>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</si>
  <si>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</si>
  <si>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</si>
  <si>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</si>
  <si>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</si>
  <si>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</si>
  <si>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</si>
  <si>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</si>
  <si>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</si>
  <si>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</si>
  <si>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</si>
  <si>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</si>
  <si>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</si>
  <si>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</si>
  <si>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</si>
  <si>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</si>
  <si>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</si>
  <si>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</si>
  <si>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</si>
  <si>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</si>
  <si>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</si>
  <si>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</si>
  <si>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</si>
  <si>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</si>
  <si>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</si>
  <si>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</si>
  <si>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</si>
  <si>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</si>
  <si>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</si>
  <si>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</si>
  <si>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</si>
  <si>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</si>
  <si>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</si>
  <si>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</si>
  <si>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</si>
  <si>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</si>
  <si>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</si>
  <si>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</si>
  <si>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</si>
  <si>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</si>
  <si>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</si>
  <si>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</si>
  <si>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</si>
  <si>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</si>
  <si>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</si>
  <si>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</si>
  <si>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</si>
  <si>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</si>
  <si>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</si>
  <si>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</si>
  <si>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</si>
  <si>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</si>
  <si>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</si>
  <si>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</si>
  <si>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</si>
  <si>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</si>
  <si>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</si>
  <si>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</si>
  <si>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</si>
  <si>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</si>
  <si>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</si>
  <si>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</si>
  <si>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</si>
  <si>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</si>
  <si>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</si>
  <si>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</si>
  <si>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</si>
  <si>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</si>
  <si>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</si>
  <si>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</si>
  <si>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</si>
  <si>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</si>
  <si>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</si>
  <si>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</si>
  <si>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</si>
  <si>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</si>
  <si>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</si>
  <si>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</si>
  <si>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</si>
  <si>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</si>
  <si>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</si>
  <si>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</si>
  <si>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</si>
  <si>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</si>
  <si>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</si>
  <si>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</si>
  <si>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</si>
  <si>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</si>
  <si>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</si>
  <si>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</si>
  <si>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</si>
  <si>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</si>
  <si>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</si>
  <si>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</si>
  <si>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</si>
  <si>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</si>
  <si>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</si>
  <si>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</si>
  <si>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</si>
  <si>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</si>
  <si>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</si>
  <si>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</si>
  <si>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</si>
  <si>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</si>
  <si>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</si>
  <si>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</si>
  <si>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</si>
  <si>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</si>
  <si>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</si>
  <si>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</si>
  <si>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</si>
  <si>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</si>
  <si>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</si>
  <si>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</si>
  <si>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</si>
  <si>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</si>
  <si>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</si>
  <si>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</si>
  <si>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</si>
  <si>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</si>
  <si>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</si>
  <si>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</si>
  <si>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</si>
  <si>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</si>
  <si>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</si>
  <si>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</si>
  <si>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</si>
  <si>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</si>
  <si>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</si>
  <si>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</si>
  <si>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</si>
  <si>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</si>
  <si>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</si>
  <si>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</si>
  <si>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</si>
  <si>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</si>
  <si>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</si>
  <si>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</si>
  <si>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</si>
  <si>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</si>
  <si>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</si>
  <si>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</si>
  <si>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</si>
  <si>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</si>
  <si>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</si>
  <si>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</si>
  <si>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</si>
  <si>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</si>
  <si>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</si>
  <si>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</si>
  <si>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</si>
  <si>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</si>
  <si>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</si>
  <si>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</si>
  <si>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</si>
  <si>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</si>
  <si>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</si>
  <si>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</si>
  <si>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</si>
  <si>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</si>
  <si>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</si>
  <si>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</si>
  <si>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</si>
  <si>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</si>
  <si>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</si>
  <si>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</si>
  <si>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</si>
  <si>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</si>
  <si>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</si>
  <si>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</si>
  <si>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</si>
  <si>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</si>
  <si>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</si>
  <si>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</si>
  <si>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</si>
  <si>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</si>
  <si>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</si>
  <si>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</si>
  <si>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</si>
  <si>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</si>
  <si>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</si>
  <si>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</si>
  <si>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</si>
  <si>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</si>
  <si>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</si>
  <si>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</si>
  <si>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</si>
  <si>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</si>
  <si>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</si>
  <si>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</si>
  <si>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</si>
  <si>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</si>
  <si>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</si>
  <si>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</si>
  <si>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</si>
  <si>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</si>
  <si>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</si>
  <si>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</si>
  <si>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</si>
  <si>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</si>
  <si>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</si>
  <si>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</si>
  <si>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</si>
  <si>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</si>
  <si>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</si>
  <si>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</si>
  <si>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</si>
  <si>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</si>
  <si>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</si>
  <si>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</si>
  <si>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</si>
  <si>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</si>
  <si>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</si>
  <si>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</si>
  <si>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</si>
  <si>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</si>
  <si>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</si>
  <si>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</si>
  <si>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</si>
  <si>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</si>
  <si>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</si>
  <si>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</si>
  <si>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</si>
  <si>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</si>
  <si>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</si>
  <si>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</si>
  <si>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</si>
  <si>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</si>
  <si>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</si>
  <si>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</si>
  <si>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</si>
  <si>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</si>
  <si>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</si>
  <si>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</si>
  <si>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</si>
  <si>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</si>
  <si>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</si>
  <si>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</si>
  <si>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</si>
  <si>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</si>
  <si>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</si>
  <si>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</si>
  <si>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</si>
  <si>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</si>
  <si>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</si>
  <si>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</si>
  <si>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</si>
  <si>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</si>
  <si>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</si>
  <si>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</si>
  <si>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</si>
  <si>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</si>
  <si>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</si>
  <si>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</si>
  <si>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</si>
  <si>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</si>
  <si>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</si>
  <si>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</si>
  <si>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</si>
  <si>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</si>
  <si>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</si>
  <si>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</si>
  <si>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</si>
  <si>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</si>
  <si>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</si>
  <si>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</si>
  <si>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</si>
  <si>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</si>
  <si>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</si>
  <si>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</si>
  <si>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</si>
  <si>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</si>
  <si>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</si>
  <si>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</si>
  <si>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</si>
  <si>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</si>
  <si>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</si>
  <si>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</si>
  <si>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</si>
  <si>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</si>
  <si>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</si>
  <si>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</si>
  <si>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</si>
  <si>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</si>
  <si>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</si>
  <si>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</si>
  <si>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</si>
  <si>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</si>
  <si>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</si>
  <si>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</si>
  <si>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</si>
  <si>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</si>
  <si>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</si>
  <si>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</si>
  <si>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</si>
  <si>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</si>
  <si>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</si>
  <si>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</si>
  <si>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</si>
  <si>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</si>
  <si>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</si>
  <si>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</si>
  <si>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</si>
  <si>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</si>
  <si>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</si>
  <si>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</si>
  <si>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</si>
  <si>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</si>
  <si>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</si>
  <si>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</si>
  <si>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</si>
  <si>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</si>
  <si>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</si>
  <si>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</si>
  <si>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</si>
  <si>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</si>
  <si>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</si>
  <si>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</si>
  <si>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</si>
  <si>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</si>
  <si>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</si>
  <si>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</si>
  <si>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</si>
  <si>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</si>
  <si>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</si>
  <si>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</si>
  <si>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</si>
  <si>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</si>
  <si>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</si>
  <si>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</si>
  <si>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</si>
  <si>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</si>
  <si>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</si>
  <si>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</si>
  <si>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</si>
  <si>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</si>
  <si>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</si>
  <si>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</si>
  <si>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</si>
  <si>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</si>
  <si>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</si>
  <si>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</si>
  <si>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</si>
  <si>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</si>
  <si>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</si>
  <si>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</si>
  <si>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</si>
  <si>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</si>
  <si>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</si>
  <si>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</si>
  <si>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</si>
  <si>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</si>
  <si>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</si>
  <si>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</si>
  <si>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</si>
  <si>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</si>
  <si>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</si>
  <si>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</si>
  <si>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</si>
  <si>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</si>
  <si>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</si>
  <si>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</si>
  <si>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</si>
  <si>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</si>
  <si>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</si>
  <si>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</si>
  <si>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</si>
  <si>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</si>
  <si>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</si>
  <si>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</si>
  <si>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</si>
  <si>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</si>
  <si>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</si>
  <si>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</si>
  <si>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</si>
  <si>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</si>
  <si>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</si>
  <si>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</si>
  <si>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</si>
  <si>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</si>
  <si>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</si>
  <si>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</si>
  <si>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</si>
  <si>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</si>
  <si>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</si>
  <si>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</si>
  <si>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</si>
  <si>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</si>
  <si>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</si>
  <si>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</si>
  <si>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</si>
  <si>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</si>
  <si>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</si>
  <si>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</si>
  <si>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</si>
  <si>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</si>
  <si>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</si>
  <si>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</si>
  <si>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</si>
  <si>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</si>
  <si>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</si>
  <si>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</si>
  <si>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</si>
  <si>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</si>
  <si>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</si>
  <si>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</si>
  <si>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</si>
  <si>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</si>
  <si>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</si>
  <si>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</si>
  <si>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</si>
  <si>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</si>
  <si>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</si>
  <si>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</si>
  <si>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</si>
  <si>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</si>
  <si>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</si>
  <si>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</si>
  <si>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</si>
  <si>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</si>
  <si>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</si>
  <si>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</si>
  <si>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</si>
  <si>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</si>
  <si>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</si>
  <si>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</si>
  <si>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</si>
  <si>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</si>
  <si>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</si>
  <si>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</si>
  <si>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</si>
  <si>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</si>
  <si>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</si>
  <si>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</si>
  <si>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</si>
  <si>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</si>
  <si>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</si>
  <si>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</si>
  <si>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</si>
  <si>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</si>
  <si>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</si>
  <si>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</si>
  <si>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</si>
  <si>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</si>
  <si>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</si>
  <si>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</si>
  <si>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</si>
  <si>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</si>
  <si>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</si>
  <si>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</si>
  <si>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</si>
  <si>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</si>
  <si>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</si>
  <si>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</si>
  <si>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</si>
  <si>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</si>
  <si>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</si>
  <si>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</si>
  <si>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</si>
  <si>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</si>
  <si>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</si>
  <si>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</si>
  <si>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</si>
  <si>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</si>
  <si>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</si>
  <si>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</si>
  <si>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</si>
  <si>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</si>
  <si>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</si>
  <si>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</si>
  <si>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</si>
  <si>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</si>
  <si>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</si>
  <si>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</si>
  <si>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</si>
  <si>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</si>
  <si>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</si>
  <si>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</si>
  <si>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</si>
  <si>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</si>
  <si>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</si>
  <si>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</si>
  <si>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</si>
  <si>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</si>
  <si>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</si>
  <si>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</si>
  <si>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</si>
  <si>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</si>
  <si>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</si>
  <si>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</si>
  <si>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</si>
  <si>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</si>
  <si>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</si>
  <si>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</si>
  <si>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</si>
  <si>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</si>
  <si>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</si>
  <si>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</si>
  <si>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</si>
  <si>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</si>
  <si>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</si>
  <si>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</si>
  <si>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</si>
  <si>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</si>
  <si>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</si>
  <si>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</si>
  <si>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</si>
  <si>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</si>
  <si>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</si>
  <si>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</si>
  <si>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</si>
  <si>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</si>
  <si>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</si>
  <si>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</si>
  <si>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</si>
  <si>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</si>
  <si>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</si>
  <si>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</si>
  <si>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</si>
  <si>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</si>
  <si>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</si>
  <si>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</si>
  <si>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</si>
  <si>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</si>
  <si>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</si>
  <si>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</si>
  <si>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</si>
  <si>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</si>
  <si>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</si>
  <si>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</si>
  <si>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</si>
  <si>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</si>
  <si>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</si>
  <si>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</si>
  <si>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</si>
  <si>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</si>
  <si>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</si>
  <si>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</si>
  <si>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</si>
  <si>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</si>
  <si>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</si>
  <si>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</si>
  <si>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</si>
  <si>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</si>
  <si>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</si>
  <si>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</si>
  <si>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</si>
  <si>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</si>
  <si>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</si>
  <si>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</si>
  <si>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</si>
  <si>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</si>
  <si>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</si>
  <si>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</si>
  <si>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</si>
  <si>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</si>
  <si>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</si>
  <si>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</si>
  <si>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</si>
  <si>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</si>
  <si>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</si>
  <si>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</si>
  <si>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</si>
  <si>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</si>
  <si>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</si>
  <si>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</si>
  <si>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</si>
  <si>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</si>
  <si>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</si>
  <si>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</si>
  <si>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</si>
  <si>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</si>
  <si>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</si>
  <si>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</si>
  <si>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</si>
  <si>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</si>
  <si>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</si>
  <si>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</si>
  <si>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</si>
  <si>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</si>
  <si>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</si>
  <si>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</si>
  <si>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</si>
  <si>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</si>
  <si>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</si>
  <si>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</si>
  <si>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</si>
  <si>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</si>
  <si>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</si>
  <si>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</si>
  <si>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</si>
  <si>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</si>
  <si>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</si>
  <si>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</si>
  <si>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</si>
  <si>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</si>
  <si>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</si>
  <si>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</si>
  <si>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</si>
  <si>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</si>
  <si>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</si>
  <si>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</si>
  <si>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</si>
  <si>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</si>
  <si>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</si>
  <si>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</si>
  <si>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</si>
  <si>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</si>
  <si>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</si>
  <si>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</si>
  <si>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</si>
  <si>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</si>
  <si>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</si>
  <si>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</si>
  <si>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</si>
  <si>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</si>
  <si>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</si>
  <si>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</si>
  <si>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</si>
  <si>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</si>
  <si>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</si>
  <si>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</si>
  <si>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</si>
  <si>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</si>
  <si>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</si>
  <si>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</si>
  <si>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</si>
  <si>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</si>
  <si>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</si>
  <si>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</si>
  <si>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</si>
  <si>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</si>
  <si>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</si>
  <si>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</si>
  <si>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</si>
  <si>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</si>
  <si>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</si>
  <si>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</si>
  <si>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</si>
  <si>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</si>
  <si>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</si>
  <si>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</si>
  <si>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</si>
  <si>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</si>
  <si>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</si>
  <si>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</si>
  <si>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</si>
  <si>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</si>
  <si>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</si>
  <si>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</si>
  <si>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</si>
  <si>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</si>
  <si>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</si>
  <si>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</si>
  <si>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</si>
  <si>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</si>
  <si>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</si>
  <si>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</si>
  <si>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</si>
  <si>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</si>
  <si>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</si>
  <si>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</si>
  <si>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</si>
  <si>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</si>
  <si>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</si>
  <si>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</si>
  <si>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</si>
  <si>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</si>
  <si>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</si>
  <si>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</si>
  <si>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</si>
  <si>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</si>
  <si>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</si>
  <si>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</si>
  <si>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</si>
  <si>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</si>
  <si>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</si>
  <si>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</si>
  <si>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</si>
  <si>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</si>
  <si>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</si>
  <si>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</si>
  <si>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</si>
  <si>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</si>
  <si>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</si>
  <si>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</si>
  <si>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</si>
  <si>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</si>
  <si>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</si>
  <si>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</si>
  <si>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</si>
  <si>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</si>
  <si>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</si>
  <si>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</si>
  <si>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</si>
  <si>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</si>
  <si>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</si>
  <si>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</si>
  <si>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</si>
  <si>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</si>
  <si>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</si>
  <si>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</si>
  <si>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</si>
  <si>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</si>
  <si>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</si>
  <si>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</si>
  <si>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</si>
  <si>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</si>
  <si>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</si>
  <si>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</si>
  <si>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</si>
  <si>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</si>
  <si>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</si>
  <si>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</si>
  <si>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</si>
  <si>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</si>
  <si>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</si>
  <si>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</si>
  <si>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</si>
  <si>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</si>
  <si>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</si>
  <si>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</si>
  <si>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</si>
  <si>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</si>
  <si>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</si>
  <si>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</si>
  <si>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</si>
  <si>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</si>
  <si>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</si>
  <si>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</si>
  <si>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</si>
  <si>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</si>
  <si>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</si>
  <si>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</si>
  <si>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</si>
  <si>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</si>
  <si>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</si>
  <si>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</si>
  <si>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</si>
  <si>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</si>
  <si>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</si>
  <si>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</si>
  <si>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</si>
  <si>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</si>
  <si>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</si>
  <si>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</si>
  <si>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</si>
  <si>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</si>
  <si>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</si>
  <si>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</si>
  <si>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</si>
  <si>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</si>
  <si>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</si>
  <si>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</si>
  <si>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</si>
  <si>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</si>
  <si>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</si>
  <si>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</si>
  <si>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</si>
  <si>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</si>
  <si>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</si>
  <si>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</si>
  <si>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</si>
  <si>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</si>
  <si>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</si>
  <si>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</si>
  <si>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</si>
  <si>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</si>
  <si>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</si>
  <si>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</si>
  <si>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</si>
  <si>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</si>
  <si>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</si>
  <si>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</si>
  <si>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</si>
  <si>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</si>
  <si>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</si>
  <si>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</si>
  <si>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</si>
  <si>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</si>
  <si>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</si>
  <si>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</si>
  <si>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</si>
  <si>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</si>
  <si>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</si>
  <si>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</si>
  <si>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</si>
  <si>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</si>
  <si>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</si>
  <si>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</si>
  <si>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</si>
  <si>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</si>
  <si>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</si>
  <si>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</si>
  <si>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</si>
  <si>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</si>
  <si>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</si>
  <si>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</si>
  <si>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</si>
  <si>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</si>
  <si>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</si>
  <si>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</si>
  <si>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</si>
  <si>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</si>
  <si>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</si>
  <si>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</si>
  <si>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</si>
  <si>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</si>
  <si>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</si>
  <si>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</si>
  <si>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</si>
  <si>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</si>
  <si>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</si>
  <si>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</si>
  <si>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</si>
  <si>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</si>
  <si>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</si>
  <si>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</si>
  <si>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</si>
  <si>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</si>
  <si>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</si>
  <si>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</si>
  <si>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</si>
  <si>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</si>
  <si>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</si>
  <si>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</si>
  <si>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</si>
  <si>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</si>
  <si>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</si>
  <si>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</si>
  <si>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</si>
  <si>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</si>
  <si>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</si>
  <si>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</si>
  <si>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</si>
  <si>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</si>
  <si>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</si>
  <si>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</si>
  <si>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</si>
  <si>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</si>
  <si>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</si>
  <si>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</si>
  <si>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</si>
  <si>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</si>
  <si>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</si>
  <si>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</si>
  <si>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</si>
  <si>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</si>
  <si>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</si>
  <si>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</si>
  <si>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</si>
  <si>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</si>
  <si>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</si>
  <si>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</si>
  <si>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</si>
  <si>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</si>
  <si>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</si>
  <si>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</si>
  <si>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</si>
  <si>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</si>
  <si>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</si>
  <si>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</si>
  <si>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</si>
  <si>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</si>
  <si>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</si>
  <si>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</si>
  <si>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</si>
  <si>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</si>
  <si>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</si>
  <si>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</si>
  <si>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</si>
  <si>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</si>
  <si>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</si>
  <si>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</si>
  <si>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</si>
  <si>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</si>
  <si>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</si>
  <si>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</si>
  <si>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</si>
  <si>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</si>
  <si>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</si>
  <si>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</si>
  <si>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</si>
  <si>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</si>
  <si>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</si>
  <si>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</si>
  <si>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</si>
  <si>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</si>
  <si>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</si>
  <si>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</si>
  <si>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</si>
  <si>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</si>
  <si>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</si>
  <si>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</si>
  <si>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</si>
  <si>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</si>
  <si>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</si>
  <si>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</si>
  <si>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</si>
  <si>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</si>
  <si>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</si>
  <si>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</si>
  <si>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</si>
  <si>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</si>
  <si>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</si>
  <si>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</si>
  <si>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</si>
  <si>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</si>
  <si>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</si>
  <si>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</si>
  <si>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</si>
  <si>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</si>
  <si>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</si>
  <si>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</si>
  <si>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</si>
  <si>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</si>
  <si>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</si>
  <si>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</si>
  <si>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</si>
  <si>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</si>
  <si>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</si>
  <si>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</si>
  <si>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</si>
  <si>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</si>
  <si>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</si>
  <si>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</si>
  <si>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</si>
  <si>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</si>
  <si>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</si>
  <si>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</si>
  <si>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</si>
  <si>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</si>
  <si>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</si>
  <si>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</si>
  <si>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</si>
  <si>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</si>
  <si>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</si>
  <si>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</si>
  <si>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</si>
  <si>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</si>
  <si>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</si>
  <si>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</si>
  <si>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</si>
  <si>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</si>
  <si>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</si>
  <si>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</si>
  <si>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</si>
  <si>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</si>
  <si>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</si>
  <si>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</si>
  <si>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</si>
  <si>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</si>
  <si>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</si>
  <si>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</si>
  <si>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</si>
  <si>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</si>
  <si>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</si>
  <si>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</si>
  <si>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</si>
  <si>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</si>
  <si>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</si>
  <si>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</si>
  <si>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</si>
  <si>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</si>
  <si>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</si>
  <si>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</si>
  <si>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</si>
  <si>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</si>
  <si>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</si>
  <si>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</si>
  <si>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</si>
  <si>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</si>
  <si>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</si>
  <si>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</si>
  <si>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</si>
  <si>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</si>
  <si>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</si>
  <si>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</si>
  <si>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</si>
  <si>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</si>
  <si>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</si>
  <si>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</si>
  <si>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</si>
  <si>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</si>
  <si>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</si>
  <si>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</si>
  <si>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</si>
  <si>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</si>
  <si>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</si>
  <si>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</si>
  <si>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</si>
  <si>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</si>
  <si>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</si>
  <si>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</si>
  <si>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</si>
  <si>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</si>
  <si>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</si>
  <si>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</si>
  <si>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</si>
  <si>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</si>
  <si>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</si>
  <si>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</si>
  <si>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</si>
  <si>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</si>
  <si>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</si>
  <si>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</si>
  <si>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</si>
  <si>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</si>
  <si>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</si>
  <si>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</si>
  <si>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</si>
  <si>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</si>
  <si>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</si>
  <si>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</si>
  <si>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</si>
  <si>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</si>
  <si>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</si>
  <si>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</si>
  <si>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</si>
  <si>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</si>
  <si>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</si>
  <si>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</si>
  <si>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</si>
  <si>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</si>
  <si>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</si>
  <si>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</si>
  <si>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</si>
  <si>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</si>
  <si>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</si>
  <si>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</si>
  <si>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</si>
  <si>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</si>
  <si>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</si>
  <si>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</si>
  <si>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</si>
  <si>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</si>
  <si>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</si>
  <si>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</si>
  <si>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</si>
  <si>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</si>
  <si>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</si>
  <si>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</si>
  <si>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</si>
  <si>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</si>
  <si>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</si>
  <si>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</si>
  <si>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</si>
  <si>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</si>
  <si>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</si>
  <si>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</si>
  <si>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</si>
  <si>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</si>
  <si>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</si>
  <si>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</si>
  <si>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</si>
  <si>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</si>
  <si>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</si>
  <si>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</si>
  <si>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</si>
  <si>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</si>
  <si>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</si>
  <si>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</si>
  <si>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</si>
  <si>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</si>
  <si>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</si>
  <si>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</si>
  <si>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</si>
  <si>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</si>
  <si>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</si>
  <si>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</si>
  <si>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</si>
  <si>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</si>
  <si>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</si>
  <si>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</si>
  <si>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</si>
  <si>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</si>
  <si>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</si>
  <si>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</si>
  <si>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</si>
  <si>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</si>
  <si>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</si>
  <si>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</si>
  <si>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</si>
  <si>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</si>
  <si>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</si>
  <si>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</si>
  <si>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</si>
  <si>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</si>
  <si>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</si>
  <si>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</si>
  <si>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</si>
  <si>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</si>
  <si>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</si>
  <si>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</si>
  <si>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</si>
  <si>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</si>
  <si>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</si>
  <si>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</si>
  <si>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</si>
  <si>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</si>
  <si>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</si>
  <si>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</si>
  <si>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</si>
  <si>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</si>
  <si>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</si>
  <si>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</si>
  <si>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</si>
  <si>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</si>
  <si>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</si>
  <si>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</si>
  <si>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</si>
  <si>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</si>
  <si>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</si>
  <si>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</si>
  <si>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</si>
  <si>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</si>
  <si>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</si>
  <si>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</si>
  <si>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</si>
  <si>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</si>
  <si>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</si>
  <si>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</si>
  <si>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</si>
  <si>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</si>
  <si>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</si>
  <si>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</si>
  <si>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</si>
  <si>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</si>
  <si>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</si>
  <si>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</si>
  <si>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</si>
  <si>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</si>
  <si>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</si>
  <si>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</si>
  <si>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</si>
  <si>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</si>
  <si>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</si>
  <si>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</si>
  <si>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</si>
  <si>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</si>
  <si>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</si>
  <si>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</si>
  <si>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</si>
  <si>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</si>
  <si>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</si>
  <si>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</si>
  <si>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</si>
  <si>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</si>
  <si>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</si>
  <si>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</si>
  <si>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</si>
  <si>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</si>
  <si>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</si>
  <si>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</si>
  <si>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</si>
  <si>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</si>
  <si>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</si>
  <si>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</si>
  <si>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</si>
  <si>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</si>
  <si>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</si>
  <si>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</si>
  <si>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</si>
  <si>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</si>
  <si>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</si>
  <si>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</si>
  <si>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</si>
  <si>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</si>
  <si>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</si>
  <si>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</si>
  <si>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</si>
  <si>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</si>
  <si>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</si>
  <si>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</si>
  <si>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</si>
  <si>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</si>
  <si>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</si>
  <si>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</si>
  <si>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</si>
  <si>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</si>
  <si>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</si>
  <si>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</si>
  <si>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</si>
  <si>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</si>
  <si>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</si>
  <si>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</si>
  <si>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</si>
  <si>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</si>
  <si>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</si>
  <si>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</si>
  <si>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</si>
  <si>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</si>
  <si>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</si>
  <si>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</si>
  <si>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</si>
  <si>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</si>
  <si>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</si>
  <si>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</si>
  <si>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</si>
  <si>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</si>
  <si>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</si>
  <si>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</si>
  <si>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</si>
  <si>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</si>
  <si>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</si>
  <si>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</si>
  <si>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</si>
  <si>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</si>
  <si>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</si>
  <si>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</si>
  <si>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</si>
  <si>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</si>
  <si>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</si>
  <si>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</si>
  <si>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</si>
  <si>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</si>
  <si>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</si>
  <si>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</si>
  <si>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</si>
  <si>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</si>
  <si>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</si>
  <si>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</si>
  <si>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</si>
  <si>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</si>
  <si>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</si>
  <si>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</si>
  <si>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</si>
  <si>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</si>
  <si>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</si>
  <si>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</si>
  <si>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</si>
  <si>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</si>
  <si>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</si>
  <si>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</si>
  <si>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</si>
  <si>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</si>
  <si>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</si>
  <si>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</si>
  <si>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</si>
  <si>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</si>
  <si>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</si>
  <si>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</si>
  <si>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</si>
  <si>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</si>
  <si>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</si>
  <si>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</si>
  <si>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</si>
  <si>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</si>
  <si>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</si>
  <si>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</si>
  <si>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</si>
  <si>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</si>
  <si>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</si>
  <si>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</si>
  <si>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</si>
  <si>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</si>
  <si>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</si>
  <si>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</si>
  <si>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</si>
  <si>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</si>
  <si>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</si>
  <si>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</si>
  <si>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</si>
  <si>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</si>
  <si>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</si>
  <si>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</si>
  <si>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</si>
  <si>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</si>
  <si>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</si>
  <si>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</si>
  <si>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</si>
  <si>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</si>
  <si>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</si>
  <si>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</si>
  <si>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</si>
  <si>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</si>
  <si>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</si>
  <si>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</si>
  <si>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</si>
  <si>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</si>
  <si>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</si>
  <si>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</si>
  <si>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</si>
  <si>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</si>
  <si>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</si>
  <si>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</si>
  <si>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</si>
  <si>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</si>
  <si>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</si>
  <si>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</si>
  <si>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</si>
  <si>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</si>
  <si>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</si>
  <si>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</si>
  <si>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</si>
  <si>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</si>
  <si>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</si>
  <si>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</si>
  <si>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</si>
  <si>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</si>
  <si>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</si>
  <si>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</si>
  <si>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</si>
  <si>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</si>
  <si>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</si>
  <si>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</si>
  <si>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</si>
  <si>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</si>
  <si>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</si>
  <si>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</si>
  <si>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</si>
  <si>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</si>
  <si>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</si>
  <si>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</si>
  <si>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</si>
  <si>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</si>
  <si>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</si>
  <si>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</si>
  <si>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</si>
  <si>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</si>
  <si>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</si>
  <si>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</si>
  <si>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</si>
  <si>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</si>
  <si>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</si>
  <si>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</si>
  <si>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</si>
  <si>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</si>
  <si>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</si>
  <si>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</si>
  <si>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</si>
  <si>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</si>
  <si>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</si>
  <si>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</si>
  <si>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</si>
  <si>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</si>
  <si>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</si>
  <si>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</si>
  <si>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</si>
  <si>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</si>
  <si>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</si>
  <si>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</si>
  <si>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</si>
  <si>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</si>
  <si>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</si>
  <si>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</si>
  <si>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</si>
  <si>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</si>
  <si>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</si>
  <si>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</si>
  <si>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</si>
  <si>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</si>
  <si>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</si>
  <si>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</si>
  <si>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</si>
  <si>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</si>
  <si>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</si>
  <si>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</si>
  <si>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</si>
  <si>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</si>
  <si>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</si>
  <si>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</si>
  <si>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</si>
  <si>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</si>
  <si>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</si>
  <si>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</si>
  <si>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</si>
  <si>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</si>
  <si>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</si>
  <si>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</si>
  <si>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</si>
  <si>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</si>
  <si>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</si>
  <si>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</si>
  <si>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</si>
  <si>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</si>
  <si>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</si>
  <si>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</si>
  <si>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</si>
  <si>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</si>
  <si>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</si>
  <si>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</si>
  <si>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</si>
  <si>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</si>
  <si>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</si>
  <si>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</si>
  <si>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</si>
  <si>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</si>
  <si>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</si>
  <si>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</si>
  <si>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</si>
  <si>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</si>
  <si>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</si>
  <si>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</si>
  <si>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</si>
  <si>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</si>
  <si>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</si>
  <si>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</si>
  <si>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</si>
  <si>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</si>
  <si>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</si>
  <si>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</si>
  <si>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</si>
  <si>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</si>
  <si>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</si>
  <si>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</si>
  <si>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</si>
  <si>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</si>
  <si>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</si>
  <si>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</si>
  <si>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</si>
  <si>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</si>
  <si>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</si>
  <si>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</si>
  <si>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</si>
  <si>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</si>
  <si>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</si>
  <si>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</si>
  <si>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</si>
  <si>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</si>
  <si>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</si>
  <si>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</si>
  <si>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</si>
  <si>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</si>
  <si>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</si>
  <si>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</si>
  <si>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</si>
  <si>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</si>
  <si>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</si>
  <si>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</si>
  <si>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</si>
  <si>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</si>
  <si>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</si>
  <si>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</si>
  <si>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</si>
  <si>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</si>
  <si>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</si>
  <si>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</si>
  <si>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</si>
  <si>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</si>
  <si>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</si>
  <si>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</si>
  <si>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</si>
  <si>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</si>
  <si>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</si>
  <si>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</si>
  <si>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</si>
  <si>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</si>
  <si>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</si>
  <si>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</si>
  <si>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</si>
  <si>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</si>
  <si>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</si>
  <si>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</si>
  <si>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</si>
  <si>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</si>
  <si>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</si>
  <si>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</si>
  <si>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</si>
  <si>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</si>
  <si>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</si>
  <si>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</si>
  <si>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</si>
  <si>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</si>
  <si>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</si>
  <si>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</si>
  <si>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</si>
  <si>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</si>
  <si>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</si>
  <si>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</si>
  <si>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</si>
  <si>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</si>
  <si>
    <t>………………………</t>
  </si>
  <si>
    <t>Ban Quản lý dự án huyện Xuân Lộc</t>
  </si>
  <si>
    <t>Nguyễn Văn Quả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</si>
</sst>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62</xdr:col>
      <xdr:colOff>524692</xdr:colOff>
      <xdr:row>65</xdr:row>
      <xdr:rowOff>144915</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8406" y="21584194"/>
          <a:ext cx="9666515" cy="3597864"/>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440056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127442"/>
          <a:ext cx="6127377"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v>0</v>
          </cell>
          <cell r="F1" t="str">
            <v>STT</v>
          </cell>
          <cell r="G1" t="str">
            <v>NTVT</v>
          </cell>
          <cell r="H1" t="str">
            <v>Tạo mã1</v>
          </cell>
          <cell r="I1" t="str">
            <v>Tạo mã2</v>
          </cell>
        </row>
        <row r="2">
          <cell r="A2">
            <v>0</v>
          </cell>
          <cell r="B2">
            <v>2</v>
          </cell>
          <cell r="C2">
            <v>3</v>
          </cell>
          <cell r="D2">
            <v>4</v>
          </cell>
          <cell r="E2">
            <v>0</v>
          </cell>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v>0</v>
          </cell>
          <cell r="C14" t="str">
            <v>Biển số - Bảng nguy hiểm</v>
          </cell>
          <cell r="D14" t="str">
            <v>cái</v>
          </cell>
          <cell r="E14" t="str">
            <v>BN</v>
          </cell>
          <cell r="F14">
            <v>50</v>
          </cell>
          <cell r="G14" t="str">
            <v>x</v>
          </cell>
          <cell r="J14" t="str">
            <v>BNH</v>
          </cell>
        </row>
        <row r="15">
          <cell r="A15" t="str">
            <v>BBD</v>
          </cell>
          <cell r="B15">
            <v>0</v>
          </cell>
          <cell r="C15" t="str">
            <v>Biển báo độ cao</v>
          </cell>
          <cell r="D15" t="str">
            <v>cái</v>
          </cell>
          <cell r="E15" t="str">
            <v>BB</v>
          </cell>
          <cell r="F15">
            <v>50</v>
          </cell>
          <cell r="G15" t="str">
            <v>x</v>
          </cell>
          <cell r="J15" t="str">
            <v>BBD</v>
          </cell>
        </row>
        <row r="16">
          <cell r="A16" t="str">
            <v>B460</v>
          </cell>
          <cell r="B16">
            <v>0</v>
          </cell>
          <cell r="C16" t="str">
            <v>Boulon 4x60+ 2 long đền vuông</v>
          </cell>
          <cell r="D16" t="str">
            <v>bộ</v>
          </cell>
          <cell r="E16" t="str">
            <v>B4</v>
          </cell>
          <cell r="F16">
            <v>50</v>
          </cell>
          <cell r="G16" t="str">
            <v>x</v>
          </cell>
          <cell r="J16" t="str">
            <v>B460</v>
          </cell>
        </row>
        <row r="17">
          <cell r="A17" t="str">
            <v>B630</v>
          </cell>
          <cell r="B17">
            <v>0</v>
          </cell>
          <cell r="C17" t="str">
            <v>Boulon 6x30+ 2 long đền vuông</v>
          </cell>
          <cell r="D17" t="str">
            <v>bộ</v>
          </cell>
          <cell r="E17" t="str">
            <v>B6</v>
          </cell>
          <cell r="F17">
            <v>50</v>
          </cell>
          <cell r="G17" t="str">
            <v>x</v>
          </cell>
          <cell r="J17" t="str">
            <v>B630</v>
          </cell>
        </row>
        <row r="18">
          <cell r="A18" t="str">
            <v>B1030TH</v>
          </cell>
          <cell r="B18">
            <v>0</v>
          </cell>
          <cell r="C18" t="str">
            <v>Boulon thau 10x30 + 2 long đền vuông</v>
          </cell>
          <cell r="D18" t="str">
            <v>bộ</v>
          </cell>
          <cell r="E18" t="str">
            <v>B1</v>
          </cell>
          <cell r="F18">
            <v>50</v>
          </cell>
          <cell r="G18" t="str">
            <v>x</v>
          </cell>
          <cell r="J18" t="str">
            <v>B1030TH</v>
          </cell>
        </row>
        <row r="19">
          <cell r="A19" t="str">
            <v>B1040</v>
          </cell>
          <cell r="B19">
            <v>0</v>
          </cell>
          <cell r="C19" t="str">
            <v>Boulon 10x40+ 2 long đền vuông D12-50x50x3/Zn</v>
          </cell>
          <cell r="D19" t="str">
            <v>bộ</v>
          </cell>
          <cell r="E19" t="str">
            <v>B1</v>
          </cell>
          <cell r="F19">
            <v>50</v>
          </cell>
          <cell r="G19" t="str">
            <v>x</v>
          </cell>
          <cell r="J19" t="str">
            <v>B1040</v>
          </cell>
        </row>
        <row r="20">
          <cell r="A20" t="str">
            <v>B1050</v>
          </cell>
          <cell r="B20">
            <v>0</v>
          </cell>
          <cell r="C20" t="str">
            <v>Boulon 10x50+ 2 long đền vuông D12-50x50x3/Zn</v>
          </cell>
          <cell r="D20" t="str">
            <v>bộ</v>
          </cell>
          <cell r="E20" t="str">
            <v>B1</v>
          </cell>
          <cell r="F20">
            <v>50</v>
          </cell>
          <cell r="G20" t="str">
            <v>x</v>
          </cell>
          <cell r="J20" t="str">
            <v>B1050</v>
          </cell>
        </row>
        <row r="21">
          <cell r="A21" t="str">
            <v>B10250</v>
          </cell>
          <cell r="B21">
            <v>0</v>
          </cell>
          <cell r="C21" t="str">
            <v>Boulon 10x250+ 2 long đền vuông D14-50x50x3/Zn</v>
          </cell>
          <cell r="D21" t="str">
            <v>bộ</v>
          </cell>
          <cell r="E21" t="str">
            <v>B1</v>
          </cell>
          <cell r="F21">
            <v>50</v>
          </cell>
          <cell r="G21" t="str">
            <v>x</v>
          </cell>
          <cell r="J21" t="str">
            <v>B10250</v>
          </cell>
        </row>
        <row r="22">
          <cell r="A22" t="str">
            <v>B1230</v>
          </cell>
          <cell r="B22">
            <v>0</v>
          </cell>
          <cell r="C22" t="str">
            <v>Boulon 12x30+ 2 long đền vuông D14-50x50x3/Zn</v>
          </cell>
          <cell r="D22" t="str">
            <v>bộ</v>
          </cell>
          <cell r="E22" t="str">
            <v>B1</v>
          </cell>
          <cell r="F22">
            <v>50</v>
          </cell>
          <cell r="G22" t="str">
            <v>x</v>
          </cell>
          <cell r="J22" t="str">
            <v>B1230</v>
          </cell>
        </row>
        <row r="23">
          <cell r="A23" t="str">
            <v>B1240</v>
          </cell>
          <cell r="B23">
            <v>0</v>
          </cell>
          <cell r="C23" t="str">
            <v>Boulon 12x40+ 2 long đền vuông D14-50x50x3/Zn</v>
          </cell>
          <cell r="D23" t="str">
            <v>bộ</v>
          </cell>
          <cell r="E23" t="str">
            <v>B1</v>
          </cell>
          <cell r="F23">
            <v>50</v>
          </cell>
          <cell r="G23" t="str">
            <v>x</v>
          </cell>
          <cell r="J23" t="str">
            <v>B1240</v>
          </cell>
        </row>
        <row r="24">
          <cell r="A24" t="str">
            <v>B1250</v>
          </cell>
          <cell r="B24">
            <v>0</v>
          </cell>
          <cell r="C24" t="str">
            <v>Boulon 12x50+ 2 long đền vuông D14-50x50x3/Zn</v>
          </cell>
          <cell r="D24" t="str">
            <v>bộ</v>
          </cell>
          <cell r="E24" t="str">
            <v>B1</v>
          </cell>
          <cell r="F24">
            <v>50</v>
          </cell>
          <cell r="G24" t="str">
            <v>x</v>
          </cell>
          <cell r="J24" t="str">
            <v>B1250</v>
          </cell>
        </row>
        <row r="25">
          <cell r="A25" t="str">
            <v>B1260</v>
          </cell>
          <cell r="B25">
            <v>0</v>
          </cell>
          <cell r="C25" t="str">
            <v>Boulon 12x60+ 2 long đền vuông D14-50x50x3/Zn</v>
          </cell>
          <cell r="D25" t="str">
            <v>bộ</v>
          </cell>
          <cell r="E25" t="str">
            <v>B1</v>
          </cell>
          <cell r="F25">
            <v>50</v>
          </cell>
          <cell r="G25" t="str">
            <v>x</v>
          </cell>
          <cell r="J25" t="str">
            <v>B1260</v>
          </cell>
        </row>
        <row r="26">
          <cell r="A26" t="str">
            <v>B1280</v>
          </cell>
          <cell r="B26">
            <v>0</v>
          </cell>
          <cell r="C26" t="str">
            <v>Boulon 12x80+ 2 long đền vuông D14-50x50x3/Zn</v>
          </cell>
          <cell r="D26" t="str">
            <v>bộ</v>
          </cell>
          <cell r="E26" t="str">
            <v>B1</v>
          </cell>
          <cell r="F26">
            <v>50</v>
          </cell>
          <cell r="G26" t="str">
            <v>x</v>
          </cell>
          <cell r="J26" t="str">
            <v>B1280</v>
          </cell>
        </row>
        <row r="27">
          <cell r="A27" t="str">
            <v>B12100</v>
          </cell>
          <cell r="B27">
            <v>0</v>
          </cell>
          <cell r="C27" t="str">
            <v>Boulon 12x100+ 2 long đền vuông D14-50x50x3/Zn</v>
          </cell>
          <cell r="D27" t="str">
            <v>bộ</v>
          </cell>
          <cell r="E27" t="str">
            <v>B1</v>
          </cell>
          <cell r="F27">
            <v>50</v>
          </cell>
          <cell r="G27" t="str">
            <v>x</v>
          </cell>
          <cell r="J27" t="str">
            <v>B12100</v>
          </cell>
        </row>
        <row r="28">
          <cell r="A28" t="str">
            <v>B12150</v>
          </cell>
          <cell r="B28">
            <v>0</v>
          </cell>
          <cell r="C28" t="str">
            <v>Boulon 12x150+ 2 long đền vuông D14-50x50x3/Zn</v>
          </cell>
          <cell r="D28" t="str">
            <v>bộ</v>
          </cell>
          <cell r="E28" t="str">
            <v>B1</v>
          </cell>
          <cell r="F28">
            <v>50</v>
          </cell>
          <cell r="G28" t="str">
            <v>x</v>
          </cell>
          <cell r="J28" t="str">
            <v>B12150</v>
          </cell>
        </row>
        <row r="29">
          <cell r="A29" t="str">
            <v>B12200</v>
          </cell>
          <cell r="B29">
            <v>0</v>
          </cell>
          <cell r="C29" t="str">
            <v>Boulon 12x200+ 2 long đền vuông D14-50x50x3/Zn</v>
          </cell>
          <cell r="D29" t="str">
            <v>bộ</v>
          </cell>
          <cell r="E29" t="str">
            <v>B1</v>
          </cell>
          <cell r="F29">
            <v>50</v>
          </cell>
          <cell r="G29" t="str">
            <v>x</v>
          </cell>
          <cell r="J29" t="str">
            <v>B12200</v>
          </cell>
        </row>
        <row r="30">
          <cell r="A30" t="str">
            <v>B1230TH</v>
          </cell>
          <cell r="B30">
            <v>0</v>
          </cell>
          <cell r="C30" t="str">
            <v>Boulon thau 12x30 + 2 long đền vuông D14-50x50x3/Zn</v>
          </cell>
          <cell r="D30" t="str">
            <v>bộ</v>
          </cell>
          <cell r="E30" t="str">
            <v>B1</v>
          </cell>
          <cell r="F30">
            <v>50</v>
          </cell>
          <cell r="G30" t="str">
            <v>x</v>
          </cell>
          <cell r="J30" t="str">
            <v>B1230TH</v>
          </cell>
        </row>
        <row r="31">
          <cell r="A31" t="str">
            <v>B1240TH</v>
          </cell>
          <cell r="B31">
            <v>0</v>
          </cell>
          <cell r="C31" t="str">
            <v>Boulon thau 12x40 + 2 long đền vuông D14-50x50x3/Zn</v>
          </cell>
          <cell r="D31" t="str">
            <v>bộ</v>
          </cell>
          <cell r="E31" t="str">
            <v>B1</v>
          </cell>
          <cell r="F31">
            <v>50</v>
          </cell>
          <cell r="G31" t="str">
            <v>x</v>
          </cell>
          <cell r="J31" t="str">
            <v>B1240TH</v>
          </cell>
        </row>
        <row r="32">
          <cell r="A32" t="str">
            <v>B1250TH</v>
          </cell>
          <cell r="B32">
            <v>0</v>
          </cell>
          <cell r="C32" t="str">
            <v>Boulon thau 12x50 + 2 long đền vuông D14-50x50x3/Zn</v>
          </cell>
          <cell r="D32" t="str">
            <v>bộ</v>
          </cell>
          <cell r="E32" t="str">
            <v>B1</v>
          </cell>
          <cell r="F32">
            <v>50</v>
          </cell>
          <cell r="G32" t="str">
            <v>x</v>
          </cell>
          <cell r="J32" t="str">
            <v>B1250TH</v>
          </cell>
        </row>
        <row r="33">
          <cell r="A33" t="str">
            <v>B14100</v>
          </cell>
          <cell r="B33">
            <v>0</v>
          </cell>
          <cell r="C33" t="str">
            <v>Boulon 14x100+ 2 long đền vuông D16-50x50x3/Zn</v>
          </cell>
          <cell r="D33" t="str">
            <v>bộ</v>
          </cell>
          <cell r="E33" t="str">
            <v>B1</v>
          </cell>
          <cell r="F33">
            <v>50</v>
          </cell>
          <cell r="G33" t="str">
            <v>x</v>
          </cell>
          <cell r="J33" t="str">
            <v>B14100</v>
          </cell>
        </row>
        <row r="34">
          <cell r="A34" t="str">
            <v>B14150</v>
          </cell>
          <cell r="B34">
            <v>0</v>
          </cell>
          <cell r="C34" t="str">
            <v>Boulon 14x150+ 2 long đền vuông D16-50x50x3/Zn</v>
          </cell>
          <cell r="D34" t="str">
            <v>bộ</v>
          </cell>
          <cell r="E34" t="str">
            <v>B1</v>
          </cell>
          <cell r="F34">
            <v>50</v>
          </cell>
          <cell r="G34" t="str">
            <v>x</v>
          </cell>
          <cell r="J34" t="str">
            <v>B14150</v>
          </cell>
        </row>
        <row r="35">
          <cell r="A35" t="str">
            <v>B1635</v>
          </cell>
          <cell r="B35">
            <v>0</v>
          </cell>
          <cell r="C35" t="str">
            <v>Boulon 16x35+ 2 long đền vuông D18-50x50x3/Zn</v>
          </cell>
          <cell r="D35" t="str">
            <v>bộ</v>
          </cell>
          <cell r="E35" t="str">
            <v>B1</v>
          </cell>
          <cell r="F35">
            <v>50</v>
          </cell>
          <cell r="G35" t="str">
            <v>x</v>
          </cell>
          <cell r="J35" t="str">
            <v>B1635</v>
          </cell>
        </row>
        <row r="36">
          <cell r="A36" t="str">
            <v>B1640</v>
          </cell>
          <cell r="B36">
            <v>0</v>
          </cell>
          <cell r="C36" t="str">
            <v>Boulon 16x40+ 2 long đền vuông D18-50x50x3/Zn</v>
          </cell>
          <cell r="D36" t="str">
            <v>bộ</v>
          </cell>
          <cell r="E36" t="str">
            <v>B1</v>
          </cell>
          <cell r="F36">
            <v>50</v>
          </cell>
          <cell r="G36" t="str">
            <v>x</v>
          </cell>
          <cell r="J36" t="str">
            <v>B1640</v>
          </cell>
        </row>
        <row r="37">
          <cell r="A37" t="str">
            <v>B1650</v>
          </cell>
          <cell r="B37">
            <v>0</v>
          </cell>
          <cell r="C37" t="str">
            <v>Boulon 16x50+ 2 long đền vuông D18-50x50x3/Zn</v>
          </cell>
          <cell r="D37" t="str">
            <v>bộ</v>
          </cell>
          <cell r="E37" t="str">
            <v>B1</v>
          </cell>
          <cell r="F37">
            <v>50</v>
          </cell>
          <cell r="G37" t="str">
            <v>x</v>
          </cell>
          <cell r="J37" t="str">
            <v>B1650</v>
          </cell>
        </row>
        <row r="38">
          <cell r="A38" t="str">
            <v>B16100</v>
          </cell>
          <cell r="B38">
            <v>0</v>
          </cell>
          <cell r="C38" t="str">
            <v>Boulon 16x100+ 2 long đền vuông D18-50x50x3/Zn</v>
          </cell>
          <cell r="D38" t="str">
            <v>bộ</v>
          </cell>
          <cell r="E38" t="str">
            <v>B1</v>
          </cell>
          <cell r="F38">
            <v>50</v>
          </cell>
          <cell r="G38" t="str">
            <v>x</v>
          </cell>
          <cell r="J38" t="str">
            <v>B16100</v>
          </cell>
        </row>
        <row r="39">
          <cell r="A39" t="str">
            <v>B16150</v>
          </cell>
          <cell r="B39">
            <v>0</v>
          </cell>
          <cell r="C39" t="str">
            <v>Boulon 16x150+ 2 long đền vuông D18-50x50x3/Zn</v>
          </cell>
          <cell r="D39" t="str">
            <v>bộ</v>
          </cell>
          <cell r="E39" t="str">
            <v>B1</v>
          </cell>
          <cell r="F39">
            <v>50</v>
          </cell>
          <cell r="G39" t="str">
            <v>x</v>
          </cell>
          <cell r="J39" t="str">
            <v>B16150</v>
          </cell>
        </row>
        <row r="40">
          <cell r="A40" t="str">
            <v>B16200</v>
          </cell>
          <cell r="B40">
            <v>0</v>
          </cell>
          <cell r="C40" t="str">
            <v>Boulon 16x200+ 2 long đền vuông D18-50x50x3/Zn</v>
          </cell>
          <cell r="D40" t="str">
            <v>bộ</v>
          </cell>
          <cell r="E40" t="str">
            <v>B1</v>
          </cell>
          <cell r="F40">
            <v>50</v>
          </cell>
          <cell r="G40" t="str">
            <v>x</v>
          </cell>
          <cell r="J40" t="str">
            <v>B16200</v>
          </cell>
        </row>
        <row r="41">
          <cell r="A41" t="str">
            <v>B16230</v>
          </cell>
          <cell r="B41">
            <v>0</v>
          </cell>
          <cell r="C41" t="str">
            <v>Boulon 16x230/80+ 2 long đền vuông D18-50x50x3/Zn</v>
          </cell>
          <cell r="D41" t="str">
            <v>bộ</v>
          </cell>
          <cell r="E41" t="str">
            <v>B1</v>
          </cell>
          <cell r="F41">
            <v>50</v>
          </cell>
          <cell r="G41" t="str">
            <v>x</v>
          </cell>
          <cell r="J41" t="str">
            <v>B16230</v>
          </cell>
        </row>
        <row r="42">
          <cell r="A42" t="str">
            <v>B16240</v>
          </cell>
          <cell r="B42">
            <v>0</v>
          </cell>
          <cell r="C42" t="str">
            <v>Boulon 16x240/80+ 2 long đền vuông D18-50x50x3/Zn</v>
          </cell>
          <cell r="D42" t="str">
            <v>bộ</v>
          </cell>
          <cell r="E42" t="str">
            <v>B1</v>
          </cell>
          <cell r="F42">
            <v>50</v>
          </cell>
          <cell r="G42" t="str">
            <v>x</v>
          </cell>
          <cell r="J42" t="str">
            <v>B16240</v>
          </cell>
        </row>
        <row r="43">
          <cell r="A43" t="str">
            <v>B16250</v>
          </cell>
          <cell r="B43">
            <v>0</v>
          </cell>
          <cell r="C43" t="str">
            <v>Boulon 16x250+ 2 long đền vuông D18-50x50x3/Zn</v>
          </cell>
          <cell r="D43" t="str">
            <v>bộ</v>
          </cell>
          <cell r="E43" t="str">
            <v>B1</v>
          </cell>
          <cell r="F43">
            <v>50</v>
          </cell>
          <cell r="G43" t="str">
            <v>x</v>
          </cell>
          <cell r="J43" t="str">
            <v>B16250</v>
          </cell>
        </row>
        <row r="44">
          <cell r="A44" t="str">
            <v>B16260</v>
          </cell>
          <cell r="B44">
            <v>0</v>
          </cell>
          <cell r="C44" t="str">
            <v>Boulon 16x260/80+ 2 long đền vuông D18-50x50x3/Zn</v>
          </cell>
          <cell r="D44" t="str">
            <v>bộ</v>
          </cell>
          <cell r="E44" t="str">
            <v>B1</v>
          </cell>
          <cell r="F44">
            <v>50</v>
          </cell>
          <cell r="G44" t="str">
            <v>x</v>
          </cell>
          <cell r="J44" t="str">
            <v>B16260</v>
          </cell>
        </row>
        <row r="45">
          <cell r="A45" t="str">
            <v>B16270</v>
          </cell>
          <cell r="B45">
            <v>0</v>
          </cell>
          <cell r="C45" t="str">
            <v>Boulon 16x270/80+ 2 long đền vuông D18-50x50x3/Zn</v>
          </cell>
          <cell r="D45" t="str">
            <v>bộ</v>
          </cell>
          <cell r="E45" t="str">
            <v>B1</v>
          </cell>
          <cell r="F45">
            <v>50</v>
          </cell>
          <cell r="G45" t="str">
            <v>x</v>
          </cell>
          <cell r="J45" t="str">
            <v>B16270</v>
          </cell>
        </row>
        <row r="46">
          <cell r="A46" t="str">
            <v>B16280</v>
          </cell>
          <cell r="B46">
            <v>0</v>
          </cell>
          <cell r="C46" t="str">
            <v>Boulon 16x280/80+ 2 long đền vuông D18-50x50x3/Zn</v>
          </cell>
          <cell r="D46" t="str">
            <v>bộ</v>
          </cell>
          <cell r="E46" t="str">
            <v>B1</v>
          </cell>
          <cell r="F46">
            <v>50</v>
          </cell>
          <cell r="G46" t="str">
            <v>x</v>
          </cell>
          <cell r="J46" t="str">
            <v>B16280</v>
          </cell>
        </row>
        <row r="47">
          <cell r="A47" t="str">
            <v>B16300</v>
          </cell>
          <cell r="B47">
            <v>0</v>
          </cell>
          <cell r="C47" t="str">
            <v>Boulon 16x300+ 2 long đền vuông D18-50x50x3/Zn</v>
          </cell>
          <cell r="D47" t="str">
            <v>bộ</v>
          </cell>
          <cell r="E47" t="str">
            <v>B1</v>
          </cell>
          <cell r="F47">
            <v>50</v>
          </cell>
          <cell r="G47" t="str">
            <v>x</v>
          </cell>
          <cell r="J47" t="str">
            <v>B16300</v>
          </cell>
        </row>
        <row r="48">
          <cell r="A48" t="str">
            <v>B16320</v>
          </cell>
          <cell r="B48">
            <v>0</v>
          </cell>
          <cell r="C48" t="str">
            <v>Boulon 16x320+ 2 long đền vuông D18-50x50x3/Zn</v>
          </cell>
          <cell r="D48" t="str">
            <v>bộ</v>
          </cell>
          <cell r="E48" t="str">
            <v>B1</v>
          </cell>
          <cell r="F48">
            <v>50</v>
          </cell>
          <cell r="G48" t="str">
            <v>x</v>
          </cell>
          <cell r="J48" t="str">
            <v>B16320</v>
          </cell>
        </row>
        <row r="49">
          <cell r="A49" t="str">
            <v>B16350</v>
          </cell>
          <cell r="B49">
            <v>0</v>
          </cell>
          <cell r="C49" t="str">
            <v>Boulon 16x350+ 2 long đền vuông D18-50x50x3/Zn</v>
          </cell>
          <cell r="D49" t="str">
            <v>bộ</v>
          </cell>
          <cell r="E49" t="str">
            <v>B1</v>
          </cell>
          <cell r="F49">
            <v>50</v>
          </cell>
          <cell r="G49" t="str">
            <v>x</v>
          </cell>
          <cell r="J49" t="str">
            <v>B16350</v>
          </cell>
        </row>
        <row r="50">
          <cell r="A50" t="str">
            <v>B16400</v>
          </cell>
          <cell r="B50">
            <v>0</v>
          </cell>
          <cell r="C50" t="str">
            <v>Boulon 16x400+ 2 long đền vuông D18-50x50x3/Zn</v>
          </cell>
          <cell r="D50" t="str">
            <v>bộ</v>
          </cell>
          <cell r="E50" t="str">
            <v>B1</v>
          </cell>
          <cell r="F50">
            <v>50</v>
          </cell>
          <cell r="G50" t="str">
            <v>x</v>
          </cell>
          <cell r="J50" t="str">
            <v>B16400</v>
          </cell>
        </row>
        <row r="51">
          <cell r="A51" t="str">
            <v>B16450</v>
          </cell>
          <cell r="B51">
            <v>0</v>
          </cell>
          <cell r="C51" t="str">
            <v>Boulon 16x450+ 2 long đền vuông D18-50x50x3/Zn</v>
          </cell>
          <cell r="D51" t="str">
            <v>bộ</v>
          </cell>
          <cell r="E51" t="str">
            <v>B1</v>
          </cell>
          <cell r="F51">
            <v>50</v>
          </cell>
          <cell r="G51" t="str">
            <v>x</v>
          </cell>
          <cell r="J51" t="str">
            <v>B16450</v>
          </cell>
        </row>
        <row r="52">
          <cell r="A52" t="str">
            <v>B16500</v>
          </cell>
          <cell r="B52">
            <v>0</v>
          </cell>
          <cell r="C52" t="str">
            <v>Boulon 16x500+ 2 long đền vuông D18-50x50x3/Zn</v>
          </cell>
          <cell r="D52" t="str">
            <v>bộ</v>
          </cell>
          <cell r="E52" t="str">
            <v>B1</v>
          </cell>
          <cell r="F52">
            <v>50</v>
          </cell>
          <cell r="G52" t="str">
            <v>x</v>
          </cell>
          <cell r="J52" t="str">
            <v>B16500</v>
          </cell>
        </row>
        <row r="53">
          <cell r="A53" t="str">
            <v>B16600</v>
          </cell>
          <cell r="B53">
            <v>0</v>
          </cell>
          <cell r="C53" t="str">
            <v>Boulon 16x600+ 2 long đền vuông D18-50x50x3/Zn</v>
          </cell>
          <cell r="D53" t="str">
            <v>bộ</v>
          </cell>
          <cell r="E53" t="str">
            <v>B1</v>
          </cell>
          <cell r="F53">
            <v>50</v>
          </cell>
          <cell r="G53" t="str">
            <v>x</v>
          </cell>
          <cell r="J53" t="str">
            <v>B16600</v>
          </cell>
        </row>
        <row r="54">
          <cell r="A54" t="str">
            <v>B1680V</v>
          </cell>
          <cell r="B54">
            <v>0</v>
          </cell>
          <cell r="C54" t="str">
            <v>Boulon 16x80VRS+ 4 long đền vuông D18-50x50x3/Zn</v>
          </cell>
          <cell r="D54" t="str">
            <v>bộ</v>
          </cell>
          <cell r="E54" t="str">
            <v>B1</v>
          </cell>
          <cell r="F54">
            <v>50</v>
          </cell>
          <cell r="G54" t="str">
            <v>x</v>
          </cell>
          <cell r="J54" t="str">
            <v>B1680V</v>
          </cell>
        </row>
        <row r="55">
          <cell r="A55" t="str">
            <v>B16100V</v>
          </cell>
          <cell r="B55">
            <v>0</v>
          </cell>
          <cell r="C55" t="str">
            <v>Boulon 16x100VRS+ 4 long đền vuông D18-50x50x3/Zn</v>
          </cell>
          <cell r="D55" t="str">
            <v>bộ</v>
          </cell>
          <cell r="E55" t="str">
            <v>B1</v>
          </cell>
          <cell r="F55">
            <v>50</v>
          </cell>
          <cell r="G55" t="str">
            <v>x</v>
          </cell>
          <cell r="J55" t="str">
            <v>B16100V</v>
          </cell>
        </row>
        <row r="56">
          <cell r="A56" t="str">
            <v>B16200V</v>
          </cell>
          <cell r="B56">
            <v>0</v>
          </cell>
          <cell r="C56" t="str">
            <v>Boulon 16x200VRS+ 4 long đền vuông D18-50x50x3/Zn</v>
          </cell>
          <cell r="D56" t="str">
            <v>bộ</v>
          </cell>
          <cell r="E56" t="str">
            <v>B1</v>
          </cell>
          <cell r="F56">
            <v>50</v>
          </cell>
          <cell r="G56" t="str">
            <v>x</v>
          </cell>
          <cell r="J56" t="str">
            <v>B16200V</v>
          </cell>
        </row>
        <row r="57">
          <cell r="A57" t="str">
            <v>B16250V</v>
          </cell>
          <cell r="B57">
            <v>0</v>
          </cell>
          <cell r="C57" t="str">
            <v>Boulon 16x250VRS+ 4 long đền vuông D18-50x50x3/Zn</v>
          </cell>
          <cell r="D57" t="str">
            <v>bộ</v>
          </cell>
          <cell r="E57" t="str">
            <v>B1</v>
          </cell>
          <cell r="F57">
            <v>50</v>
          </cell>
          <cell r="G57" t="str">
            <v>x</v>
          </cell>
          <cell r="J57" t="str">
            <v>B16250V</v>
          </cell>
        </row>
        <row r="58">
          <cell r="A58" t="str">
            <v>B16300V</v>
          </cell>
          <cell r="B58">
            <v>0</v>
          </cell>
          <cell r="C58" t="str">
            <v>Boulon 16x300VRS+ 4 long đền vuông D18-50x50x3/Zn</v>
          </cell>
          <cell r="D58" t="str">
            <v>bộ</v>
          </cell>
          <cell r="E58" t="str">
            <v>B1</v>
          </cell>
          <cell r="F58">
            <v>50</v>
          </cell>
          <cell r="G58" t="str">
            <v>x</v>
          </cell>
          <cell r="J58" t="str">
            <v>B16300V</v>
          </cell>
        </row>
        <row r="59">
          <cell r="A59" t="str">
            <v>B16350V</v>
          </cell>
          <cell r="B59">
            <v>0</v>
          </cell>
          <cell r="C59" t="str">
            <v>Boulon 16x350VRS+ 4 long đền vuông D18-50x50x3/Zn</v>
          </cell>
          <cell r="D59" t="str">
            <v>bộ</v>
          </cell>
          <cell r="E59" t="str">
            <v>B1</v>
          </cell>
          <cell r="F59">
            <v>50</v>
          </cell>
          <cell r="G59" t="str">
            <v>x</v>
          </cell>
          <cell r="J59" t="str">
            <v>B16350V</v>
          </cell>
        </row>
        <row r="60">
          <cell r="A60" t="str">
            <v>B16400v</v>
          </cell>
          <cell r="B60">
            <v>0</v>
          </cell>
          <cell r="C60" t="str">
            <v>Boulon 16x400VRS+ 4 long đền vuông D18-50x50x3/Zn</v>
          </cell>
          <cell r="D60" t="str">
            <v>bộ</v>
          </cell>
          <cell r="E60" t="str">
            <v>B1</v>
          </cell>
          <cell r="F60">
            <v>50</v>
          </cell>
          <cell r="G60" t="str">
            <v>x</v>
          </cell>
          <cell r="J60" t="str">
            <v>B16400v</v>
          </cell>
        </row>
        <row r="61">
          <cell r="A61" t="str">
            <v>B16500V</v>
          </cell>
          <cell r="B61">
            <v>0</v>
          </cell>
          <cell r="C61" t="str">
            <v>Boulon 16x500VRS+ 4 long đền vuông D18-50x50x3/Zn</v>
          </cell>
          <cell r="D61" t="str">
            <v>bộ</v>
          </cell>
          <cell r="E61" t="str">
            <v>B1</v>
          </cell>
          <cell r="F61">
            <v>50</v>
          </cell>
          <cell r="G61" t="str">
            <v>x</v>
          </cell>
          <cell r="J61" t="str">
            <v>B16500V</v>
          </cell>
        </row>
        <row r="62">
          <cell r="A62" t="str">
            <v>B16450V</v>
          </cell>
          <cell r="B62">
            <v>0</v>
          </cell>
          <cell r="C62" t="str">
            <v>Boulon 16x450VRS+ 4 long đền vuông D18-50x50x3/Zn</v>
          </cell>
          <cell r="D62" t="str">
            <v>bộ</v>
          </cell>
          <cell r="E62" t="str">
            <v>B1</v>
          </cell>
          <cell r="F62">
            <v>50</v>
          </cell>
          <cell r="G62" t="str">
            <v>x</v>
          </cell>
          <cell r="J62" t="str">
            <v>B16450V</v>
          </cell>
        </row>
        <row r="63">
          <cell r="A63" t="str">
            <v>B16550V</v>
          </cell>
          <cell r="B63">
            <v>0</v>
          </cell>
          <cell r="C63" t="str">
            <v>Boulon 16x550VRS+ 4 long đền vuông D18-50x50x3/Zn</v>
          </cell>
          <cell r="D63" t="str">
            <v>bộ</v>
          </cell>
          <cell r="E63" t="str">
            <v>B1</v>
          </cell>
          <cell r="F63">
            <v>50</v>
          </cell>
          <cell r="G63" t="str">
            <v>x</v>
          </cell>
          <cell r="J63" t="str">
            <v>B16550V</v>
          </cell>
        </row>
        <row r="64">
          <cell r="A64" t="str">
            <v>B16600V</v>
          </cell>
          <cell r="B64">
            <v>0</v>
          </cell>
          <cell r="C64" t="str">
            <v>Boulon 16x600VRS+ 4 long đền vuông D18-50x50x3/Zn</v>
          </cell>
          <cell r="D64" t="str">
            <v>bộ</v>
          </cell>
          <cell r="E64" t="str">
            <v>B1</v>
          </cell>
          <cell r="F64">
            <v>50</v>
          </cell>
          <cell r="G64" t="str">
            <v>x</v>
          </cell>
          <cell r="J64" t="str">
            <v>B16600V</v>
          </cell>
        </row>
        <row r="65">
          <cell r="A65" t="str">
            <v>B16650V</v>
          </cell>
          <cell r="B65">
            <v>0</v>
          </cell>
          <cell r="C65" t="str">
            <v>Boulon 16x650VRS+ 4 long đền vuông D18-50x50x3/Zn</v>
          </cell>
          <cell r="D65" t="str">
            <v>bộ</v>
          </cell>
          <cell r="E65" t="str">
            <v>B1</v>
          </cell>
          <cell r="F65">
            <v>50</v>
          </cell>
          <cell r="G65" t="str">
            <v>x</v>
          </cell>
          <cell r="J65" t="str">
            <v>B16650V</v>
          </cell>
        </row>
        <row r="66">
          <cell r="A66" t="str">
            <v>B16700V</v>
          </cell>
          <cell r="B66">
            <v>0</v>
          </cell>
          <cell r="C66" t="str">
            <v>Boulon 16x700VRS+ 4 long đền vuông D18-50x50x3/Zn</v>
          </cell>
          <cell r="D66" t="str">
            <v>bộ</v>
          </cell>
          <cell r="E66" t="str">
            <v>B1</v>
          </cell>
          <cell r="F66">
            <v>50</v>
          </cell>
          <cell r="G66" t="str">
            <v>x</v>
          </cell>
          <cell r="J66" t="str">
            <v>B16700V</v>
          </cell>
        </row>
        <row r="67">
          <cell r="A67" t="str">
            <v>B22260</v>
          </cell>
          <cell r="B67">
            <v>0</v>
          </cell>
          <cell r="C67" t="str">
            <v>Boulon 22x260+ 2 long đền vuông D24-50x50x3/Zn</v>
          </cell>
          <cell r="D67" t="str">
            <v>bộ</v>
          </cell>
          <cell r="E67" t="str">
            <v>B2</v>
          </cell>
          <cell r="F67">
            <v>50</v>
          </cell>
          <cell r="G67" t="str">
            <v>x</v>
          </cell>
          <cell r="J67" t="str">
            <v>B22260</v>
          </cell>
        </row>
        <row r="68">
          <cell r="A68" t="str">
            <v>B22450</v>
          </cell>
          <cell r="B68">
            <v>0</v>
          </cell>
          <cell r="C68" t="str">
            <v>Boulon 22x450+ 2 long đền vuông D24-50x50x3/Zn</v>
          </cell>
          <cell r="D68" t="str">
            <v>bộ</v>
          </cell>
          <cell r="E68" t="str">
            <v>B2</v>
          </cell>
          <cell r="F68">
            <v>50</v>
          </cell>
          <cell r="G68" t="str">
            <v>x</v>
          </cell>
          <cell r="J68" t="str">
            <v>B22450</v>
          </cell>
        </row>
        <row r="69">
          <cell r="A69" t="str">
            <v>B22500</v>
          </cell>
          <cell r="B69">
            <v>0</v>
          </cell>
          <cell r="C69" t="str">
            <v>Boulon 22x500+ 2 long đền vuông D24-50x50x3/Zn</v>
          </cell>
          <cell r="D69" t="str">
            <v>bộ</v>
          </cell>
          <cell r="E69" t="str">
            <v>B2</v>
          </cell>
          <cell r="F69">
            <v>50</v>
          </cell>
          <cell r="G69" t="str">
            <v>x</v>
          </cell>
          <cell r="J69" t="str">
            <v>B22500</v>
          </cell>
        </row>
        <row r="70">
          <cell r="A70" t="str">
            <v>B22550</v>
          </cell>
          <cell r="B70">
            <v>0</v>
          </cell>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v>0</v>
          </cell>
          <cell r="C72" t="str">
            <v>Boulon 22x650+ 2 long đền vuông D24-50x50x3/Zn</v>
          </cell>
          <cell r="D72" t="str">
            <v>bộ</v>
          </cell>
          <cell r="E72" t="str">
            <v>B2</v>
          </cell>
          <cell r="F72">
            <v>50</v>
          </cell>
          <cell r="G72" t="str">
            <v>x</v>
          </cell>
          <cell r="J72" t="str">
            <v>B22650</v>
          </cell>
        </row>
        <row r="73">
          <cell r="A73" t="str">
            <v>B22700</v>
          </cell>
          <cell r="B73">
            <v>0</v>
          </cell>
          <cell r="C73" t="str">
            <v>Boulon 22x700+ 2 long đền vuông D24-50x50x3/Zn</v>
          </cell>
          <cell r="D73" t="str">
            <v>bộ</v>
          </cell>
          <cell r="E73" t="str">
            <v>B2</v>
          </cell>
          <cell r="F73">
            <v>50</v>
          </cell>
          <cell r="G73" t="str">
            <v>x</v>
          </cell>
          <cell r="J73" t="str">
            <v>B22700</v>
          </cell>
        </row>
        <row r="74">
          <cell r="A74" t="str">
            <v>B22750</v>
          </cell>
          <cell r="B74">
            <v>0</v>
          </cell>
          <cell r="C74" t="str">
            <v>Boulon 22x750+ 2 long đền vuông D24-50x50x3/Zn</v>
          </cell>
          <cell r="D74" t="str">
            <v>bộ</v>
          </cell>
          <cell r="E74" t="str">
            <v>B2</v>
          </cell>
          <cell r="F74">
            <v>50</v>
          </cell>
          <cell r="G74" t="str">
            <v>x</v>
          </cell>
          <cell r="J74" t="str">
            <v>B22750</v>
          </cell>
        </row>
        <row r="75">
          <cell r="A75" t="str">
            <v>B22800</v>
          </cell>
          <cell r="B75">
            <v>0</v>
          </cell>
          <cell r="C75" t="str">
            <v>Boulon 22x800+ 2 long đền vuông D24-50x50x3/Zn</v>
          </cell>
          <cell r="D75" t="str">
            <v>bộ</v>
          </cell>
          <cell r="E75" t="str">
            <v>B2</v>
          </cell>
          <cell r="F75">
            <v>50</v>
          </cell>
          <cell r="G75" t="str">
            <v>x</v>
          </cell>
          <cell r="J75" t="str">
            <v>B22800</v>
          </cell>
        </row>
        <row r="76">
          <cell r="A76" t="str">
            <v>B22850</v>
          </cell>
          <cell r="B76">
            <v>0</v>
          </cell>
          <cell r="C76" t="str">
            <v>Boulon 22x850+ 2 long đền vuông D24-50x50x3/Zn</v>
          </cell>
          <cell r="D76" t="str">
            <v>bộ</v>
          </cell>
          <cell r="E76" t="str">
            <v>B2</v>
          </cell>
          <cell r="F76">
            <v>50</v>
          </cell>
          <cell r="G76" t="str">
            <v>x</v>
          </cell>
          <cell r="J76" t="str">
            <v>B22850</v>
          </cell>
        </row>
        <row r="77">
          <cell r="A77" t="str">
            <v>B221000</v>
          </cell>
          <cell r="B77">
            <v>0</v>
          </cell>
          <cell r="C77" t="str">
            <v>Boulon 22x1000+ 2 long đền vuông D24-50x50x3/Zn</v>
          </cell>
          <cell r="D77" t="str">
            <v>bộ</v>
          </cell>
          <cell r="E77" t="str">
            <v>B2</v>
          </cell>
          <cell r="F77">
            <v>50</v>
          </cell>
          <cell r="G77" t="str">
            <v>x</v>
          </cell>
          <cell r="J77" t="str">
            <v>B221000</v>
          </cell>
        </row>
        <row r="78">
          <cell r="A78" t="str">
            <v>B22500C</v>
          </cell>
          <cell r="B78">
            <v>0</v>
          </cell>
          <cell r="C78" t="str">
            <v>Boulon 22x500/150 chẻ đuôi cá + 2 long đền vuông D24-50x50x3/Zn</v>
          </cell>
          <cell r="D78" t="str">
            <v>bộ</v>
          </cell>
          <cell r="E78" t="str">
            <v>B2</v>
          </cell>
          <cell r="F78">
            <v>50</v>
          </cell>
          <cell r="G78" t="str">
            <v>x</v>
          </cell>
          <cell r="J78" t="str">
            <v>B22500C</v>
          </cell>
        </row>
        <row r="79">
          <cell r="A79" t="str">
            <v>B30800</v>
          </cell>
          <cell r="B79">
            <v>0</v>
          </cell>
          <cell r="C79" t="str">
            <v>Boulon 30x800+ 2 long đền vuông D18-50x50x3/Zn</v>
          </cell>
          <cell r="D79" t="str">
            <v>bộ</v>
          </cell>
          <cell r="E79" t="str">
            <v>B3</v>
          </cell>
          <cell r="F79">
            <v>50</v>
          </cell>
          <cell r="G79" t="str">
            <v>x</v>
          </cell>
          <cell r="J79" t="str">
            <v>B30800</v>
          </cell>
        </row>
        <row r="80">
          <cell r="A80" t="str">
            <v>B301000</v>
          </cell>
          <cell r="B80">
            <v>0</v>
          </cell>
          <cell r="C80" t="str">
            <v>Boulon 30x1000+ 2 long đền vuông D18-50x50x3/Zn</v>
          </cell>
          <cell r="D80" t="str">
            <v>bộ</v>
          </cell>
          <cell r="E80" t="str">
            <v>B3</v>
          </cell>
          <cell r="F80">
            <v>50</v>
          </cell>
          <cell r="G80" t="str">
            <v>x</v>
          </cell>
          <cell r="J80" t="str">
            <v>B301000</v>
          </cell>
        </row>
        <row r="81">
          <cell r="A81" t="str">
            <v>BM16230</v>
          </cell>
          <cell r="B81">
            <v>0</v>
          </cell>
          <cell r="C81" t="str">
            <v>Boulon mắt 16x230+ 2 long đền vuông D18-50x50x3/Zn</v>
          </cell>
          <cell r="D81" t="str">
            <v>bộ</v>
          </cell>
          <cell r="E81" t="str">
            <v>BM</v>
          </cell>
          <cell r="F81">
            <v>50</v>
          </cell>
          <cell r="G81" t="str">
            <v>x</v>
          </cell>
          <cell r="J81" t="str">
            <v>BM16230</v>
          </cell>
        </row>
        <row r="82">
          <cell r="A82" t="str">
            <v>BM16250</v>
          </cell>
          <cell r="B82">
            <v>0</v>
          </cell>
          <cell r="C82" t="str">
            <v>Boulon mắt 16x250+ 2 long đền vuông D18-50x50x3/Zn</v>
          </cell>
          <cell r="D82" t="str">
            <v>bộ</v>
          </cell>
          <cell r="E82" t="str">
            <v>BM</v>
          </cell>
          <cell r="F82">
            <v>50</v>
          </cell>
          <cell r="G82" t="str">
            <v>x</v>
          </cell>
          <cell r="J82" t="str">
            <v>BM16250</v>
          </cell>
        </row>
        <row r="83">
          <cell r="A83" t="str">
            <v>BM16300</v>
          </cell>
          <cell r="B83">
            <v>0</v>
          </cell>
          <cell r="C83" t="str">
            <v>Boulon mắt 16x300+ 2 long đền vuông D18-50x50x3/Zn</v>
          </cell>
          <cell r="D83" t="str">
            <v>bộ</v>
          </cell>
          <cell r="E83" t="str">
            <v>BM</v>
          </cell>
          <cell r="F83">
            <v>50</v>
          </cell>
          <cell r="G83" t="str">
            <v>x</v>
          </cell>
          <cell r="J83" t="str">
            <v>BM16300</v>
          </cell>
        </row>
        <row r="84">
          <cell r="A84" t="str">
            <v>BM16350</v>
          </cell>
          <cell r="B84">
            <v>0</v>
          </cell>
          <cell r="C84" t="str">
            <v>Boulon mắt 16x350+ 2 long đền vuông D18-50x50x3/Zn</v>
          </cell>
          <cell r="D84" t="str">
            <v>bộ</v>
          </cell>
          <cell r="E84" t="str">
            <v>BM</v>
          </cell>
          <cell r="F84">
            <v>50</v>
          </cell>
          <cell r="G84" t="str">
            <v>x</v>
          </cell>
          <cell r="J84" t="str">
            <v>BM16350</v>
          </cell>
        </row>
        <row r="85">
          <cell r="A85" t="str">
            <v>BMOC16250</v>
          </cell>
          <cell r="B85">
            <v>0</v>
          </cell>
          <cell r="C85" t="str">
            <v>Boulon móc 16x250+ long đền vuông D18-50x50x3/Zn</v>
          </cell>
          <cell r="D85" t="str">
            <v>bộ</v>
          </cell>
          <cell r="E85" t="str">
            <v>BM</v>
          </cell>
          <cell r="F85">
            <v>50</v>
          </cell>
          <cell r="G85" t="str">
            <v>x</v>
          </cell>
          <cell r="J85" t="str">
            <v>BMOC16250</v>
          </cell>
        </row>
        <row r="86">
          <cell r="A86" t="str">
            <v>BMOC16300</v>
          </cell>
          <cell r="B86">
            <v>0</v>
          </cell>
          <cell r="C86" t="str">
            <v>Boulon móc 16x300+ long đền vuông D18-50x50x3/Zn</v>
          </cell>
          <cell r="D86" t="str">
            <v>bộ</v>
          </cell>
          <cell r="E86" t="str">
            <v>BM</v>
          </cell>
          <cell r="F86">
            <v>50</v>
          </cell>
          <cell r="G86" t="str">
            <v>x</v>
          </cell>
          <cell r="J86" t="str">
            <v>BMOC16300</v>
          </cell>
        </row>
        <row r="87">
          <cell r="A87" t="str">
            <v>BulonVRS + ĐO</v>
          </cell>
          <cell r="B87">
            <v>0</v>
          </cell>
          <cell r="C87" t="str">
            <v>Boulon 16x500VRS + đai ốc mắt + 2 long đền vuông D18-50x50x3/Zn</v>
          </cell>
          <cell r="D87" t="str">
            <v>bộ</v>
          </cell>
          <cell r="E87" t="str">
            <v>Bu</v>
          </cell>
          <cell r="F87">
            <v>50</v>
          </cell>
          <cell r="G87" t="str">
            <v>x</v>
          </cell>
          <cell r="J87" t="str">
            <v>BulonVRS + ĐO</v>
          </cell>
        </row>
        <row r="88">
          <cell r="A88" t="str">
            <v>LD tron</v>
          </cell>
          <cell r="B88">
            <v>0</v>
          </cell>
          <cell r="C88" t="str">
            <v>Long đền tròn 12-14-16-18</v>
          </cell>
          <cell r="D88" t="str">
            <v>cái</v>
          </cell>
          <cell r="E88" t="str">
            <v>LD</v>
          </cell>
          <cell r="F88">
            <v>50</v>
          </cell>
          <cell r="G88" t="str">
            <v>x</v>
          </cell>
          <cell r="J88" t="str">
            <v>LD tron</v>
          </cell>
        </row>
        <row r="89">
          <cell r="A89" t="str">
            <v>LD 40</v>
          </cell>
          <cell r="B89">
            <v>0</v>
          </cell>
          <cell r="C89" t="str">
            <v>Long đền vuông 14-22 (50x50x3)</v>
          </cell>
          <cell r="D89" t="str">
            <v>cái</v>
          </cell>
          <cell r="E89" t="str">
            <v>LD</v>
          </cell>
          <cell r="F89">
            <v>50</v>
          </cell>
          <cell r="G89" t="str">
            <v>x</v>
          </cell>
          <cell r="J89" t="str">
            <v>LD 40</v>
          </cell>
        </row>
        <row r="90">
          <cell r="A90" t="str">
            <v>LD 60</v>
          </cell>
          <cell r="B90">
            <v>0</v>
          </cell>
          <cell r="C90" t="str">
            <v>Long đền vuông 18-24 (60x60x6)</v>
          </cell>
          <cell r="D90" t="str">
            <v>cái</v>
          </cell>
          <cell r="E90" t="str">
            <v>LD</v>
          </cell>
          <cell r="F90">
            <v>50</v>
          </cell>
          <cell r="G90" t="str">
            <v>x</v>
          </cell>
          <cell r="J90" t="str">
            <v>LD 60</v>
          </cell>
        </row>
        <row r="91">
          <cell r="A91" t="str">
            <v>BATLI</v>
          </cell>
          <cell r="B91">
            <v>0</v>
          </cell>
          <cell r="C91" t="str">
            <v>Bass LI bắt FCO</v>
          </cell>
          <cell r="D91" t="str">
            <v>Bộ</v>
          </cell>
          <cell r="E91" t="str">
            <v>BA</v>
          </cell>
          <cell r="F91">
            <v>50</v>
          </cell>
          <cell r="G91" t="str">
            <v>x</v>
          </cell>
          <cell r="J91" t="str">
            <v>BATLI</v>
          </cell>
        </row>
        <row r="92">
          <cell r="A92" t="str">
            <v>BATLIA</v>
          </cell>
          <cell r="B92">
            <v>0</v>
          </cell>
          <cell r="C92" t="str">
            <v>Bass LI bắt LA</v>
          </cell>
          <cell r="D92" t="str">
            <v>Bộ</v>
          </cell>
          <cell r="E92" t="str">
            <v>BA</v>
          </cell>
          <cell r="F92">
            <v>50</v>
          </cell>
          <cell r="G92" t="str">
            <v>x</v>
          </cell>
          <cell r="J92" t="str">
            <v>BATLIA</v>
          </cell>
        </row>
        <row r="93">
          <cell r="A93" t="str">
            <v>BATLL</v>
          </cell>
          <cell r="B93">
            <v>0</v>
          </cell>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v>0</v>
          </cell>
          <cell r="C99" t="str">
            <v>Móng đặt tủ bù (0,2x0,2x0,4)x4 móng</v>
          </cell>
          <cell r="D99" t="str">
            <v>Trọn bộ</v>
          </cell>
          <cell r="E99" t="str">
            <v>Mo</v>
          </cell>
          <cell r="F99">
            <v>50</v>
          </cell>
          <cell r="G99" t="str">
            <v>x</v>
          </cell>
          <cell r="J99" t="str">
            <v>MongTB</v>
          </cell>
        </row>
        <row r="100">
          <cell r="A100" t="str">
            <v>M11</v>
          </cell>
          <cell r="B100">
            <v>0</v>
          </cell>
          <cell r="C100" t="str">
            <v>Cáp đồng trần M11mm2</v>
          </cell>
          <cell r="D100" t="str">
            <v>kg</v>
          </cell>
          <cell r="E100" t="str">
            <v>M1</v>
          </cell>
          <cell r="F100">
            <v>12</v>
          </cell>
          <cell r="G100" t="str">
            <v>x</v>
          </cell>
          <cell r="J100" t="str">
            <v>M11</v>
          </cell>
        </row>
        <row r="101">
          <cell r="A101" t="str">
            <v>M22</v>
          </cell>
          <cell r="B101">
            <v>0</v>
          </cell>
          <cell r="C101" t="str">
            <v>Cáp đồng trần M22mm2</v>
          </cell>
          <cell r="D101" t="str">
            <v>kg</v>
          </cell>
          <cell r="E101" t="str">
            <v>M2</v>
          </cell>
          <cell r="F101">
            <v>12</v>
          </cell>
          <cell r="G101" t="str">
            <v>x</v>
          </cell>
          <cell r="J101" t="str">
            <v>M22</v>
          </cell>
        </row>
        <row r="102">
          <cell r="A102" t="str">
            <v>M25</v>
          </cell>
          <cell r="B102">
            <v>0</v>
          </cell>
          <cell r="C102" t="str">
            <v>Cáp đồng trần M25mm2</v>
          </cell>
          <cell r="D102" t="str">
            <v>kg</v>
          </cell>
          <cell r="E102" t="str">
            <v>M2</v>
          </cell>
          <cell r="F102">
            <v>12</v>
          </cell>
          <cell r="G102" t="str">
            <v>x</v>
          </cell>
          <cell r="J102" t="str">
            <v>M25</v>
          </cell>
        </row>
        <row r="103">
          <cell r="A103" t="str">
            <v>M38</v>
          </cell>
          <cell r="B103">
            <v>0</v>
          </cell>
          <cell r="C103" t="str">
            <v>Cáp đồng trần M38mm2</v>
          </cell>
          <cell r="D103" t="str">
            <v>kg</v>
          </cell>
          <cell r="E103" t="str">
            <v>M3</v>
          </cell>
          <cell r="F103">
            <v>12</v>
          </cell>
          <cell r="G103" t="str">
            <v>x</v>
          </cell>
          <cell r="J103" t="str">
            <v>M38</v>
          </cell>
        </row>
        <row r="104">
          <cell r="A104" t="str">
            <v>MTBU</v>
          </cell>
          <cell r="B104">
            <v>0</v>
          </cell>
          <cell r="C104" t="str">
            <v>Bộ móng tủ bù 0,2x0,2x0,4x4móng</v>
          </cell>
          <cell r="D104" t="str">
            <v>trọn bộ</v>
          </cell>
          <cell r="E104" t="str">
            <v>MT</v>
          </cell>
          <cell r="F104">
            <v>50</v>
          </cell>
          <cell r="G104" t="str">
            <v>x</v>
          </cell>
          <cell r="J104" t="str">
            <v>MTBU</v>
          </cell>
        </row>
        <row r="105">
          <cell r="A105" t="str">
            <v>M50</v>
          </cell>
          <cell r="B105">
            <v>0</v>
          </cell>
          <cell r="C105" t="str">
            <v>Cáp đồng trần M50mm2</v>
          </cell>
          <cell r="D105" t="str">
            <v>kg</v>
          </cell>
          <cell r="E105" t="str">
            <v>M5</v>
          </cell>
          <cell r="F105">
            <v>12</v>
          </cell>
          <cell r="G105" t="str">
            <v>x</v>
          </cell>
          <cell r="J105" t="str">
            <v>M50</v>
          </cell>
        </row>
        <row r="106">
          <cell r="A106" t="str">
            <v>XLPE22</v>
          </cell>
          <cell r="B106">
            <v>0</v>
          </cell>
          <cell r="C106" t="str">
            <v>Cáp 24KV C/XLPE/PVC 22mm2</v>
          </cell>
          <cell r="D106" t="str">
            <v>mét</v>
          </cell>
          <cell r="E106" t="str">
            <v>XL</v>
          </cell>
          <cell r="F106">
            <v>10</v>
          </cell>
          <cell r="G106" t="str">
            <v>x</v>
          </cell>
          <cell r="J106" t="str">
            <v>XLPE22</v>
          </cell>
        </row>
        <row r="107">
          <cell r="A107" t="str">
            <v>XLPE25</v>
          </cell>
          <cell r="B107">
            <v>0</v>
          </cell>
          <cell r="C107" t="str">
            <v>Cáp 24KV CX-25mm2</v>
          </cell>
          <cell r="D107" t="str">
            <v>mét</v>
          </cell>
          <cell r="E107" t="str">
            <v>XL</v>
          </cell>
          <cell r="F107">
            <v>10</v>
          </cell>
          <cell r="G107" t="str">
            <v>x</v>
          </cell>
          <cell r="J107" t="str">
            <v>XLPE25</v>
          </cell>
        </row>
        <row r="108">
          <cell r="A108" t="str">
            <v>XLPE35</v>
          </cell>
          <cell r="B108">
            <v>0</v>
          </cell>
          <cell r="C108" t="str">
            <v>Cáp 24KV C/XLPE/PVC 35mm2</v>
          </cell>
          <cell r="D108" t="str">
            <v>mét</v>
          </cell>
          <cell r="E108" t="str">
            <v>XL</v>
          </cell>
          <cell r="F108">
            <v>10</v>
          </cell>
          <cell r="G108" t="str">
            <v>x</v>
          </cell>
          <cell r="J108" t="str">
            <v>XLPE35</v>
          </cell>
        </row>
        <row r="109">
          <cell r="A109" t="str">
            <v>XLPE50</v>
          </cell>
          <cell r="B109">
            <v>0</v>
          </cell>
          <cell r="C109" t="str">
            <v>Cáp 24KV C/XLPE/PVC 50mm2</v>
          </cell>
          <cell r="D109" t="str">
            <v>mét</v>
          </cell>
          <cell r="E109" t="str">
            <v>XL</v>
          </cell>
          <cell r="F109">
            <v>10</v>
          </cell>
          <cell r="G109" t="str">
            <v>x</v>
          </cell>
          <cell r="J109" t="str">
            <v>XLPE50</v>
          </cell>
        </row>
        <row r="110">
          <cell r="A110" t="str">
            <v>XLPE70</v>
          </cell>
          <cell r="B110">
            <v>0</v>
          </cell>
          <cell r="C110" t="str">
            <v>Cáp 24KV C/XLPE/PVC 70mm2</v>
          </cell>
          <cell r="D110" t="str">
            <v>mét</v>
          </cell>
          <cell r="E110" t="str">
            <v>XL</v>
          </cell>
          <cell r="F110">
            <v>10</v>
          </cell>
          <cell r="G110" t="str">
            <v>x</v>
          </cell>
          <cell r="J110" t="str">
            <v>XLPE70</v>
          </cell>
        </row>
        <row r="111">
          <cell r="A111" t="str">
            <v>XLPE95</v>
          </cell>
          <cell r="B111">
            <v>0</v>
          </cell>
          <cell r="C111" t="str">
            <v>Cáp 24KV C/XLPE/PVC 95mm2</v>
          </cell>
          <cell r="D111" t="str">
            <v>mét</v>
          </cell>
          <cell r="E111" t="str">
            <v>XL</v>
          </cell>
          <cell r="F111">
            <v>10</v>
          </cell>
          <cell r="G111" t="str">
            <v>x</v>
          </cell>
          <cell r="J111" t="str">
            <v>XLPE95</v>
          </cell>
        </row>
        <row r="112">
          <cell r="A112" t="str">
            <v>XLPE120</v>
          </cell>
          <cell r="B112">
            <v>0</v>
          </cell>
          <cell r="C112" t="str">
            <v>Cáp 24KV C/XLPE/PVC 120mm2</v>
          </cell>
          <cell r="D112" t="str">
            <v>mét</v>
          </cell>
          <cell r="E112" t="str">
            <v>XL</v>
          </cell>
          <cell r="F112">
            <v>10</v>
          </cell>
          <cell r="G112" t="str">
            <v>x</v>
          </cell>
          <cell r="J112" t="str">
            <v>XLPE120</v>
          </cell>
        </row>
        <row r="113">
          <cell r="A113" t="str">
            <v>XLPE150</v>
          </cell>
          <cell r="B113">
            <v>0</v>
          </cell>
          <cell r="C113" t="str">
            <v>Cáp 24KV C/XLPE/PVC 150mm2</v>
          </cell>
          <cell r="D113" t="str">
            <v>mét</v>
          </cell>
          <cell r="E113" t="str">
            <v>XL</v>
          </cell>
          <cell r="F113">
            <v>10</v>
          </cell>
          <cell r="G113" t="str">
            <v>x</v>
          </cell>
          <cell r="J113" t="str">
            <v>XLPE150</v>
          </cell>
        </row>
        <row r="114">
          <cell r="A114" t="str">
            <v>XLPE185</v>
          </cell>
          <cell r="B114">
            <v>0</v>
          </cell>
          <cell r="C114" t="str">
            <v>Cáp 24KV C/XLPE/PVC 185mm2</v>
          </cell>
          <cell r="D114" t="str">
            <v>mét</v>
          </cell>
          <cell r="E114" t="str">
            <v>XL</v>
          </cell>
          <cell r="F114">
            <v>10</v>
          </cell>
          <cell r="G114" t="str">
            <v>x</v>
          </cell>
          <cell r="J114" t="str">
            <v>XLPE185</v>
          </cell>
        </row>
        <row r="115">
          <cell r="A115" t="str">
            <v>XLPE240</v>
          </cell>
          <cell r="B115">
            <v>0</v>
          </cell>
          <cell r="C115" t="str">
            <v>Cáp 24KV C/XLPE/PVC 240mm2</v>
          </cell>
          <cell r="D115" t="str">
            <v>mét</v>
          </cell>
          <cell r="E115" t="str">
            <v>XL</v>
          </cell>
          <cell r="F115">
            <v>10</v>
          </cell>
          <cell r="G115" t="str">
            <v>x</v>
          </cell>
          <cell r="J115" t="str">
            <v>XLPE240</v>
          </cell>
        </row>
        <row r="116">
          <cell r="A116" t="str">
            <v>XLPE250</v>
          </cell>
          <cell r="B116">
            <v>0</v>
          </cell>
          <cell r="C116" t="str">
            <v>Cáp 24KV C/XLPE/PVC 250mm2</v>
          </cell>
          <cell r="D116" t="str">
            <v>mét</v>
          </cell>
          <cell r="E116" t="str">
            <v>XL</v>
          </cell>
          <cell r="F116">
            <v>10</v>
          </cell>
          <cell r="G116" t="str">
            <v>x</v>
          </cell>
          <cell r="J116" t="str">
            <v>XLPE250</v>
          </cell>
        </row>
        <row r="117">
          <cell r="A117" t="str">
            <v>XLPE25A</v>
          </cell>
          <cell r="B117">
            <v>0</v>
          </cell>
          <cell r="C117" t="str">
            <v>Cáp 24KV A/XLPE/PVC 25mm2</v>
          </cell>
          <cell r="D117" t="str">
            <v>mét</v>
          </cell>
          <cell r="E117" t="str">
            <v>XL</v>
          </cell>
          <cell r="F117">
            <v>15</v>
          </cell>
          <cell r="G117" t="str">
            <v>x</v>
          </cell>
          <cell r="J117" t="str">
            <v>XLPE25A</v>
          </cell>
        </row>
        <row r="118">
          <cell r="A118" t="str">
            <v>XLPE35A</v>
          </cell>
          <cell r="B118">
            <v>0</v>
          </cell>
          <cell r="C118" t="str">
            <v>Cáp 24KV A/XLPE/PVC 35mm2</v>
          </cell>
          <cell r="D118" t="str">
            <v>mét</v>
          </cell>
          <cell r="E118" t="str">
            <v>XL</v>
          </cell>
          <cell r="F118">
            <v>15</v>
          </cell>
          <cell r="G118" t="str">
            <v>x</v>
          </cell>
          <cell r="J118" t="str">
            <v>XLPE35A</v>
          </cell>
        </row>
        <row r="119">
          <cell r="A119" t="str">
            <v>XLPE50A</v>
          </cell>
          <cell r="B119">
            <v>0</v>
          </cell>
          <cell r="C119" t="str">
            <v>Cáp 24KV A/XLPE/PVC 50mm2</v>
          </cell>
          <cell r="D119" t="str">
            <v>mét</v>
          </cell>
          <cell r="E119" t="str">
            <v>XL</v>
          </cell>
          <cell r="F119">
            <v>15</v>
          </cell>
          <cell r="G119" t="str">
            <v>x</v>
          </cell>
          <cell r="J119" t="str">
            <v>XLPE50A</v>
          </cell>
        </row>
        <row r="120">
          <cell r="A120" t="str">
            <v>XLPE70A</v>
          </cell>
          <cell r="B120">
            <v>0</v>
          </cell>
          <cell r="C120" t="str">
            <v>Cáp 24KV A/XLPE/PVC 70mm2</v>
          </cell>
          <cell r="D120" t="str">
            <v>mét</v>
          </cell>
          <cell r="E120" t="str">
            <v>XL</v>
          </cell>
          <cell r="F120">
            <v>15</v>
          </cell>
          <cell r="G120" t="str">
            <v>x</v>
          </cell>
          <cell r="J120" t="str">
            <v>XLPE70A</v>
          </cell>
        </row>
        <row r="121">
          <cell r="A121" t="str">
            <v>XLPE95A</v>
          </cell>
          <cell r="B121">
            <v>0</v>
          </cell>
          <cell r="C121" t="str">
            <v>Cáp 24KV A/XLPE/PVC 95mm2</v>
          </cell>
          <cell r="D121" t="str">
            <v>mét</v>
          </cell>
          <cell r="E121" t="str">
            <v>XL</v>
          </cell>
          <cell r="F121">
            <v>15</v>
          </cell>
          <cell r="G121" t="str">
            <v>x</v>
          </cell>
          <cell r="J121" t="str">
            <v>XLPE95A</v>
          </cell>
        </row>
        <row r="122">
          <cell r="A122" t="str">
            <v>XLPE120A</v>
          </cell>
          <cell r="B122">
            <v>0</v>
          </cell>
          <cell r="C122" t="str">
            <v>Cáp 24KV A/XLPE/PVC 120mm2</v>
          </cell>
          <cell r="D122" t="str">
            <v>mét</v>
          </cell>
          <cell r="E122" t="str">
            <v>XL</v>
          </cell>
          <cell r="F122">
            <v>15</v>
          </cell>
          <cell r="G122" t="str">
            <v>x</v>
          </cell>
          <cell r="J122" t="str">
            <v>XLPE120A</v>
          </cell>
        </row>
        <row r="123">
          <cell r="A123" t="str">
            <v>XLPE150A</v>
          </cell>
          <cell r="B123">
            <v>0</v>
          </cell>
          <cell r="C123" t="str">
            <v>Cáp 24KV A/XLPE/PVC 150mm2</v>
          </cell>
          <cell r="D123" t="str">
            <v>mét</v>
          </cell>
          <cell r="E123" t="str">
            <v>XL</v>
          </cell>
          <cell r="F123">
            <v>15</v>
          </cell>
          <cell r="G123" t="str">
            <v>x</v>
          </cell>
          <cell r="J123" t="str">
            <v>XLPE150A</v>
          </cell>
        </row>
        <row r="124">
          <cell r="A124" t="str">
            <v>XLPE185A</v>
          </cell>
          <cell r="B124">
            <v>0</v>
          </cell>
          <cell r="C124" t="str">
            <v>Cáp 24KV A/XLPE/PVC 185mm2</v>
          </cell>
          <cell r="D124" t="str">
            <v>mét</v>
          </cell>
          <cell r="E124" t="str">
            <v>XL</v>
          </cell>
          <cell r="F124">
            <v>15</v>
          </cell>
          <cell r="G124" t="str">
            <v>x</v>
          </cell>
          <cell r="J124" t="str">
            <v>XLPE185A</v>
          </cell>
        </row>
        <row r="125">
          <cell r="A125" t="str">
            <v>XLPE240A</v>
          </cell>
          <cell r="B125">
            <v>0</v>
          </cell>
          <cell r="C125" t="str">
            <v>Cáp 24KV A/XLPE/PVC 240mm2</v>
          </cell>
          <cell r="D125" t="str">
            <v>mét</v>
          </cell>
          <cell r="E125" t="str">
            <v>XL</v>
          </cell>
          <cell r="F125">
            <v>15</v>
          </cell>
          <cell r="G125" t="str">
            <v>x</v>
          </cell>
          <cell r="J125" t="str">
            <v>XLPE240A</v>
          </cell>
        </row>
        <row r="126">
          <cell r="A126" t="str">
            <v>XLPE211HT</v>
          </cell>
          <cell r="B126">
            <v>0</v>
          </cell>
          <cell r="C126" t="str">
            <v>Cáp C/XLPE/PVC -0.6/1kV-2x11mm2</v>
          </cell>
          <cell r="D126" t="str">
            <v>mét</v>
          </cell>
          <cell r="E126" t="str">
            <v>XL</v>
          </cell>
          <cell r="F126">
            <v>14</v>
          </cell>
          <cell r="G126" t="str">
            <v>x</v>
          </cell>
          <cell r="J126" t="str">
            <v>XLPE211HT</v>
          </cell>
        </row>
        <row r="127">
          <cell r="A127" t="str">
            <v>XLPE216HT</v>
          </cell>
          <cell r="B127">
            <v>0</v>
          </cell>
          <cell r="C127" t="str">
            <v>Cáp C/XLPE/PVC -0.6/1kV-2x16mm2</v>
          </cell>
          <cell r="D127" t="str">
            <v>mét</v>
          </cell>
          <cell r="E127" t="str">
            <v>XL</v>
          </cell>
          <cell r="F127">
            <v>14</v>
          </cell>
          <cell r="G127" t="str">
            <v>x</v>
          </cell>
          <cell r="J127" t="str">
            <v>XLPE216HT</v>
          </cell>
        </row>
        <row r="128">
          <cell r="A128" t="str">
            <v>XLPE316HT</v>
          </cell>
          <cell r="B128">
            <v>0</v>
          </cell>
          <cell r="C128" t="str">
            <v>Cáp C/XLPE/PVC -0.6/1kV-3x16mm2</v>
          </cell>
          <cell r="D128" t="str">
            <v>mét</v>
          </cell>
          <cell r="E128" t="str">
            <v>XL</v>
          </cell>
          <cell r="F128">
            <v>14</v>
          </cell>
          <cell r="G128" t="str">
            <v>x</v>
          </cell>
          <cell r="J128" t="str">
            <v>XLPE316HT</v>
          </cell>
        </row>
        <row r="129">
          <cell r="A129" t="str">
            <v>XLPE350HT</v>
          </cell>
          <cell r="B129">
            <v>0</v>
          </cell>
          <cell r="C129" t="str">
            <v>Cáp C/XLPE/PVC -0.6/1kV-3x50mm2</v>
          </cell>
          <cell r="D129" t="str">
            <v>mét</v>
          </cell>
          <cell r="E129" t="str">
            <v>XL</v>
          </cell>
          <cell r="F129">
            <v>14</v>
          </cell>
          <cell r="G129" t="str">
            <v>x</v>
          </cell>
          <cell r="J129" t="str">
            <v>XLPE350HT</v>
          </cell>
        </row>
        <row r="130">
          <cell r="A130" t="str">
            <v>XLPE416HT</v>
          </cell>
          <cell r="B130">
            <v>0</v>
          </cell>
          <cell r="C130" t="str">
            <v>Cáp C/XLPE/PVC -0.6/1kV-4x16mm2</v>
          </cell>
          <cell r="D130" t="str">
            <v>mét</v>
          </cell>
          <cell r="E130" t="str">
            <v>XL</v>
          </cell>
          <cell r="F130">
            <v>14</v>
          </cell>
          <cell r="G130" t="str">
            <v>x</v>
          </cell>
          <cell r="J130" t="str">
            <v>XLPE416HT</v>
          </cell>
        </row>
        <row r="131">
          <cell r="A131" t="str">
            <v>XLPE316+10HT</v>
          </cell>
          <cell r="B131">
            <v>0</v>
          </cell>
          <cell r="C131" t="str">
            <v>Cáp C/XLPE/PVC -0.6/1kV-3x16+10mm2</v>
          </cell>
          <cell r="D131" t="str">
            <v>mét</v>
          </cell>
          <cell r="E131" t="str">
            <v>XL</v>
          </cell>
          <cell r="F131">
            <v>14</v>
          </cell>
          <cell r="G131" t="str">
            <v>x</v>
          </cell>
          <cell r="J131" t="str">
            <v>XLPE316+10HT</v>
          </cell>
        </row>
        <row r="132">
          <cell r="A132" t="str">
            <v>XLPE350+35HT</v>
          </cell>
          <cell r="B132">
            <v>0</v>
          </cell>
          <cell r="C132" t="str">
            <v>Cáp C/XLPE/PVC -0.6/1kV-3x50+35mm2</v>
          </cell>
          <cell r="D132" t="str">
            <v>mét</v>
          </cell>
          <cell r="E132" t="str">
            <v>XL</v>
          </cell>
          <cell r="F132">
            <v>14</v>
          </cell>
          <cell r="G132" t="str">
            <v>x</v>
          </cell>
          <cell r="J132" t="str">
            <v>XLPE350+35HT</v>
          </cell>
        </row>
        <row r="133">
          <cell r="A133" t="str">
            <v>XLPE370+50HT</v>
          </cell>
          <cell r="B133">
            <v>0</v>
          </cell>
          <cell r="C133" t="str">
            <v>Cáp C/XLPE/PVC -0.6/1kV-3x70+50mm2</v>
          </cell>
          <cell r="D133" t="str">
            <v>mét</v>
          </cell>
          <cell r="E133" t="str">
            <v>XL</v>
          </cell>
          <cell r="F133">
            <v>14</v>
          </cell>
          <cell r="G133" t="str">
            <v>x</v>
          </cell>
          <cell r="J133" t="str">
            <v>XLPE370+50HT</v>
          </cell>
        </row>
        <row r="134">
          <cell r="A134" t="str">
            <v>XLPE395+50HT</v>
          </cell>
          <cell r="B134">
            <v>0</v>
          </cell>
          <cell r="C134" t="str">
            <v>Cáp C/XLPE/PVC -0.6/1kV-3x95+50mm2</v>
          </cell>
          <cell r="D134" t="str">
            <v>mét</v>
          </cell>
          <cell r="E134" t="str">
            <v>XL</v>
          </cell>
          <cell r="F134">
            <v>14</v>
          </cell>
          <cell r="G134" t="str">
            <v>x</v>
          </cell>
          <cell r="J134" t="str">
            <v>XLPE395+50HT</v>
          </cell>
        </row>
        <row r="135">
          <cell r="A135" t="str">
            <v>XLPE3120+70HT</v>
          </cell>
          <cell r="B135">
            <v>0</v>
          </cell>
          <cell r="C135" t="str">
            <v>Cáp C/XLPE/PVC -0.6/1kV-3x120+70mm2</v>
          </cell>
          <cell r="D135" t="str">
            <v>mét</v>
          </cell>
          <cell r="E135" t="str">
            <v>XL</v>
          </cell>
          <cell r="F135">
            <v>14</v>
          </cell>
          <cell r="G135" t="str">
            <v>x</v>
          </cell>
          <cell r="J135" t="str">
            <v>XLPE3120+70HT</v>
          </cell>
        </row>
        <row r="136">
          <cell r="A136" t="str">
            <v>XLPE3150+95HT</v>
          </cell>
          <cell r="B136">
            <v>0</v>
          </cell>
          <cell r="C136" t="str">
            <v>Cáp C/XLPE/PVC -0.6/1kV-3x150+95mm2</v>
          </cell>
          <cell r="D136" t="str">
            <v>mét</v>
          </cell>
          <cell r="E136" t="str">
            <v>XL</v>
          </cell>
          <cell r="F136">
            <v>14</v>
          </cell>
          <cell r="G136" t="str">
            <v>x</v>
          </cell>
          <cell r="J136" t="str">
            <v>XLPE3150+95HT</v>
          </cell>
        </row>
        <row r="137">
          <cell r="A137" t="str">
            <v>XLPE3185+120HT</v>
          </cell>
          <cell r="B137">
            <v>0</v>
          </cell>
          <cell r="C137" t="str">
            <v>Cáp C/XLPE/PVC -0.6/1kV-3x185+120mm2</v>
          </cell>
          <cell r="D137" t="str">
            <v>mét</v>
          </cell>
          <cell r="E137" t="str">
            <v>XL</v>
          </cell>
          <cell r="F137">
            <v>14</v>
          </cell>
          <cell r="G137" t="str">
            <v>x</v>
          </cell>
          <cell r="J137" t="str">
            <v>XLPE3185+120HT</v>
          </cell>
        </row>
        <row r="138">
          <cell r="A138" t="str">
            <v>XLPE350+35DHT</v>
          </cell>
          <cell r="B138">
            <v>0</v>
          </cell>
          <cell r="C138" t="str">
            <v>Cáp C/XLPE/DSTA/PVC -0.6/1kV-3x50+35mm2</v>
          </cell>
          <cell r="D138" t="str">
            <v>mét</v>
          </cell>
          <cell r="E138" t="str">
            <v>XL</v>
          </cell>
          <cell r="F138">
            <v>14</v>
          </cell>
          <cell r="G138" t="str">
            <v>x</v>
          </cell>
          <cell r="J138" t="str">
            <v>XLPE350+35DHT</v>
          </cell>
        </row>
        <row r="139">
          <cell r="A139" t="str">
            <v>XLPE370+35DHT</v>
          </cell>
          <cell r="B139">
            <v>0</v>
          </cell>
          <cell r="C139" t="str">
            <v>Cáp C/XLPE/DSTA/PVC -0.6/1kV-3x70+35mm2</v>
          </cell>
          <cell r="D139" t="str">
            <v>mét</v>
          </cell>
          <cell r="E139" t="str">
            <v>XL</v>
          </cell>
          <cell r="F139">
            <v>14</v>
          </cell>
          <cell r="G139" t="str">
            <v>x</v>
          </cell>
          <cell r="J139" t="str">
            <v>XLPE370+35DHT</v>
          </cell>
        </row>
        <row r="140">
          <cell r="A140" t="str">
            <v>XLPE325D</v>
          </cell>
          <cell r="B140">
            <v>0</v>
          </cell>
          <cell r="C140" t="str">
            <v>Cáp 24kV C/XLPE/DSTA/PVC3x25</v>
          </cell>
          <cell r="D140" t="str">
            <v>mét</v>
          </cell>
          <cell r="E140" t="str">
            <v>XL</v>
          </cell>
          <cell r="F140">
            <v>14</v>
          </cell>
          <cell r="G140" t="str">
            <v>x</v>
          </cell>
          <cell r="J140" t="str">
            <v>XLPE325D</v>
          </cell>
        </row>
        <row r="141">
          <cell r="A141" t="str">
            <v>XLPE350D</v>
          </cell>
          <cell r="B141">
            <v>0</v>
          </cell>
          <cell r="C141" t="str">
            <v>Cáp 24kV C/XLPE/DSTA/PVC3x50</v>
          </cell>
          <cell r="D141" t="str">
            <v>mét</v>
          </cell>
          <cell r="E141" t="str">
            <v>XL</v>
          </cell>
          <cell r="F141">
            <v>14</v>
          </cell>
          <cell r="G141" t="str">
            <v>x</v>
          </cell>
          <cell r="J141" t="str">
            <v>XLPE350D</v>
          </cell>
        </row>
        <row r="142">
          <cell r="A142" t="str">
            <v>XLPE370D</v>
          </cell>
          <cell r="B142">
            <v>0</v>
          </cell>
          <cell r="C142" t="str">
            <v>Cáp 24kV C/XLPE/DSTA/PVC3x70mm2</v>
          </cell>
          <cell r="D142" t="str">
            <v>mét</v>
          </cell>
          <cell r="E142" t="str">
            <v>XL</v>
          </cell>
          <cell r="F142">
            <v>14</v>
          </cell>
          <cell r="G142" t="str">
            <v>x</v>
          </cell>
          <cell r="J142" t="str">
            <v>XLPE370D</v>
          </cell>
        </row>
        <row r="143">
          <cell r="A143" t="str">
            <v>XLPE395D</v>
          </cell>
          <cell r="B143">
            <v>0</v>
          </cell>
          <cell r="C143" t="str">
            <v>Cáp 24kV C/XLPE/DSTA/PVC3x95mm2</v>
          </cell>
          <cell r="D143" t="str">
            <v>mét</v>
          </cell>
          <cell r="E143" t="str">
            <v>XL</v>
          </cell>
          <cell r="F143">
            <v>14</v>
          </cell>
          <cell r="G143" t="str">
            <v>x</v>
          </cell>
          <cell r="J143" t="str">
            <v>XLPE395D</v>
          </cell>
        </row>
        <row r="144">
          <cell r="A144" t="str">
            <v>XLPE3120D</v>
          </cell>
          <cell r="B144">
            <v>0</v>
          </cell>
          <cell r="C144" t="str">
            <v>Cáp 24kV C/XLPE/DSTA/PVC3x120mm2</v>
          </cell>
          <cell r="D144" t="str">
            <v>mét</v>
          </cell>
          <cell r="E144" t="str">
            <v>XL</v>
          </cell>
          <cell r="F144">
            <v>14</v>
          </cell>
          <cell r="G144" t="str">
            <v>x</v>
          </cell>
          <cell r="J144" t="str">
            <v>XLPE3120D</v>
          </cell>
        </row>
        <row r="145">
          <cell r="A145" t="str">
            <v>XLPE3150D</v>
          </cell>
          <cell r="B145">
            <v>0</v>
          </cell>
          <cell r="C145" t="str">
            <v>Cáp 24kV C/XLPE/DSTA/PVC3x150mm2</v>
          </cell>
          <cell r="D145" t="str">
            <v>mét</v>
          </cell>
          <cell r="E145" t="str">
            <v>XL</v>
          </cell>
          <cell r="F145">
            <v>14</v>
          </cell>
          <cell r="G145" t="str">
            <v>x</v>
          </cell>
          <cell r="J145" t="str">
            <v>XLPE3150D</v>
          </cell>
        </row>
        <row r="146">
          <cell r="A146" t="str">
            <v>XLPE3185D</v>
          </cell>
          <cell r="B146">
            <v>0</v>
          </cell>
          <cell r="C146" t="str">
            <v>Cáp 24kV C/XLPE/DSTA/PVC3x185mm2</v>
          </cell>
          <cell r="D146" t="str">
            <v>mét</v>
          </cell>
          <cell r="E146" t="str">
            <v>XL</v>
          </cell>
          <cell r="F146">
            <v>14</v>
          </cell>
          <cell r="G146" t="str">
            <v>x</v>
          </cell>
          <cell r="J146" t="str">
            <v>XLPE3185D</v>
          </cell>
        </row>
        <row r="147">
          <cell r="A147" t="str">
            <v>XLPE3240D</v>
          </cell>
          <cell r="B147">
            <v>0</v>
          </cell>
          <cell r="C147" t="str">
            <v>Cáp 24kV C/XLPE/DSTA/PVC3x240mm2</v>
          </cell>
          <cell r="D147" t="str">
            <v>mét</v>
          </cell>
          <cell r="E147" t="str">
            <v>XL</v>
          </cell>
          <cell r="F147">
            <v>14</v>
          </cell>
          <cell r="G147" t="str">
            <v>x</v>
          </cell>
          <cell r="J147" t="str">
            <v>XLPE3240D</v>
          </cell>
        </row>
        <row r="148">
          <cell r="A148" t="str">
            <v>XLPE200HT</v>
          </cell>
          <cell r="B148">
            <v>0</v>
          </cell>
          <cell r="C148" t="str">
            <v>Cáp 0,6/1KV C/XLPE/PVC 200mm2</v>
          </cell>
          <cell r="D148" t="str">
            <v>mét</v>
          </cell>
          <cell r="E148" t="str">
            <v>XL</v>
          </cell>
          <cell r="F148">
            <v>14</v>
          </cell>
          <cell r="G148" t="str">
            <v>x</v>
          </cell>
          <cell r="J148" t="str">
            <v>XLPE200HT</v>
          </cell>
        </row>
        <row r="149">
          <cell r="A149" t="str">
            <v>XLPE240HT</v>
          </cell>
          <cell r="B149">
            <v>0</v>
          </cell>
          <cell r="C149" t="str">
            <v>Cáp 0,6/1KV C/XLPE/PVC 240mm2</v>
          </cell>
          <cell r="D149" t="str">
            <v>mét</v>
          </cell>
          <cell r="E149" t="str">
            <v>XL</v>
          </cell>
          <cell r="F149">
            <v>14</v>
          </cell>
          <cell r="G149" t="str">
            <v>x</v>
          </cell>
          <cell r="J149" t="str">
            <v>XLPE240HT</v>
          </cell>
        </row>
        <row r="150">
          <cell r="A150" t="str">
            <v>XLPE250HT</v>
          </cell>
          <cell r="B150">
            <v>0</v>
          </cell>
          <cell r="C150" t="str">
            <v>Cáp 0,6/1KV C/XLPE/PVC 250mm2</v>
          </cell>
          <cell r="D150" t="str">
            <v>mét</v>
          </cell>
          <cell r="E150" t="str">
            <v>XL</v>
          </cell>
          <cell r="F150">
            <v>14</v>
          </cell>
          <cell r="G150" t="str">
            <v>x</v>
          </cell>
          <cell r="J150" t="str">
            <v>XLPE250HT</v>
          </cell>
        </row>
        <row r="151">
          <cell r="A151" t="str">
            <v>XLPE300HT</v>
          </cell>
          <cell r="B151">
            <v>0</v>
          </cell>
          <cell r="C151" t="str">
            <v>Cáp 0,6/1KV C/XLPE/PVC 300mm2</v>
          </cell>
          <cell r="D151" t="str">
            <v>mét</v>
          </cell>
          <cell r="E151" t="str">
            <v>XL</v>
          </cell>
          <cell r="F151">
            <v>14</v>
          </cell>
          <cell r="G151" t="str">
            <v>x</v>
          </cell>
          <cell r="J151" t="str">
            <v>XLPE300HT</v>
          </cell>
        </row>
        <row r="152">
          <cell r="A152" t="str">
            <v>ACKP35</v>
          </cell>
          <cell r="B152">
            <v>0</v>
          </cell>
          <cell r="C152" t="str">
            <v>Cáp nhôm lõi thép ACKP-35/6,2</v>
          </cell>
          <cell r="D152" t="str">
            <v>kg</v>
          </cell>
          <cell r="E152" t="str">
            <v>AC</v>
          </cell>
          <cell r="F152">
            <v>15</v>
          </cell>
          <cell r="G152" t="str">
            <v>x</v>
          </cell>
          <cell r="J152" t="str">
            <v>ACKP35</v>
          </cell>
        </row>
        <row r="153">
          <cell r="A153" t="str">
            <v>ACKP50</v>
          </cell>
          <cell r="B153">
            <v>0</v>
          </cell>
          <cell r="C153" t="str">
            <v>Cáp nhôm lõi thép ACKP-50/8</v>
          </cell>
          <cell r="D153" t="str">
            <v>kg</v>
          </cell>
          <cell r="E153" t="str">
            <v>AC</v>
          </cell>
          <cell r="F153">
            <v>15</v>
          </cell>
          <cell r="G153" t="str">
            <v>x</v>
          </cell>
          <cell r="J153" t="str">
            <v>ACKP50</v>
          </cell>
        </row>
        <row r="154">
          <cell r="A154" t="str">
            <v>ACKP70</v>
          </cell>
          <cell r="B154">
            <v>0</v>
          </cell>
          <cell r="C154" t="str">
            <v>Cáp nhôm lõi thép ACKP-70/11</v>
          </cell>
          <cell r="D154" t="str">
            <v>kg</v>
          </cell>
          <cell r="E154" t="str">
            <v>AC</v>
          </cell>
          <cell r="F154">
            <v>15</v>
          </cell>
          <cell r="G154" t="str">
            <v>x</v>
          </cell>
          <cell r="J154" t="str">
            <v>ACKP70</v>
          </cell>
        </row>
        <row r="155">
          <cell r="A155" t="str">
            <v>ACKP95</v>
          </cell>
          <cell r="B155">
            <v>0</v>
          </cell>
          <cell r="C155" t="str">
            <v>Cáp nhôm lõi thép ACKP-95/16</v>
          </cell>
          <cell r="D155" t="str">
            <v>kg</v>
          </cell>
          <cell r="E155" t="str">
            <v>AC</v>
          </cell>
          <cell r="F155">
            <v>15</v>
          </cell>
          <cell r="G155" t="str">
            <v>x</v>
          </cell>
          <cell r="J155" t="str">
            <v>ACKP95</v>
          </cell>
        </row>
        <row r="156">
          <cell r="A156" t="str">
            <v>ACKP120</v>
          </cell>
          <cell r="B156">
            <v>0</v>
          </cell>
          <cell r="C156" t="str">
            <v>Cáp nhôm lõi thép ACKP-120/19</v>
          </cell>
          <cell r="D156" t="str">
            <v>kg</v>
          </cell>
          <cell r="E156" t="str">
            <v>AC</v>
          </cell>
          <cell r="F156">
            <v>15</v>
          </cell>
          <cell r="G156" t="str">
            <v>x</v>
          </cell>
          <cell r="J156" t="str">
            <v>ACKP120</v>
          </cell>
        </row>
        <row r="157">
          <cell r="A157" t="str">
            <v>ACKP150</v>
          </cell>
          <cell r="B157">
            <v>0</v>
          </cell>
          <cell r="C157" t="str">
            <v>Cáp nhôm lõi thép ACKP-150/24</v>
          </cell>
          <cell r="D157" t="str">
            <v>kg</v>
          </cell>
          <cell r="E157" t="str">
            <v>AC</v>
          </cell>
          <cell r="F157">
            <v>15</v>
          </cell>
          <cell r="G157" t="str">
            <v>x</v>
          </cell>
          <cell r="J157" t="str">
            <v>ACKP150</v>
          </cell>
        </row>
        <row r="158">
          <cell r="A158" t="str">
            <v>ACKP185</v>
          </cell>
          <cell r="B158">
            <v>0</v>
          </cell>
          <cell r="C158" t="str">
            <v>Cáp nhôm lõi thép ACKP-185/29</v>
          </cell>
          <cell r="D158" t="str">
            <v>kg</v>
          </cell>
          <cell r="E158" t="str">
            <v>AC</v>
          </cell>
          <cell r="F158">
            <v>15</v>
          </cell>
          <cell r="G158" t="str">
            <v>x</v>
          </cell>
          <cell r="J158" t="str">
            <v>ACKP185</v>
          </cell>
        </row>
        <row r="159">
          <cell r="A159" t="str">
            <v>ACKP240</v>
          </cell>
          <cell r="B159">
            <v>0</v>
          </cell>
          <cell r="C159" t="str">
            <v>Cáp nhôm lõi thép ACKP-240/32</v>
          </cell>
          <cell r="D159" t="str">
            <v>kg</v>
          </cell>
          <cell r="E159" t="str">
            <v>AC</v>
          </cell>
          <cell r="F159">
            <v>15</v>
          </cell>
          <cell r="G159" t="str">
            <v>x</v>
          </cell>
          <cell r="J159" t="str">
            <v>ACKP240</v>
          </cell>
        </row>
        <row r="160">
          <cell r="A160" t="str">
            <v>ACXV150</v>
          </cell>
          <cell r="B160">
            <v>0</v>
          </cell>
          <cell r="C160" t="str">
            <v>Cáp nhôm lõi thép bọc 24KV AC/XLPE/PVC150 mm2</v>
          </cell>
          <cell r="D160" t="str">
            <v>mét</v>
          </cell>
          <cell r="E160" t="str">
            <v>AC</v>
          </cell>
          <cell r="F160">
            <v>11</v>
          </cell>
          <cell r="G160" t="str">
            <v>x</v>
          </cell>
          <cell r="J160" t="str">
            <v>ACXV150</v>
          </cell>
        </row>
        <row r="161">
          <cell r="A161" t="str">
            <v>ACXV50</v>
          </cell>
          <cell r="B161">
            <v>0</v>
          </cell>
          <cell r="C161" t="str">
            <v>Cáp 24KV ACX 50mm2</v>
          </cell>
          <cell r="D161" t="str">
            <v>mét</v>
          </cell>
          <cell r="E161" t="str">
            <v>AC</v>
          </cell>
          <cell r="F161">
            <v>11</v>
          </cell>
          <cell r="G161" t="str">
            <v>x</v>
          </cell>
          <cell r="J161" t="str">
            <v>ACXV50</v>
          </cell>
        </row>
        <row r="162">
          <cell r="A162" t="str">
            <v>AC35</v>
          </cell>
          <cell r="B162">
            <v>0</v>
          </cell>
          <cell r="C162" t="str">
            <v>Cáp nhôm lõi thép AC-35/6,2</v>
          </cell>
          <cell r="D162" t="str">
            <v>kg</v>
          </cell>
          <cell r="E162" t="str">
            <v>AC</v>
          </cell>
          <cell r="F162">
            <v>15</v>
          </cell>
          <cell r="G162" t="str">
            <v>x</v>
          </cell>
          <cell r="J162" t="str">
            <v>AC35</v>
          </cell>
        </row>
        <row r="163">
          <cell r="A163" t="str">
            <v>AC50</v>
          </cell>
          <cell r="B163">
            <v>0</v>
          </cell>
          <cell r="C163" t="str">
            <v>Cáp nhôm lõi thép AC-50/8</v>
          </cell>
          <cell r="D163" t="str">
            <v>kg</v>
          </cell>
          <cell r="E163" t="str">
            <v>AC</v>
          </cell>
          <cell r="F163">
            <v>15</v>
          </cell>
          <cell r="G163" t="str">
            <v>x</v>
          </cell>
          <cell r="J163" t="str">
            <v>AC50</v>
          </cell>
        </row>
        <row r="164">
          <cell r="A164" t="str">
            <v>AC70</v>
          </cell>
          <cell r="B164">
            <v>0</v>
          </cell>
          <cell r="C164" t="str">
            <v>Cáp nhôm lõi thép AC-70/11</v>
          </cell>
          <cell r="D164" t="str">
            <v>kg</v>
          </cell>
          <cell r="E164" t="str">
            <v>AC</v>
          </cell>
          <cell r="F164">
            <v>15</v>
          </cell>
          <cell r="G164" t="str">
            <v>x</v>
          </cell>
          <cell r="J164" t="str">
            <v>AC70</v>
          </cell>
        </row>
        <row r="165">
          <cell r="A165" t="str">
            <v>AC95</v>
          </cell>
          <cell r="B165">
            <v>0</v>
          </cell>
          <cell r="C165" t="str">
            <v>Cáp nhôm lõi thép AC-95/16</v>
          </cell>
          <cell r="D165" t="str">
            <v>kg</v>
          </cell>
          <cell r="E165" t="str">
            <v>AC</v>
          </cell>
          <cell r="F165">
            <v>15</v>
          </cell>
          <cell r="G165" t="str">
            <v>x</v>
          </cell>
          <cell r="J165" t="str">
            <v>AC95</v>
          </cell>
        </row>
        <row r="166">
          <cell r="A166" t="str">
            <v>AC120</v>
          </cell>
          <cell r="B166">
            <v>0</v>
          </cell>
          <cell r="C166" t="str">
            <v>Cáp nhôm lõi thép AC-120/19</v>
          </cell>
          <cell r="D166" t="str">
            <v>kg</v>
          </cell>
          <cell r="E166" t="str">
            <v>AC</v>
          </cell>
          <cell r="F166">
            <v>15</v>
          </cell>
          <cell r="G166" t="str">
            <v>x</v>
          </cell>
          <cell r="J166" t="str">
            <v>AC120</v>
          </cell>
        </row>
        <row r="167">
          <cell r="A167" t="str">
            <v>AC150</v>
          </cell>
          <cell r="B167">
            <v>0</v>
          </cell>
          <cell r="C167" t="str">
            <v>Cáp nhôm lõi thép AC-150/24</v>
          </cell>
          <cell r="D167" t="str">
            <v>kg</v>
          </cell>
          <cell r="E167" t="str">
            <v>AC</v>
          </cell>
          <cell r="F167">
            <v>15</v>
          </cell>
          <cell r="G167" t="str">
            <v>x</v>
          </cell>
          <cell r="J167" t="str">
            <v>AC150</v>
          </cell>
        </row>
        <row r="168">
          <cell r="A168" t="str">
            <v>AC185</v>
          </cell>
          <cell r="B168">
            <v>0</v>
          </cell>
          <cell r="C168" t="str">
            <v>Cáp nhôm lõi thép AC-185/29</v>
          </cell>
          <cell r="D168" t="str">
            <v>kg</v>
          </cell>
          <cell r="E168" t="str">
            <v>AC</v>
          </cell>
          <cell r="F168">
            <v>15</v>
          </cell>
          <cell r="G168" t="str">
            <v>x</v>
          </cell>
          <cell r="J168" t="str">
            <v>AC185</v>
          </cell>
        </row>
        <row r="169">
          <cell r="A169" t="str">
            <v>AC240</v>
          </cell>
          <cell r="B169">
            <v>0</v>
          </cell>
          <cell r="C169" t="str">
            <v>Cáp nhôm lõi thép AC-240/39</v>
          </cell>
          <cell r="D169" t="str">
            <v>kg</v>
          </cell>
          <cell r="E169" t="str">
            <v>AC</v>
          </cell>
          <cell r="F169">
            <v>15</v>
          </cell>
          <cell r="G169" t="str">
            <v>x</v>
          </cell>
          <cell r="J169" t="str">
            <v>AC240</v>
          </cell>
        </row>
        <row r="170">
          <cell r="A170" t="str">
            <v>av35</v>
          </cell>
          <cell r="B170">
            <v>0</v>
          </cell>
          <cell r="C170" t="str">
            <v>Cáp nhôm bọc AV35</v>
          </cell>
          <cell r="D170" t="str">
            <v>mét</v>
          </cell>
          <cell r="E170" t="str">
            <v>av</v>
          </cell>
          <cell r="F170">
            <v>14</v>
          </cell>
          <cell r="G170" t="str">
            <v>x</v>
          </cell>
          <cell r="J170" t="str">
            <v>av35</v>
          </cell>
        </row>
        <row r="171">
          <cell r="A171" t="str">
            <v>av50</v>
          </cell>
          <cell r="B171">
            <v>0</v>
          </cell>
          <cell r="C171" t="str">
            <v>Cáp nhôm bọc AV50</v>
          </cell>
          <cell r="D171" t="str">
            <v>mét</v>
          </cell>
          <cell r="E171" t="str">
            <v>av</v>
          </cell>
          <cell r="F171">
            <v>14</v>
          </cell>
          <cell r="G171" t="str">
            <v>x</v>
          </cell>
          <cell r="J171" t="str">
            <v>av50</v>
          </cell>
        </row>
        <row r="172">
          <cell r="A172" t="str">
            <v>av70</v>
          </cell>
          <cell r="B172">
            <v>0</v>
          </cell>
          <cell r="C172" t="str">
            <v>Cáp nhôm bọc AV70</v>
          </cell>
          <cell r="D172" t="str">
            <v>mét</v>
          </cell>
          <cell r="E172" t="str">
            <v>av</v>
          </cell>
          <cell r="F172">
            <v>14</v>
          </cell>
          <cell r="G172" t="str">
            <v>x</v>
          </cell>
          <cell r="J172" t="str">
            <v>av70</v>
          </cell>
        </row>
        <row r="173">
          <cell r="A173" t="str">
            <v>av95</v>
          </cell>
          <cell r="B173">
            <v>0</v>
          </cell>
          <cell r="C173" t="str">
            <v>Cáp nhôm bọc AV95</v>
          </cell>
          <cell r="D173" t="str">
            <v>mét</v>
          </cell>
          <cell r="E173" t="str">
            <v>av</v>
          </cell>
          <cell r="F173">
            <v>14</v>
          </cell>
          <cell r="G173" t="str">
            <v>x</v>
          </cell>
          <cell r="J173" t="str">
            <v>av95</v>
          </cell>
        </row>
        <row r="174">
          <cell r="A174" t="str">
            <v>av120</v>
          </cell>
          <cell r="B174">
            <v>0</v>
          </cell>
          <cell r="C174" t="str">
            <v>Cáp nhôm bọc AV120</v>
          </cell>
          <cell r="D174" t="str">
            <v>mét</v>
          </cell>
          <cell r="E174" t="str">
            <v>av</v>
          </cell>
          <cell r="F174">
            <v>14</v>
          </cell>
          <cell r="G174" t="str">
            <v>x</v>
          </cell>
          <cell r="J174" t="str">
            <v>av120</v>
          </cell>
        </row>
        <row r="175">
          <cell r="A175" t="str">
            <v>av150</v>
          </cell>
          <cell r="B175">
            <v>0</v>
          </cell>
          <cell r="C175" t="str">
            <v>Cáp nhôm bọc AV150</v>
          </cell>
          <cell r="D175" t="str">
            <v>mét</v>
          </cell>
          <cell r="E175" t="str">
            <v>av</v>
          </cell>
          <cell r="F175">
            <v>14</v>
          </cell>
          <cell r="G175" t="str">
            <v>x</v>
          </cell>
          <cell r="J175" t="str">
            <v>av150</v>
          </cell>
        </row>
        <row r="176">
          <cell r="A176" t="str">
            <v>av185</v>
          </cell>
          <cell r="B176">
            <v>0</v>
          </cell>
          <cell r="C176" t="str">
            <v>Cáp nhôm bọc AV185</v>
          </cell>
          <cell r="D176" t="str">
            <v>mét</v>
          </cell>
          <cell r="E176" t="str">
            <v>av</v>
          </cell>
          <cell r="F176">
            <v>14</v>
          </cell>
          <cell r="G176" t="str">
            <v>x</v>
          </cell>
          <cell r="J176" t="str">
            <v>av185</v>
          </cell>
        </row>
        <row r="177">
          <cell r="A177" t="str">
            <v>av240</v>
          </cell>
          <cell r="B177">
            <v>0</v>
          </cell>
          <cell r="C177" t="str">
            <v>Cáp nhôm bọc AV240</v>
          </cell>
          <cell r="D177" t="str">
            <v>mét</v>
          </cell>
          <cell r="E177" t="str">
            <v>av</v>
          </cell>
          <cell r="F177">
            <v>14</v>
          </cell>
          <cell r="G177" t="str">
            <v>x</v>
          </cell>
          <cell r="J177" t="str">
            <v>av240</v>
          </cell>
        </row>
        <row r="178">
          <cell r="A178" t="str">
            <v>av300</v>
          </cell>
          <cell r="B178">
            <v>0</v>
          </cell>
          <cell r="C178" t="str">
            <v>Cáp nhôm bọc AV300</v>
          </cell>
          <cell r="D178" t="str">
            <v>mét</v>
          </cell>
          <cell r="E178" t="str">
            <v>av</v>
          </cell>
          <cell r="F178">
            <v>14</v>
          </cell>
          <cell r="G178" t="str">
            <v>x</v>
          </cell>
          <cell r="J178" t="str">
            <v>av300</v>
          </cell>
        </row>
        <row r="179">
          <cell r="A179" t="str">
            <v>ABC3x50</v>
          </cell>
          <cell r="B179">
            <v>0</v>
          </cell>
          <cell r="C179" t="str">
            <v>Cáp nhôm ABC 3x50mm2</v>
          </cell>
          <cell r="D179" t="str">
            <v>mét</v>
          </cell>
          <cell r="E179" t="str">
            <v>AB</v>
          </cell>
          <cell r="F179">
            <v>14</v>
          </cell>
          <cell r="G179" t="str">
            <v>x</v>
          </cell>
          <cell r="J179" t="str">
            <v>ABC3x50</v>
          </cell>
        </row>
        <row r="180">
          <cell r="A180" t="str">
            <v>ABC3x70</v>
          </cell>
          <cell r="B180">
            <v>0</v>
          </cell>
          <cell r="C180" t="str">
            <v>Cáp nhôm ABC 3x70mm2</v>
          </cell>
          <cell r="D180" t="str">
            <v>mét</v>
          </cell>
          <cell r="E180" t="str">
            <v>AB</v>
          </cell>
          <cell r="F180">
            <v>14</v>
          </cell>
          <cell r="G180" t="str">
            <v>x</v>
          </cell>
          <cell r="J180" t="str">
            <v>ABC3x70</v>
          </cell>
        </row>
        <row r="181">
          <cell r="A181" t="str">
            <v>ABC4x50</v>
          </cell>
          <cell r="B181">
            <v>0</v>
          </cell>
          <cell r="C181" t="str">
            <v>Cáp nhôm ABC 4x50mm2</v>
          </cell>
          <cell r="D181" t="str">
            <v>mét</v>
          </cell>
          <cell r="E181" t="str">
            <v>AB</v>
          </cell>
          <cell r="F181">
            <v>14</v>
          </cell>
          <cell r="G181" t="str">
            <v>x</v>
          </cell>
          <cell r="J181" t="str">
            <v>ABC4x50</v>
          </cell>
        </row>
        <row r="182">
          <cell r="A182" t="str">
            <v>ABC4x70</v>
          </cell>
          <cell r="B182">
            <v>0</v>
          </cell>
          <cell r="C182" t="str">
            <v>Cáp nhôm ABC 4x70mm2</v>
          </cell>
          <cell r="D182" t="str">
            <v>mét</v>
          </cell>
          <cell r="E182" t="str">
            <v>AB</v>
          </cell>
          <cell r="F182">
            <v>14</v>
          </cell>
          <cell r="G182" t="str">
            <v>x</v>
          </cell>
          <cell r="J182" t="str">
            <v>ABC4x70</v>
          </cell>
        </row>
        <row r="183">
          <cell r="A183" t="str">
            <v>ABC3x95</v>
          </cell>
          <cell r="B183">
            <v>0</v>
          </cell>
          <cell r="C183" t="str">
            <v>Cáp nhôm ABC 3x95mm2</v>
          </cell>
          <cell r="D183" t="str">
            <v>mét</v>
          </cell>
          <cell r="E183" t="str">
            <v>AB</v>
          </cell>
          <cell r="F183">
            <v>14</v>
          </cell>
          <cell r="G183" t="str">
            <v>x</v>
          </cell>
          <cell r="J183" t="str">
            <v>ABC3x95</v>
          </cell>
        </row>
        <row r="184">
          <cell r="A184" t="str">
            <v>ABC4x95</v>
          </cell>
          <cell r="B184">
            <v>0</v>
          </cell>
          <cell r="C184" t="str">
            <v>Cáp nhôm ABC 4x95mm2</v>
          </cell>
          <cell r="D184" t="str">
            <v>mét</v>
          </cell>
          <cell r="E184" t="str">
            <v>AB</v>
          </cell>
          <cell r="F184">
            <v>14</v>
          </cell>
          <cell r="G184" t="str">
            <v>x</v>
          </cell>
          <cell r="J184" t="str">
            <v>ABC4x95</v>
          </cell>
        </row>
        <row r="185">
          <cell r="A185" t="str">
            <v>ABC4x120</v>
          </cell>
          <cell r="B185">
            <v>0</v>
          </cell>
          <cell r="C185" t="str">
            <v>Cáp nhôm ABC 4x120mm2</v>
          </cell>
          <cell r="D185" t="str">
            <v>mét</v>
          </cell>
          <cell r="E185" t="str">
            <v>AB</v>
          </cell>
          <cell r="F185">
            <v>14</v>
          </cell>
          <cell r="G185" t="str">
            <v>x</v>
          </cell>
          <cell r="J185" t="str">
            <v>ABC4x120</v>
          </cell>
        </row>
        <row r="186">
          <cell r="A186" t="str">
            <v>ABC4x150</v>
          </cell>
          <cell r="B186">
            <v>0</v>
          </cell>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v>0</v>
          </cell>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v>0</v>
          </cell>
          <cell r="C195" t="str">
            <v>Cáp đồng bọc CV25</v>
          </cell>
          <cell r="D195" t="str">
            <v>mét</v>
          </cell>
          <cell r="E195" t="str">
            <v>cv</v>
          </cell>
          <cell r="F195">
            <v>8</v>
          </cell>
          <cell r="G195" t="str">
            <v>x</v>
          </cell>
          <cell r="J195" t="str">
            <v>cv25</v>
          </cell>
        </row>
        <row r="196">
          <cell r="A196" t="str">
            <v>cxv25</v>
          </cell>
          <cell r="B196">
            <v>0</v>
          </cell>
          <cell r="C196" t="str">
            <v>Cáp đồng bọc 24KV-CXV-25</v>
          </cell>
          <cell r="D196" t="str">
            <v>mét</v>
          </cell>
          <cell r="E196" t="str">
            <v>cx</v>
          </cell>
          <cell r="F196">
            <v>8</v>
          </cell>
          <cell r="G196" t="str">
            <v>x</v>
          </cell>
          <cell r="J196" t="str">
            <v>cxv25</v>
          </cell>
        </row>
        <row r="197">
          <cell r="A197" t="str">
            <v>cv35</v>
          </cell>
          <cell r="B197">
            <v>0</v>
          </cell>
          <cell r="C197" t="str">
            <v>Cáp đồng bọc CV35</v>
          </cell>
          <cell r="D197" t="str">
            <v>mét</v>
          </cell>
          <cell r="E197" t="str">
            <v>cv</v>
          </cell>
          <cell r="F197">
            <v>8</v>
          </cell>
          <cell r="G197" t="str">
            <v>x</v>
          </cell>
          <cell r="J197" t="str">
            <v>cv35</v>
          </cell>
        </row>
        <row r="198">
          <cell r="A198" t="str">
            <v>cv50</v>
          </cell>
          <cell r="B198">
            <v>0</v>
          </cell>
          <cell r="C198" t="str">
            <v>Cáp đồng bọc CV50</v>
          </cell>
          <cell r="D198" t="str">
            <v>mét</v>
          </cell>
          <cell r="E198" t="str">
            <v>cv</v>
          </cell>
          <cell r="F198">
            <v>8</v>
          </cell>
          <cell r="G198" t="str">
            <v>x</v>
          </cell>
          <cell r="J198" t="str">
            <v>cv50</v>
          </cell>
        </row>
        <row r="199">
          <cell r="A199" t="str">
            <v>cv70</v>
          </cell>
          <cell r="B199">
            <v>0</v>
          </cell>
          <cell r="C199" t="str">
            <v>Cáp đồng bọc CV70</v>
          </cell>
          <cell r="D199" t="str">
            <v>mét</v>
          </cell>
          <cell r="E199" t="str">
            <v>cv</v>
          </cell>
          <cell r="F199">
            <v>8</v>
          </cell>
          <cell r="G199" t="str">
            <v>x</v>
          </cell>
          <cell r="J199" t="str">
            <v>cv70</v>
          </cell>
        </row>
        <row r="200">
          <cell r="A200" t="str">
            <v>cv95</v>
          </cell>
          <cell r="B200">
            <v>0</v>
          </cell>
          <cell r="C200" t="str">
            <v>Cáp đồng bọc CV95</v>
          </cell>
          <cell r="D200" t="str">
            <v>mét</v>
          </cell>
          <cell r="E200" t="str">
            <v>cv</v>
          </cell>
          <cell r="F200">
            <v>8</v>
          </cell>
          <cell r="G200" t="str">
            <v>x</v>
          </cell>
          <cell r="J200" t="str">
            <v>cv95</v>
          </cell>
        </row>
        <row r="201">
          <cell r="A201" t="str">
            <v>cv120</v>
          </cell>
          <cell r="B201">
            <v>0</v>
          </cell>
          <cell r="C201" t="str">
            <v>Cáp đồng bọc CV120</v>
          </cell>
          <cell r="D201" t="str">
            <v>mét</v>
          </cell>
          <cell r="E201" t="str">
            <v>cv</v>
          </cell>
          <cell r="F201">
            <v>8</v>
          </cell>
          <cell r="G201" t="str">
            <v>x</v>
          </cell>
          <cell r="J201" t="str">
            <v>cv120</v>
          </cell>
        </row>
        <row r="202">
          <cell r="A202" t="str">
            <v>cv150</v>
          </cell>
          <cell r="B202">
            <v>0</v>
          </cell>
          <cell r="C202" t="str">
            <v>Cáp đồng bọc CV150</v>
          </cell>
          <cell r="D202" t="str">
            <v>mét</v>
          </cell>
          <cell r="E202" t="str">
            <v>cv</v>
          </cell>
          <cell r="F202">
            <v>8</v>
          </cell>
          <cell r="G202" t="str">
            <v>x</v>
          </cell>
          <cell r="J202" t="str">
            <v>cv150</v>
          </cell>
        </row>
        <row r="203">
          <cell r="A203" t="str">
            <v>cv185</v>
          </cell>
          <cell r="B203">
            <v>0</v>
          </cell>
          <cell r="C203" t="str">
            <v>Cáp đồng bọc CV185</v>
          </cell>
          <cell r="D203" t="str">
            <v>mét</v>
          </cell>
          <cell r="E203" t="str">
            <v>cv</v>
          </cell>
          <cell r="F203">
            <v>8</v>
          </cell>
          <cell r="G203" t="str">
            <v>x</v>
          </cell>
          <cell r="J203" t="str">
            <v>cv185</v>
          </cell>
        </row>
        <row r="204">
          <cell r="A204" t="str">
            <v>cv200</v>
          </cell>
          <cell r="B204">
            <v>0</v>
          </cell>
          <cell r="C204" t="str">
            <v>Cáp đồng bọc CV200</v>
          </cell>
          <cell r="D204" t="str">
            <v>mét</v>
          </cell>
          <cell r="E204" t="str">
            <v>cv</v>
          </cell>
          <cell r="F204">
            <v>8</v>
          </cell>
          <cell r="G204" t="str">
            <v>x</v>
          </cell>
          <cell r="J204" t="str">
            <v>cv200</v>
          </cell>
        </row>
        <row r="205">
          <cell r="A205" t="str">
            <v>cv240</v>
          </cell>
          <cell r="B205">
            <v>0</v>
          </cell>
          <cell r="C205" t="str">
            <v>Cáp đồng bọc CV240</v>
          </cell>
          <cell r="D205" t="str">
            <v>mét</v>
          </cell>
          <cell r="E205" t="str">
            <v>cv</v>
          </cell>
          <cell r="F205">
            <v>8</v>
          </cell>
          <cell r="G205" t="str">
            <v>x</v>
          </cell>
          <cell r="J205" t="str">
            <v>cv240</v>
          </cell>
        </row>
        <row r="206">
          <cell r="A206" t="str">
            <v>cv250</v>
          </cell>
          <cell r="B206">
            <v>0</v>
          </cell>
          <cell r="C206" t="str">
            <v>Cáp đồng bọc CV250</v>
          </cell>
          <cell r="D206" t="str">
            <v>mét</v>
          </cell>
          <cell r="E206" t="str">
            <v>cv</v>
          </cell>
          <cell r="F206">
            <v>8</v>
          </cell>
          <cell r="G206" t="str">
            <v>x</v>
          </cell>
          <cell r="J206" t="str">
            <v>cv250</v>
          </cell>
        </row>
        <row r="207">
          <cell r="A207" t="str">
            <v>cv300</v>
          </cell>
          <cell r="B207">
            <v>0</v>
          </cell>
          <cell r="C207" t="str">
            <v>Cáp đồng bọc CV300</v>
          </cell>
          <cell r="D207" t="str">
            <v>mét</v>
          </cell>
          <cell r="E207" t="str">
            <v>cv</v>
          </cell>
          <cell r="F207">
            <v>8</v>
          </cell>
          <cell r="G207" t="str">
            <v>x</v>
          </cell>
          <cell r="J207" t="str">
            <v>cv300</v>
          </cell>
        </row>
        <row r="208">
          <cell r="A208" t="str">
            <v>cv400</v>
          </cell>
          <cell r="B208">
            <v>0</v>
          </cell>
          <cell r="C208" t="str">
            <v>Cáp đồng bọc CV400</v>
          </cell>
          <cell r="D208" t="str">
            <v>mét</v>
          </cell>
          <cell r="E208" t="str">
            <v>cv</v>
          </cell>
          <cell r="F208">
            <v>8</v>
          </cell>
          <cell r="G208" t="str">
            <v>x</v>
          </cell>
          <cell r="J208" t="str">
            <v>cv400</v>
          </cell>
        </row>
        <row r="209">
          <cell r="A209" t="str">
            <v>acv35</v>
          </cell>
          <cell r="B209">
            <v>0</v>
          </cell>
          <cell r="C209" t="str">
            <v>Cáp nhôm lõi thép ACV35</v>
          </cell>
          <cell r="D209" t="str">
            <v>mét</v>
          </cell>
          <cell r="E209" t="str">
            <v>ac</v>
          </cell>
          <cell r="F209">
            <v>13</v>
          </cell>
          <cell r="G209" t="str">
            <v>x</v>
          </cell>
          <cell r="J209" t="str">
            <v>acv35</v>
          </cell>
        </row>
        <row r="210">
          <cell r="A210" t="str">
            <v>acv50</v>
          </cell>
          <cell r="B210">
            <v>0</v>
          </cell>
          <cell r="C210" t="str">
            <v>Cáp nhôm lõi thép ACV50</v>
          </cell>
          <cell r="D210" t="str">
            <v>mét</v>
          </cell>
          <cell r="E210" t="str">
            <v>ac</v>
          </cell>
          <cell r="F210">
            <v>13</v>
          </cell>
          <cell r="G210" t="str">
            <v>x</v>
          </cell>
          <cell r="J210" t="str">
            <v>acv50</v>
          </cell>
        </row>
        <row r="211">
          <cell r="A211" t="str">
            <v>acv70</v>
          </cell>
          <cell r="B211">
            <v>0</v>
          </cell>
          <cell r="C211" t="str">
            <v>Cáp nhôm lõi thép ACV70</v>
          </cell>
          <cell r="D211" t="str">
            <v>mét</v>
          </cell>
          <cell r="E211" t="str">
            <v>ac</v>
          </cell>
          <cell r="F211">
            <v>13</v>
          </cell>
          <cell r="G211" t="str">
            <v>x</v>
          </cell>
          <cell r="J211" t="str">
            <v>acv70</v>
          </cell>
        </row>
        <row r="212">
          <cell r="A212" t="str">
            <v>acv95</v>
          </cell>
          <cell r="B212">
            <v>0</v>
          </cell>
          <cell r="C212" t="str">
            <v>Cáp nhôm lõi thép ACV95</v>
          </cell>
          <cell r="D212" t="str">
            <v>mét</v>
          </cell>
          <cell r="E212" t="str">
            <v>ac</v>
          </cell>
          <cell r="F212">
            <v>13</v>
          </cell>
          <cell r="G212" t="str">
            <v>x</v>
          </cell>
          <cell r="J212" t="str">
            <v>acv95</v>
          </cell>
        </row>
        <row r="213">
          <cell r="A213" t="str">
            <v>acv120</v>
          </cell>
          <cell r="B213">
            <v>0</v>
          </cell>
          <cell r="C213" t="str">
            <v>Cáp nhôm lõi thép ACV120</v>
          </cell>
          <cell r="D213" t="str">
            <v>mét</v>
          </cell>
          <cell r="E213" t="str">
            <v>ac</v>
          </cell>
          <cell r="F213">
            <v>13</v>
          </cell>
          <cell r="G213" t="str">
            <v>x</v>
          </cell>
          <cell r="J213" t="str">
            <v>acv120</v>
          </cell>
        </row>
        <row r="214">
          <cell r="A214" t="str">
            <v>acv150</v>
          </cell>
          <cell r="B214">
            <v>0</v>
          </cell>
          <cell r="C214" t="str">
            <v>Cáp nhôm lõi thép ACV150</v>
          </cell>
          <cell r="D214" t="str">
            <v>mét</v>
          </cell>
          <cell r="E214" t="str">
            <v>ac</v>
          </cell>
          <cell r="F214">
            <v>13</v>
          </cell>
          <cell r="G214" t="str">
            <v>x</v>
          </cell>
          <cell r="J214" t="str">
            <v>acv150</v>
          </cell>
        </row>
        <row r="215">
          <cell r="A215" t="str">
            <v>acv185</v>
          </cell>
          <cell r="B215">
            <v>0</v>
          </cell>
          <cell r="C215" t="str">
            <v>Cáp nhôm lõi thép ACV185</v>
          </cell>
          <cell r="D215" t="str">
            <v>mét</v>
          </cell>
          <cell r="E215" t="str">
            <v>ac</v>
          </cell>
          <cell r="F215">
            <v>13</v>
          </cell>
          <cell r="G215" t="str">
            <v>x</v>
          </cell>
          <cell r="J215" t="str">
            <v>acv185</v>
          </cell>
        </row>
        <row r="216">
          <cell r="A216" t="str">
            <v>acv240</v>
          </cell>
          <cell r="B216">
            <v>0</v>
          </cell>
          <cell r="C216" t="str">
            <v>Cáp nhôm lõi thép ACV240</v>
          </cell>
          <cell r="D216" t="str">
            <v>mét</v>
          </cell>
          <cell r="E216" t="str">
            <v>ac</v>
          </cell>
          <cell r="F216">
            <v>13</v>
          </cell>
          <cell r="G216" t="str">
            <v>x</v>
          </cell>
          <cell r="J216" t="str">
            <v>acv240</v>
          </cell>
        </row>
        <row r="217">
          <cell r="A217" t="str">
            <v>A35</v>
          </cell>
          <cell r="B217">
            <v>0</v>
          </cell>
          <cell r="C217" t="str">
            <v>Cáp nhôm A-35</v>
          </cell>
          <cell r="D217" t="str">
            <v>kg</v>
          </cell>
          <cell r="E217" t="str">
            <v>A3</v>
          </cell>
          <cell r="F217">
            <v>14</v>
          </cell>
          <cell r="G217" t="str">
            <v>x</v>
          </cell>
          <cell r="J217" t="str">
            <v>A35</v>
          </cell>
        </row>
        <row r="218">
          <cell r="A218" t="str">
            <v>A50</v>
          </cell>
          <cell r="B218">
            <v>0</v>
          </cell>
          <cell r="C218" t="str">
            <v>Cáp nhôm A-50</v>
          </cell>
          <cell r="D218" t="str">
            <v>kg</v>
          </cell>
          <cell r="E218" t="str">
            <v>A5</v>
          </cell>
          <cell r="F218">
            <v>14</v>
          </cell>
          <cell r="G218" t="str">
            <v>x</v>
          </cell>
          <cell r="J218" t="str">
            <v>A50</v>
          </cell>
        </row>
        <row r="219">
          <cell r="A219" t="str">
            <v>A70</v>
          </cell>
          <cell r="B219">
            <v>0</v>
          </cell>
          <cell r="C219" t="str">
            <v>Cáp nhôm A-70</v>
          </cell>
          <cell r="D219" t="str">
            <v>kg</v>
          </cell>
          <cell r="E219" t="str">
            <v>A7</v>
          </cell>
          <cell r="F219">
            <v>14</v>
          </cell>
          <cell r="G219" t="str">
            <v>x</v>
          </cell>
          <cell r="J219" t="str">
            <v>A70</v>
          </cell>
        </row>
        <row r="220">
          <cell r="A220" t="str">
            <v>A95</v>
          </cell>
          <cell r="B220">
            <v>0</v>
          </cell>
          <cell r="C220" t="str">
            <v>Cáp nhôm A-95</v>
          </cell>
          <cell r="D220" t="str">
            <v>kg</v>
          </cell>
          <cell r="E220" t="str">
            <v>A9</v>
          </cell>
          <cell r="F220">
            <v>14</v>
          </cell>
          <cell r="G220" t="str">
            <v>x</v>
          </cell>
          <cell r="J220" t="str">
            <v>A95</v>
          </cell>
        </row>
        <row r="221">
          <cell r="A221" t="str">
            <v>A120</v>
          </cell>
          <cell r="B221">
            <v>0</v>
          </cell>
          <cell r="C221" t="str">
            <v>Cáp nhôm A-120</v>
          </cell>
          <cell r="D221" t="str">
            <v>kg</v>
          </cell>
          <cell r="E221" t="str">
            <v>A1</v>
          </cell>
          <cell r="F221">
            <v>14</v>
          </cell>
          <cell r="G221" t="str">
            <v>x</v>
          </cell>
          <cell r="J221" t="str">
            <v>A120</v>
          </cell>
        </row>
        <row r="222">
          <cell r="A222" t="str">
            <v>A150</v>
          </cell>
          <cell r="B222">
            <v>0</v>
          </cell>
          <cell r="C222" t="str">
            <v>Cáp nhôm A-150</v>
          </cell>
          <cell r="D222" t="str">
            <v>kg</v>
          </cell>
          <cell r="E222" t="str">
            <v>A1</v>
          </cell>
          <cell r="F222">
            <v>14</v>
          </cell>
          <cell r="G222" t="str">
            <v>x</v>
          </cell>
          <cell r="J222" t="str">
            <v>A150</v>
          </cell>
        </row>
        <row r="223">
          <cell r="A223" t="str">
            <v>A185</v>
          </cell>
          <cell r="B223">
            <v>0</v>
          </cell>
          <cell r="C223" t="str">
            <v>Cáp nhôm A-185</v>
          </cell>
          <cell r="D223" t="str">
            <v>kg</v>
          </cell>
          <cell r="E223" t="str">
            <v>A1</v>
          </cell>
          <cell r="F223">
            <v>14</v>
          </cell>
          <cell r="G223" t="str">
            <v>x</v>
          </cell>
          <cell r="J223" t="str">
            <v>A185</v>
          </cell>
        </row>
        <row r="224">
          <cell r="A224" t="str">
            <v>A240</v>
          </cell>
          <cell r="B224">
            <v>0</v>
          </cell>
          <cell r="C224" t="str">
            <v>Cáp nhôm A-240</v>
          </cell>
          <cell r="D224" t="str">
            <v>kg</v>
          </cell>
          <cell r="E224" t="str">
            <v>A2</v>
          </cell>
          <cell r="F224">
            <v>14</v>
          </cell>
          <cell r="G224" t="str">
            <v>x</v>
          </cell>
          <cell r="J224" t="str">
            <v>A240</v>
          </cell>
        </row>
        <row r="225">
          <cell r="A225" t="str">
            <v>C3/8</v>
          </cell>
          <cell r="B225">
            <v>0</v>
          </cell>
          <cell r="C225" t="str">
            <v>Cáp thép 3/8"</v>
          </cell>
          <cell r="D225" t="str">
            <v>kg</v>
          </cell>
          <cell r="E225" t="str">
            <v>C3</v>
          </cell>
          <cell r="F225">
            <v>16</v>
          </cell>
          <cell r="G225" t="str">
            <v>x</v>
          </cell>
          <cell r="J225" t="str">
            <v>C3/8</v>
          </cell>
        </row>
        <row r="226">
          <cell r="A226" t="str">
            <v>C5/8</v>
          </cell>
          <cell r="B226">
            <v>0</v>
          </cell>
          <cell r="C226" t="str">
            <v>Cáp thép 5/8"</v>
          </cell>
          <cell r="D226" t="str">
            <v>kg</v>
          </cell>
          <cell r="E226" t="str">
            <v>C5</v>
          </cell>
          <cell r="F226">
            <v>16</v>
          </cell>
          <cell r="G226" t="str">
            <v>x</v>
          </cell>
          <cell r="J226" t="str">
            <v>C5/8</v>
          </cell>
        </row>
        <row r="227">
          <cell r="A227" t="str">
            <v>CSDI</v>
          </cell>
          <cell r="B227">
            <v>0</v>
          </cell>
          <cell r="C227" t="str">
            <v>Chân sứ đỉnh thẳng dài 870mm</v>
          </cell>
          <cell r="D227" t="str">
            <v>cái</v>
          </cell>
          <cell r="E227" t="str">
            <v>CS</v>
          </cell>
          <cell r="F227">
            <v>50</v>
          </cell>
          <cell r="G227" t="str">
            <v>x</v>
          </cell>
          <cell r="J227" t="str">
            <v>CSDI</v>
          </cell>
        </row>
        <row r="228">
          <cell r="A228" t="str">
            <v>CSDG</v>
          </cell>
          <cell r="B228">
            <v>0</v>
          </cell>
          <cell r="C228" t="str">
            <v>Chân sứ đỉnh đỡ góc dài 870mm</v>
          </cell>
          <cell r="D228" t="str">
            <v>cái</v>
          </cell>
          <cell r="E228" t="str">
            <v>CS</v>
          </cell>
          <cell r="F228">
            <v>50</v>
          </cell>
          <cell r="G228" t="str">
            <v>x</v>
          </cell>
          <cell r="J228" t="str">
            <v>CSDG</v>
          </cell>
        </row>
        <row r="229">
          <cell r="A229" t="str">
            <v>CSD</v>
          </cell>
          <cell r="B229">
            <v>0</v>
          </cell>
          <cell r="C229" t="str">
            <v>Chân sứ đứng D20</v>
          </cell>
          <cell r="D229" t="str">
            <v>cái</v>
          </cell>
          <cell r="E229" t="str">
            <v>CS</v>
          </cell>
          <cell r="F229">
            <v>50</v>
          </cell>
          <cell r="G229" t="str">
            <v>x</v>
          </cell>
          <cell r="J229" t="str">
            <v>CSD</v>
          </cell>
        </row>
        <row r="230">
          <cell r="A230" t="str">
            <v>DAYA</v>
          </cell>
          <cell r="B230">
            <v>0</v>
          </cell>
          <cell r="C230" t="str">
            <v xml:space="preserve">Dây nhôm buộc </v>
          </cell>
          <cell r="D230" t="str">
            <v>kg</v>
          </cell>
          <cell r="E230" t="str">
            <v>DA</v>
          </cell>
          <cell r="F230">
            <v>50</v>
          </cell>
          <cell r="G230" t="str">
            <v>x</v>
          </cell>
          <cell r="J230" t="str">
            <v>DAYA</v>
          </cell>
        </row>
        <row r="231">
          <cell r="A231" t="str">
            <v>DAYA70</v>
          </cell>
          <cell r="B231">
            <v>0</v>
          </cell>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v>0</v>
          </cell>
          <cell r="C235" t="str">
            <v>Giá nới + Thanh cái tủ CB</v>
          </cell>
          <cell r="D235" t="str">
            <v>bộ</v>
          </cell>
          <cell r="E235" t="str">
            <v>Gi</v>
          </cell>
          <cell r="F235">
            <v>50</v>
          </cell>
          <cell r="G235" t="str">
            <v>x</v>
          </cell>
          <cell r="J235" t="str">
            <v>Gianoi1600</v>
          </cell>
        </row>
        <row r="236">
          <cell r="A236" t="str">
            <v>Gianoi2500</v>
          </cell>
          <cell r="B236">
            <v>0</v>
          </cell>
          <cell r="C236" t="str">
            <v>Giá nới + Thanh cái tủ CB</v>
          </cell>
          <cell r="D236" t="str">
            <v>bộ</v>
          </cell>
          <cell r="E236" t="str">
            <v>Gi</v>
          </cell>
          <cell r="F236">
            <v>50</v>
          </cell>
          <cell r="G236" t="str">
            <v>x</v>
          </cell>
          <cell r="J236" t="str">
            <v>Gianoi2500</v>
          </cell>
        </row>
        <row r="237">
          <cell r="A237" t="str">
            <v>GianoiCB</v>
          </cell>
          <cell r="B237">
            <v>0</v>
          </cell>
          <cell r="C237" t="str">
            <v>Giá nới + Thanh cái tủ CB</v>
          </cell>
          <cell r="D237" t="str">
            <v>bộ</v>
          </cell>
          <cell r="E237" t="str">
            <v>Gi</v>
          </cell>
          <cell r="F237">
            <v>50</v>
          </cell>
          <cell r="G237" t="str">
            <v>x</v>
          </cell>
          <cell r="J237" t="str">
            <v>GianoiCB</v>
          </cell>
        </row>
        <row r="238">
          <cell r="A238" t="str">
            <v>GCST</v>
          </cell>
          <cell r="B238">
            <v>0</v>
          </cell>
          <cell r="C238" t="str">
            <v>Gia công sắt thép</v>
          </cell>
          <cell r="D238" t="str">
            <v>kg</v>
          </cell>
          <cell r="E238" t="str">
            <v>GC</v>
          </cell>
          <cell r="F238">
            <v>2000</v>
          </cell>
          <cell r="G238" t="str">
            <v>x</v>
          </cell>
          <cell r="J238" t="str">
            <v>GCST</v>
          </cell>
        </row>
        <row r="239">
          <cell r="A239" t="str">
            <v>G</v>
          </cell>
          <cell r="B239">
            <v>0</v>
          </cell>
          <cell r="C239" t="str">
            <v>Vật liệu dựng trụ</v>
          </cell>
          <cell r="D239" t="str">
            <v>trụ</v>
          </cell>
          <cell r="E239" t="str">
            <v>G</v>
          </cell>
          <cell r="F239">
            <v>2000</v>
          </cell>
          <cell r="G239" t="str">
            <v>x</v>
          </cell>
          <cell r="J239" t="str">
            <v>G</v>
          </cell>
        </row>
        <row r="240">
          <cell r="A240" t="str">
            <v>K3B</v>
          </cell>
          <cell r="B240">
            <v>0</v>
          </cell>
          <cell r="C240" t="str">
            <v>Kẹp cáp 3 boulon</v>
          </cell>
          <cell r="D240" t="str">
            <v>cái</v>
          </cell>
          <cell r="E240" t="str">
            <v>K3</v>
          </cell>
          <cell r="F240">
            <v>50</v>
          </cell>
          <cell r="G240" t="str">
            <v>x</v>
          </cell>
          <cell r="J240" t="str">
            <v>K3B</v>
          </cell>
        </row>
        <row r="241">
          <cell r="A241" t="str">
            <v>CTD</v>
          </cell>
          <cell r="B241">
            <v>0</v>
          </cell>
          <cell r="C241" t="str">
            <v>Cọc tiếp đất Ø16 - 2,4m</v>
          </cell>
          <cell r="D241" t="str">
            <v>cọc</v>
          </cell>
          <cell r="E241" t="str">
            <v>CT</v>
          </cell>
          <cell r="F241">
            <v>50</v>
          </cell>
          <cell r="G241" t="str">
            <v>x</v>
          </cell>
          <cell r="J241" t="str">
            <v>CTD</v>
          </cell>
        </row>
        <row r="242">
          <cell r="A242" t="str">
            <v>CTD+K</v>
          </cell>
          <cell r="B242">
            <v>0</v>
          </cell>
          <cell r="C242" t="str">
            <v>Cọc tiếp đất Þ 16- 2,4m + kẹp cọc mạ đồng</v>
          </cell>
          <cell r="D242" t="str">
            <v>bộ</v>
          </cell>
          <cell r="E242" t="str">
            <v>CT</v>
          </cell>
          <cell r="F242">
            <v>50</v>
          </cell>
          <cell r="G242" t="str">
            <v>x</v>
          </cell>
          <cell r="J242" t="str">
            <v>CTD+K</v>
          </cell>
        </row>
        <row r="243">
          <cell r="A243" t="str">
            <v>K-Cu</v>
          </cell>
          <cell r="B243">
            <v>0</v>
          </cell>
          <cell r="C243" t="str">
            <v>Kẹp cọc tiếp đất Cu</v>
          </cell>
          <cell r="D243" t="str">
            <v>cái</v>
          </cell>
          <cell r="E243" t="str">
            <v>K-</v>
          </cell>
          <cell r="F243">
            <v>50</v>
          </cell>
          <cell r="G243" t="str">
            <v>x</v>
          </cell>
          <cell r="J243" t="str">
            <v>K-Cu</v>
          </cell>
        </row>
        <row r="244">
          <cell r="A244" t="str">
            <v>K-Fe</v>
          </cell>
          <cell r="B244">
            <v>0</v>
          </cell>
          <cell r="C244" t="str">
            <v>Kẹp cọc tiếp đất Fe</v>
          </cell>
          <cell r="D244" t="str">
            <v>cái</v>
          </cell>
          <cell r="E244" t="str">
            <v>K-</v>
          </cell>
          <cell r="F244">
            <v>50</v>
          </cell>
          <cell r="G244" t="str">
            <v>x</v>
          </cell>
          <cell r="J244" t="str">
            <v>K-Fe</v>
          </cell>
        </row>
        <row r="245">
          <cell r="A245" t="str">
            <v>K35</v>
          </cell>
          <cell r="B245">
            <v>0</v>
          </cell>
          <cell r="C245" t="str">
            <v>Kẹp 2 rãnh (APC) cỡ dây 35mm2</v>
          </cell>
          <cell r="D245" t="str">
            <v>cái</v>
          </cell>
          <cell r="E245" t="str">
            <v>K3</v>
          </cell>
          <cell r="F245">
            <v>50</v>
          </cell>
          <cell r="G245" t="str">
            <v>x</v>
          </cell>
          <cell r="J245" t="str">
            <v>K35</v>
          </cell>
        </row>
        <row r="246">
          <cell r="A246" t="str">
            <v>K50</v>
          </cell>
          <cell r="B246">
            <v>0</v>
          </cell>
          <cell r="C246" t="str">
            <v>Kẹp 2 rãnh (APC) cỡ dây 50mm2</v>
          </cell>
          <cell r="D246" t="str">
            <v>cái</v>
          </cell>
          <cell r="E246" t="str">
            <v>K5</v>
          </cell>
          <cell r="F246">
            <v>50</v>
          </cell>
          <cell r="G246" t="str">
            <v>x</v>
          </cell>
          <cell r="J246" t="str">
            <v>K50</v>
          </cell>
        </row>
        <row r="247">
          <cell r="A247" t="str">
            <v>K70</v>
          </cell>
          <cell r="B247">
            <v>0</v>
          </cell>
          <cell r="C247" t="str">
            <v>Kẹp 2 rãnh (APC) cỡ dây 70mm2</v>
          </cell>
          <cell r="D247" t="str">
            <v>cái</v>
          </cell>
          <cell r="E247" t="str">
            <v>K7</v>
          </cell>
          <cell r="F247">
            <v>50</v>
          </cell>
          <cell r="G247" t="str">
            <v>x</v>
          </cell>
          <cell r="J247" t="str">
            <v>K70</v>
          </cell>
        </row>
        <row r="248">
          <cell r="A248" t="str">
            <v>K95</v>
          </cell>
          <cell r="B248">
            <v>0</v>
          </cell>
          <cell r="C248" t="str">
            <v>Kẹp 2 rãnh (APC) cỡ dây 95mm2</v>
          </cell>
          <cell r="D248" t="str">
            <v>cái</v>
          </cell>
          <cell r="E248" t="str">
            <v>K9</v>
          </cell>
          <cell r="F248">
            <v>50</v>
          </cell>
          <cell r="G248" t="str">
            <v>x</v>
          </cell>
          <cell r="J248" t="str">
            <v>K95</v>
          </cell>
        </row>
        <row r="249">
          <cell r="A249" t="str">
            <v>K120</v>
          </cell>
          <cell r="B249">
            <v>0</v>
          </cell>
          <cell r="C249" t="str">
            <v>Kẹp 2 rãnh (APC) cỡ dây 120mm2</v>
          </cell>
          <cell r="D249" t="str">
            <v>cái</v>
          </cell>
          <cell r="E249" t="str">
            <v>K1</v>
          </cell>
          <cell r="F249">
            <v>50</v>
          </cell>
          <cell r="G249" t="str">
            <v>x</v>
          </cell>
          <cell r="J249" t="str">
            <v>K120</v>
          </cell>
        </row>
        <row r="250">
          <cell r="A250" t="str">
            <v>K150</v>
          </cell>
          <cell r="B250">
            <v>0</v>
          </cell>
          <cell r="C250" t="str">
            <v>Kẹp 2 rãnh (APC) cỡ dây 150mm2</v>
          </cell>
          <cell r="D250" t="str">
            <v>cái</v>
          </cell>
          <cell r="E250" t="str">
            <v>K1</v>
          </cell>
          <cell r="F250">
            <v>50</v>
          </cell>
          <cell r="G250" t="str">
            <v>x</v>
          </cell>
          <cell r="J250" t="str">
            <v>K150</v>
          </cell>
        </row>
        <row r="251">
          <cell r="A251" t="str">
            <v>K185</v>
          </cell>
          <cell r="B251">
            <v>0</v>
          </cell>
          <cell r="C251" t="str">
            <v>Kẹp 2 rãnh (APC) cỡ dây 185mm2</v>
          </cell>
          <cell r="D251" t="str">
            <v>cái</v>
          </cell>
          <cell r="E251" t="str">
            <v>K1</v>
          </cell>
          <cell r="F251">
            <v>50</v>
          </cell>
          <cell r="G251" t="str">
            <v>x</v>
          </cell>
          <cell r="J251" t="str">
            <v>K185</v>
          </cell>
        </row>
        <row r="252">
          <cell r="A252" t="str">
            <v>K240</v>
          </cell>
          <cell r="B252">
            <v>0</v>
          </cell>
          <cell r="C252" t="str">
            <v>Kẹp 2 rãnh (APC) cỡ dây 240 mm2</v>
          </cell>
          <cell r="D252" t="str">
            <v>cái</v>
          </cell>
          <cell r="E252" t="str">
            <v>K2</v>
          </cell>
          <cell r="F252">
            <v>50</v>
          </cell>
          <cell r="G252" t="str">
            <v>x</v>
          </cell>
          <cell r="J252" t="str">
            <v>K240</v>
          </cell>
        </row>
        <row r="253">
          <cell r="A253" t="str">
            <v>KTREO211</v>
          </cell>
          <cell r="B253">
            <v>0</v>
          </cell>
          <cell r="C253" t="str">
            <v>Kẹp treo cáp ABC2x11mm2</v>
          </cell>
          <cell r="D253" t="str">
            <v>cái</v>
          </cell>
          <cell r="E253" t="str">
            <v>KT</v>
          </cell>
          <cell r="F253">
            <v>50</v>
          </cell>
          <cell r="G253" t="str">
            <v>x</v>
          </cell>
          <cell r="J253" t="str">
            <v>KTREO211</v>
          </cell>
        </row>
        <row r="254">
          <cell r="A254" t="str">
            <v>KTREO11</v>
          </cell>
          <cell r="B254">
            <v>0</v>
          </cell>
          <cell r="C254" t="str">
            <v>Kẹp treo cáp ABC4x11mm2</v>
          </cell>
          <cell r="D254" t="str">
            <v>cái</v>
          </cell>
          <cell r="E254" t="str">
            <v>KT</v>
          </cell>
          <cell r="F254">
            <v>50</v>
          </cell>
          <cell r="G254" t="str">
            <v>x</v>
          </cell>
          <cell r="J254" t="str">
            <v>KTREO11</v>
          </cell>
        </row>
        <row r="255">
          <cell r="A255" t="str">
            <v>KTREO22</v>
          </cell>
          <cell r="B255">
            <v>0</v>
          </cell>
          <cell r="C255" t="str">
            <v>Kẹp treo cáp ABC4x22mm2</v>
          </cell>
          <cell r="D255" t="str">
            <v>cái</v>
          </cell>
          <cell r="E255" t="str">
            <v>KT</v>
          </cell>
          <cell r="F255">
            <v>50</v>
          </cell>
          <cell r="G255" t="str">
            <v>x</v>
          </cell>
          <cell r="J255" t="str">
            <v>KTREO22</v>
          </cell>
        </row>
        <row r="256">
          <cell r="A256" t="str">
            <v>KTREO35</v>
          </cell>
          <cell r="B256">
            <v>0</v>
          </cell>
          <cell r="C256" t="str">
            <v>Kẹp treo cáp ABC4x35mm2</v>
          </cell>
          <cell r="D256" t="str">
            <v>cái</v>
          </cell>
          <cell r="E256" t="str">
            <v>KT</v>
          </cell>
          <cell r="F256">
            <v>50</v>
          </cell>
          <cell r="G256" t="str">
            <v>x</v>
          </cell>
          <cell r="J256" t="str">
            <v>KTREO35</v>
          </cell>
        </row>
        <row r="257">
          <cell r="A257" t="str">
            <v>KTREO50</v>
          </cell>
          <cell r="B257">
            <v>0</v>
          </cell>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v>0</v>
          </cell>
          <cell r="C259" t="str">
            <v>Kẹp treo cáp ABC4x95mm2</v>
          </cell>
          <cell r="D259" t="str">
            <v>cái</v>
          </cell>
          <cell r="E259" t="str">
            <v>KT</v>
          </cell>
          <cell r="F259">
            <v>50</v>
          </cell>
          <cell r="G259" t="str">
            <v>x</v>
          </cell>
          <cell r="J259" t="str">
            <v>KTREO95</v>
          </cell>
        </row>
        <row r="260">
          <cell r="A260" t="str">
            <v>KTREO120</v>
          </cell>
          <cell r="B260">
            <v>0</v>
          </cell>
          <cell r="C260" t="str">
            <v>Kẹp treo cáp ABC4x120mm2</v>
          </cell>
          <cell r="D260" t="str">
            <v>cái</v>
          </cell>
          <cell r="E260" t="str">
            <v>KT</v>
          </cell>
          <cell r="F260">
            <v>50</v>
          </cell>
          <cell r="G260" t="str">
            <v>x</v>
          </cell>
          <cell r="J260" t="str">
            <v>KTREO120</v>
          </cell>
        </row>
        <row r="261">
          <cell r="A261" t="str">
            <v>KTREO150</v>
          </cell>
          <cell r="B261">
            <v>0</v>
          </cell>
          <cell r="C261" t="str">
            <v>Kẹp treo cáp ABC4x150mm2</v>
          </cell>
          <cell r="D261" t="str">
            <v>cái</v>
          </cell>
          <cell r="E261" t="str">
            <v>KT</v>
          </cell>
          <cell r="F261">
            <v>50</v>
          </cell>
          <cell r="G261" t="str">
            <v>x</v>
          </cell>
          <cell r="J261" t="str">
            <v>KTREO150</v>
          </cell>
        </row>
        <row r="262">
          <cell r="A262" t="str">
            <v>MTREO A</v>
          </cell>
          <cell r="B262">
            <v>0</v>
          </cell>
          <cell r="C262" t="str">
            <v>Móc treo chữ A</v>
          </cell>
          <cell r="D262" t="str">
            <v>cái</v>
          </cell>
          <cell r="E262" t="str">
            <v>MT</v>
          </cell>
          <cell r="F262">
            <v>50</v>
          </cell>
          <cell r="G262" t="str">
            <v>x</v>
          </cell>
          <cell r="J262" t="str">
            <v>MTREO A</v>
          </cell>
        </row>
        <row r="263">
          <cell r="A263" t="str">
            <v>MOCDUNG</v>
          </cell>
          <cell r="B263">
            <v>0</v>
          </cell>
          <cell r="C263" t="str">
            <v xml:space="preserve">Móc dừng </v>
          </cell>
          <cell r="D263" t="str">
            <v>cái</v>
          </cell>
          <cell r="E263" t="str">
            <v>MO</v>
          </cell>
          <cell r="F263">
            <v>50</v>
          </cell>
          <cell r="G263" t="str">
            <v>x</v>
          </cell>
          <cell r="J263" t="str">
            <v>MOCDUNG</v>
          </cell>
        </row>
        <row r="264">
          <cell r="A264" t="str">
            <v xml:space="preserve">MTREO </v>
          </cell>
          <cell r="B264">
            <v>0</v>
          </cell>
          <cell r="C264" t="str">
            <v xml:space="preserve">Móc đơn treo cáp </v>
          </cell>
          <cell r="D264" t="str">
            <v>cái</v>
          </cell>
          <cell r="E264" t="str">
            <v>MT</v>
          </cell>
          <cell r="F264">
            <v>50</v>
          </cell>
          <cell r="G264" t="str">
            <v>x</v>
          </cell>
          <cell r="J264" t="str">
            <v xml:space="preserve">MTREO </v>
          </cell>
        </row>
        <row r="265">
          <cell r="A265" t="str">
            <v>KDPLY</v>
          </cell>
          <cell r="B265">
            <v>0</v>
          </cell>
          <cell r="C265" t="str">
            <v>Khánh bắt sứ kép polymer</v>
          </cell>
          <cell r="D265" t="str">
            <v>cái</v>
          </cell>
          <cell r="E265" t="str">
            <v>KD</v>
          </cell>
          <cell r="F265">
            <v>50</v>
          </cell>
          <cell r="G265" t="str">
            <v>x</v>
          </cell>
          <cell r="J265" t="str">
            <v>KDPLY</v>
          </cell>
        </row>
        <row r="266">
          <cell r="A266" t="str">
            <v>KNGUNG211</v>
          </cell>
          <cell r="B266">
            <v>0</v>
          </cell>
          <cell r="C266" t="str">
            <v>Kẹp ngừng cáp ABC2x11mm2</v>
          </cell>
          <cell r="D266" t="str">
            <v>cái</v>
          </cell>
          <cell r="E266" t="str">
            <v>KN</v>
          </cell>
          <cell r="F266">
            <v>50</v>
          </cell>
          <cell r="G266" t="str">
            <v>x</v>
          </cell>
          <cell r="J266" t="str">
            <v>KNGUNG211</v>
          </cell>
        </row>
        <row r="267">
          <cell r="A267" t="str">
            <v>KNGUNG11</v>
          </cell>
          <cell r="B267">
            <v>0</v>
          </cell>
          <cell r="C267" t="str">
            <v>Kẹp ngừng cáp ABC4x11mm2</v>
          </cell>
          <cell r="D267" t="str">
            <v>cái</v>
          </cell>
          <cell r="E267" t="str">
            <v>KN</v>
          </cell>
          <cell r="F267">
            <v>50</v>
          </cell>
          <cell r="G267" t="str">
            <v>x</v>
          </cell>
          <cell r="J267" t="str">
            <v>KNGUNG11</v>
          </cell>
        </row>
        <row r="268">
          <cell r="A268" t="str">
            <v>KNGUNG22</v>
          </cell>
          <cell r="B268">
            <v>0</v>
          </cell>
          <cell r="C268" t="str">
            <v>Kẹp ngừng cáp ABC4x22mm2</v>
          </cell>
          <cell r="D268" t="str">
            <v>cái</v>
          </cell>
          <cell r="E268" t="str">
            <v>KN</v>
          </cell>
          <cell r="F268">
            <v>50</v>
          </cell>
          <cell r="G268" t="str">
            <v>x</v>
          </cell>
          <cell r="J268" t="str">
            <v>KNGUNG22</v>
          </cell>
        </row>
        <row r="269">
          <cell r="A269" t="str">
            <v>KNGUNG35</v>
          </cell>
          <cell r="B269">
            <v>0</v>
          </cell>
          <cell r="C269" t="str">
            <v>Kẹp ngừng cáp ABC4x35mm2</v>
          </cell>
          <cell r="D269" t="str">
            <v>cái</v>
          </cell>
          <cell r="E269" t="str">
            <v>KN</v>
          </cell>
          <cell r="F269">
            <v>50</v>
          </cell>
          <cell r="G269" t="str">
            <v>x</v>
          </cell>
          <cell r="J269" t="str">
            <v>KNGUNG35</v>
          </cell>
        </row>
        <row r="270">
          <cell r="A270" t="str">
            <v>KNGUNG50</v>
          </cell>
          <cell r="B270">
            <v>0</v>
          </cell>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v>0</v>
          </cell>
          <cell r="C272" t="str">
            <v>Kẹp ngừng cáp ABC4x95mm2</v>
          </cell>
          <cell r="D272" t="str">
            <v>cái</v>
          </cell>
          <cell r="E272" t="str">
            <v>KN</v>
          </cell>
          <cell r="F272">
            <v>50</v>
          </cell>
          <cell r="G272" t="str">
            <v>x</v>
          </cell>
          <cell r="J272" t="str">
            <v>KNGUNG95</v>
          </cell>
        </row>
        <row r="273">
          <cell r="A273" t="str">
            <v>KNGUNG120</v>
          </cell>
          <cell r="B273">
            <v>0</v>
          </cell>
          <cell r="C273" t="str">
            <v>Kẹp ngừng cáp ABC4x120mm2</v>
          </cell>
          <cell r="D273" t="str">
            <v>cái</v>
          </cell>
          <cell r="E273" t="str">
            <v>KN</v>
          </cell>
          <cell r="F273">
            <v>50</v>
          </cell>
          <cell r="G273" t="str">
            <v>x</v>
          </cell>
          <cell r="J273" t="str">
            <v>KNGUNG120</v>
          </cell>
        </row>
        <row r="274">
          <cell r="A274" t="str">
            <v>KNGUNG150</v>
          </cell>
          <cell r="B274">
            <v>0</v>
          </cell>
          <cell r="C274" t="str">
            <v>Kẹp ngừng cáp ABC4x150mm2</v>
          </cell>
          <cell r="D274" t="str">
            <v>cái</v>
          </cell>
          <cell r="E274" t="str">
            <v>KN</v>
          </cell>
          <cell r="F274">
            <v>50</v>
          </cell>
          <cell r="G274" t="str">
            <v>x</v>
          </cell>
          <cell r="J274" t="str">
            <v>KNGUNG150</v>
          </cell>
        </row>
        <row r="275">
          <cell r="A275" t="str">
            <v>Hopcap240</v>
          </cell>
          <cell r="B275">
            <v>0</v>
          </cell>
          <cell r="C275" t="str">
            <v>Hộp nối cáp ngầm 24kV 3x240mm2</v>
          </cell>
          <cell r="D275" t="str">
            <v>cái</v>
          </cell>
          <cell r="E275" t="str">
            <v>Ho</v>
          </cell>
          <cell r="F275">
            <v>50</v>
          </cell>
          <cell r="G275" t="str">
            <v>x</v>
          </cell>
          <cell r="J275" t="str">
            <v>Hopcap240</v>
          </cell>
        </row>
        <row r="276">
          <cell r="A276" t="str">
            <v>Hopcap185</v>
          </cell>
          <cell r="B276">
            <v>0</v>
          </cell>
          <cell r="C276" t="str">
            <v>Hộp nối cáp ngầm 24kV 3x185mm2</v>
          </cell>
          <cell r="D276" t="str">
            <v>cái</v>
          </cell>
          <cell r="E276" t="str">
            <v>Ho</v>
          </cell>
          <cell r="F276">
            <v>50</v>
          </cell>
          <cell r="G276" t="str">
            <v>x</v>
          </cell>
          <cell r="J276" t="str">
            <v>Hopcap185</v>
          </cell>
        </row>
        <row r="277">
          <cell r="A277" t="str">
            <v>Hopcap150</v>
          </cell>
          <cell r="B277">
            <v>0</v>
          </cell>
          <cell r="C277" t="str">
            <v>Hộp nối cáp ngầm 24kV 3x150mm2</v>
          </cell>
          <cell r="D277" t="str">
            <v>cái</v>
          </cell>
          <cell r="E277" t="str">
            <v>Ho</v>
          </cell>
          <cell r="F277">
            <v>50</v>
          </cell>
          <cell r="G277" t="str">
            <v>x</v>
          </cell>
          <cell r="J277" t="str">
            <v>Hopcap150</v>
          </cell>
        </row>
        <row r="278">
          <cell r="A278" t="str">
            <v>Hopcap120</v>
          </cell>
          <cell r="B278">
            <v>0</v>
          </cell>
          <cell r="C278" t="str">
            <v>Hộp nối cáp ngầm 24kV 3x120mm2</v>
          </cell>
          <cell r="D278" t="str">
            <v>cái</v>
          </cell>
          <cell r="E278" t="str">
            <v>Ho</v>
          </cell>
          <cell r="F278">
            <v>50</v>
          </cell>
          <cell r="G278" t="str">
            <v>x</v>
          </cell>
          <cell r="J278" t="str">
            <v>Hopcap120</v>
          </cell>
        </row>
        <row r="279">
          <cell r="A279" t="str">
            <v>Hopcap95</v>
          </cell>
          <cell r="B279">
            <v>0</v>
          </cell>
          <cell r="C279" t="str">
            <v>Hộp nối cáp ngầm 24kV 3x95mm2</v>
          </cell>
          <cell r="D279" t="str">
            <v>cái</v>
          </cell>
          <cell r="E279" t="str">
            <v>Ho</v>
          </cell>
          <cell r="F279">
            <v>50</v>
          </cell>
          <cell r="G279" t="str">
            <v>x</v>
          </cell>
          <cell r="J279" t="str">
            <v>Hopcap95</v>
          </cell>
        </row>
        <row r="280">
          <cell r="A280" t="str">
            <v>Hopcap70</v>
          </cell>
          <cell r="B280">
            <v>0</v>
          </cell>
          <cell r="C280" t="str">
            <v>Hộp nối cáp ngầm 24kV 3x70mm2</v>
          </cell>
          <cell r="D280" t="str">
            <v>cái</v>
          </cell>
          <cell r="E280" t="str">
            <v>Ho</v>
          </cell>
          <cell r="F280">
            <v>50</v>
          </cell>
          <cell r="G280" t="str">
            <v>x</v>
          </cell>
          <cell r="J280" t="str">
            <v>Hopcap70</v>
          </cell>
        </row>
        <row r="281">
          <cell r="A281" t="str">
            <v>Hopcap50</v>
          </cell>
          <cell r="B281">
            <v>0</v>
          </cell>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v>0</v>
          </cell>
          <cell r="C283" t="str">
            <v>Hộp phân phối (hộp rỗng)</v>
          </cell>
          <cell r="D283" t="str">
            <v>cái</v>
          </cell>
          <cell r="E283" t="str">
            <v>HO</v>
          </cell>
          <cell r="F283">
            <v>50</v>
          </cell>
          <cell r="G283" t="str">
            <v>x</v>
          </cell>
          <cell r="J283" t="str">
            <v>HOP6C</v>
          </cell>
        </row>
        <row r="284">
          <cell r="A284" t="str">
            <v>BTNN</v>
          </cell>
          <cell r="B284">
            <v>0</v>
          </cell>
          <cell r="C284" t="str">
            <v>Bêtông nhựa nóng hạt thô</v>
          </cell>
          <cell r="D284" t="str">
            <v>m3</v>
          </cell>
          <cell r="E284" t="str">
            <v>BT</v>
          </cell>
          <cell r="F284">
            <v>50</v>
          </cell>
          <cell r="G284" t="str">
            <v>x</v>
          </cell>
          <cell r="J284" t="str">
            <v>BTNN</v>
          </cell>
        </row>
        <row r="285">
          <cell r="A285" t="str">
            <v>BTNN min</v>
          </cell>
          <cell r="B285">
            <v>0</v>
          </cell>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v>0</v>
          </cell>
          <cell r="C289" t="str">
            <v>Nắp bịt đầu cáp ABC150mm2</v>
          </cell>
          <cell r="D289" t="str">
            <v>cái</v>
          </cell>
          <cell r="E289" t="str">
            <v>BI</v>
          </cell>
          <cell r="F289">
            <v>50</v>
          </cell>
          <cell r="G289" t="str">
            <v>x</v>
          </cell>
          <cell r="J289" t="str">
            <v>BIT150</v>
          </cell>
        </row>
        <row r="290">
          <cell r="A290" t="str">
            <v>BIT120</v>
          </cell>
          <cell r="B290">
            <v>0</v>
          </cell>
          <cell r="C290" t="str">
            <v>Nắp bịt đầu cáp ABC120mm2</v>
          </cell>
          <cell r="D290" t="str">
            <v>cái</v>
          </cell>
          <cell r="E290" t="str">
            <v>BI</v>
          </cell>
          <cell r="F290">
            <v>50</v>
          </cell>
          <cell r="G290" t="str">
            <v>x</v>
          </cell>
          <cell r="J290" t="str">
            <v>BIT120</v>
          </cell>
        </row>
        <row r="291">
          <cell r="A291" t="str">
            <v>BIT95</v>
          </cell>
          <cell r="B291">
            <v>0</v>
          </cell>
          <cell r="C291" t="str">
            <v>Nắp bịt đầu cáp ABC95mm2</v>
          </cell>
          <cell r="D291" t="str">
            <v>cái</v>
          </cell>
          <cell r="E291" t="str">
            <v>BI</v>
          </cell>
          <cell r="F291">
            <v>50</v>
          </cell>
          <cell r="G291" t="str">
            <v>x</v>
          </cell>
          <cell r="J291" t="str">
            <v>BIT95</v>
          </cell>
        </row>
        <row r="292">
          <cell r="A292" t="str">
            <v>BIT70</v>
          </cell>
          <cell r="B292">
            <v>0</v>
          </cell>
          <cell r="C292" t="str">
            <v>Nắp bịt đầu cáp ABC70mm2</v>
          </cell>
          <cell r="D292" t="str">
            <v>cái</v>
          </cell>
          <cell r="E292" t="str">
            <v>BI</v>
          </cell>
          <cell r="F292">
            <v>50</v>
          </cell>
          <cell r="G292" t="str">
            <v>x</v>
          </cell>
          <cell r="J292" t="str">
            <v>BIT70</v>
          </cell>
        </row>
        <row r="293">
          <cell r="A293" t="str">
            <v>BIT50</v>
          </cell>
          <cell r="B293">
            <v>0</v>
          </cell>
          <cell r="C293" t="str">
            <v>Nắp bịt đầu cáp ABC50mm2</v>
          </cell>
          <cell r="D293" t="str">
            <v>cái</v>
          </cell>
          <cell r="E293" t="str">
            <v>BI</v>
          </cell>
          <cell r="F293">
            <v>50</v>
          </cell>
          <cell r="G293" t="str">
            <v>x</v>
          </cell>
          <cell r="J293" t="str">
            <v>BIT50</v>
          </cell>
        </row>
        <row r="294">
          <cell r="A294" t="str">
            <v>BIT35</v>
          </cell>
          <cell r="B294">
            <v>0</v>
          </cell>
          <cell r="C294" t="str">
            <v>Nắp bịt đầu cáp 35mm2</v>
          </cell>
          <cell r="D294" t="str">
            <v>cái</v>
          </cell>
          <cell r="E294" t="str">
            <v>BI</v>
          </cell>
          <cell r="F294">
            <v>50</v>
          </cell>
          <cell r="G294" t="str">
            <v>x</v>
          </cell>
          <cell r="J294" t="str">
            <v>BIT35</v>
          </cell>
        </row>
        <row r="295">
          <cell r="A295" t="str">
            <v>KE399</v>
          </cell>
          <cell r="B295">
            <v>0</v>
          </cell>
          <cell r="C295" t="str">
            <v>Kẹp ép WR 399</v>
          </cell>
          <cell r="D295" t="str">
            <v>cái</v>
          </cell>
          <cell r="E295" t="str">
            <v>KE</v>
          </cell>
          <cell r="F295">
            <v>50</v>
          </cell>
          <cell r="G295" t="str">
            <v>x</v>
          </cell>
          <cell r="J295" t="str">
            <v>KE399</v>
          </cell>
        </row>
        <row r="296">
          <cell r="A296" t="str">
            <v>KE25</v>
          </cell>
          <cell r="B296">
            <v>0</v>
          </cell>
          <cell r="C296" t="str">
            <v>Kẹp ép cỡ dây 25mm2</v>
          </cell>
          <cell r="D296" t="str">
            <v>cái</v>
          </cell>
          <cell r="E296" t="str">
            <v>KE</v>
          </cell>
          <cell r="F296">
            <v>50</v>
          </cell>
          <cell r="G296" t="str">
            <v>x</v>
          </cell>
          <cell r="J296" t="str">
            <v>KE25</v>
          </cell>
        </row>
        <row r="297">
          <cell r="A297" t="str">
            <v>KE35</v>
          </cell>
          <cell r="B297">
            <v>0</v>
          </cell>
          <cell r="C297" t="str">
            <v>Kẹp ép WR cỡ dây 35mm2</v>
          </cell>
          <cell r="D297" t="str">
            <v>cái</v>
          </cell>
          <cell r="E297" t="str">
            <v>KE</v>
          </cell>
          <cell r="F297">
            <v>50</v>
          </cell>
          <cell r="G297" t="str">
            <v>x</v>
          </cell>
          <cell r="J297" t="str">
            <v>KE35</v>
          </cell>
        </row>
        <row r="298">
          <cell r="A298" t="str">
            <v>KE50</v>
          </cell>
          <cell r="B298">
            <v>0</v>
          </cell>
          <cell r="C298" t="str">
            <v>Kẹp ép WR cỡ dây 50mm2</v>
          </cell>
          <cell r="D298" t="str">
            <v>cái</v>
          </cell>
          <cell r="E298" t="str">
            <v>KE</v>
          </cell>
          <cell r="F298">
            <v>50</v>
          </cell>
          <cell r="G298" t="str">
            <v>x</v>
          </cell>
          <cell r="J298" t="str">
            <v>KE50</v>
          </cell>
        </row>
        <row r="299">
          <cell r="A299" t="str">
            <v>KE70</v>
          </cell>
          <cell r="B299">
            <v>0</v>
          </cell>
          <cell r="C299" t="str">
            <v>Kẹp ép WR cỡ dây 70mm2</v>
          </cell>
          <cell r="D299" t="str">
            <v>cái</v>
          </cell>
          <cell r="E299" t="str">
            <v>KE</v>
          </cell>
          <cell r="F299">
            <v>50</v>
          </cell>
          <cell r="G299" t="str">
            <v>x</v>
          </cell>
          <cell r="J299" t="str">
            <v>KE70</v>
          </cell>
        </row>
        <row r="300">
          <cell r="A300" t="str">
            <v>KE95</v>
          </cell>
          <cell r="B300">
            <v>0</v>
          </cell>
          <cell r="C300" t="str">
            <v>Kẹp ép WR cỡ dây 95mm2</v>
          </cell>
          <cell r="D300" t="str">
            <v>cái</v>
          </cell>
          <cell r="E300" t="str">
            <v>KE</v>
          </cell>
          <cell r="F300">
            <v>50</v>
          </cell>
          <cell r="G300" t="str">
            <v>x</v>
          </cell>
          <cell r="J300" t="str">
            <v>KE95</v>
          </cell>
        </row>
        <row r="301">
          <cell r="A301" t="str">
            <v>KE120</v>
          </cell>
          <cell r="B301">
            <v>0</v>
          </cell>
          <cell r="C301" t="str">
            <v>Kẹp ép WR cỡ dây 120mm2</v>
          </cell>
          <cell r="D301" t="str">
            <v>cái</v>
          </cell>
          <cell r="E301" t="str">
            <v>KE</v>
          </cell>
          <cell r="F301">
            <v>50</v>
          </cell>
          <cell r="G301" t="str">
            <v>x</v>
          </cell>
          <cell r="J301" t="str">
            <v>KE120</v>
          </cell>
        </row>
        <row r="302">
          <cell r="A302" t="str">
            <v>KE150</v>
          </cell>
          <cell r="B302">
            <v>0</v>
          </cell>
          <cell r="C302" t="str">
            <v>Kẹp ép WR cỡ dây 150mm2</v>
          </cell>
          <cell r="D302" t="str">
            <v>cái</v>
          </cell>
          <cell r="E302" t="str">
            <v>KE</v>
          </cell>
          <cell r="F302">
            <v>50</v>
          </cell>
          <cell r="G302" t="str">
            <v>x</v>
          </cell>
          <cell r="J302" t="str">
            <v>KE150</v>
          </cell>
        </row>
        <row r="303">
          <cell r="A303" t="str">
            <v>KE185</v>
          </cell>
          <cell r="B303">
            <v>0</v>
          </cell>
          <cell r="C303" t="str">
            <v>Kẹp ép WR cỡ dây 185mm2</v>
          </cell>
          <cell r="D303" t="str">
            <v>cái</v>
          </cell>
          <cell r="E303" t="str">
            <v>KE</v>
          </cell>
          <cell r="F303">
            <v>50</v>
          </cell>
          <cell r="G303" t="str">
            <v>x</v>
          </cell>
          <cell r="J303" t="str">
            <v>KE185</v>
          </cell>
        </row>
        <row r="304">
          <cell r="A304" t="str">
            <v>KE240</v>
          </cell>
          <cell r="B304">
            <v>0</v>
          </cell>
          <cell r="C304" t="str">
            <v>Kẹp ép WR cỡ dây 240mm2</v>
          </cell>
          <cell r="D304" t="str">
            <v>cái</v>
          </cell>
          <cell r="E304" t="str">
            <v>KE</v>
          </cell>
          <cell r="F304">
            <v>50</v>
          </cell>
          <cell r="G304" t="str">
            <v>x</v>
          </cell>
          <cell r="J304" t="str">
            <v>KE240</v>
          </cell>
        </row>
        <row r="305">
          <cell r="A305" t="str">
            <v>KCUAL</v>
          </cell>
          <cell r="B305">
            <v>0</v>
          </cell>
          <cell r="C305" t="str">
            <v>Kẹp nối đồng-nhôm</v>
          </cell>
          <cell r="D305" t="str">
            <v>cái</v>
          </cell>
          <cell r="E305" t="str">
            <v>KC</v>
          </cell>
          <cell r="F305">
            <v>50</v>
          </cell>
          <cell r="G305" t="str">
            <v>x</v>
          </cell>
          <cell r="J305" t="str">
            <v>KCUAL</v>
          </cell>
        </row>
        <row r="306">
          <cell r="A306" t="str">
            <v>KCUAL60</v>
          </cell>
          <cell r="B306">
            <v>0</v>
          </cell>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v>0</v>
          </cell>
          <cell r="C314" t="str">
            <v>Kẹp U bolt dây 35mm2</v>
          </cell>
          <cell r="D314" t="str">
            <v>cái</v>
          </cell>
          <cell r="E314" t="str">
            <v>KE</v>
          </cell>
          <cell r="F314">
            <v>50</v>
          </cell>
          <cell r="G314" t="str">
            <v>x</v>
          </cell>
          <cell r="J314" t="str">
            <v>KEU35</v>
          </cell>
        </row>
        <row r="315">
          <cell r="A315" t="str">
            <v>KEU50</v>
          </cell>
          <cell r="B315">
            <v>0</v>
          </cell>
          <cell r="C315" t="str">
            <v>Kẹp U bolt dây 50mm2</v>
          </cell>
          <cell r="D315" t="str">
            <v>cái</v>
          </cell>
          <cell r="E315" t="str">
            <v>KE</v>
          </cell>
          <cell r="F315">
            <v>50</v>
          </cell>
          <cell r="G315" t="str">
            <v>x</v>
          </cell>
          <cell r="J315" t="str">
            <v>KEU50</v>
          </cell>
        </row>
        <row r="316">
          <cell r="A316" t="str">
            <v>KEU70</v>
          </cell>
          <cell r="B316">
            <v>0</v>
          </cell>
          <cell r="C316" t="str">
            <v>Kẹp U bolt dây 70mm2</v>
          </cell>
          <cell r="D316" t="str">
            <v>cái</v>
          </cell>
          <cell r="E316" t="str">
            <v>KE</v>
          </cell>
          <cell r="F316">
            <v>50</v>
          </cell>
          <cell r="G316" t="str">
            <v>x</v>
          </cell>
          <cell r="J316" t="str">
            <v>KEU70</v>
          </cell>
        </row>
        <row r="317">
          <cell r="A317" t="str">
            <v>KEU95</v>
          </cell>
          <cell r="B317">
            <v>0</v>
          </cell>
          <cell r="C317" t="str">
            <v>Kẹp U bolt dây 95mm2</v>
          </cell>
          <cell r="D317" t="str">
            <v>cái</v>
          </cell>
          <cell r="E317" t="str">
            <v>KE</v>
          </cell>
          <cell r="F317">
            <v>50</v>
          </cell>
          <cell r="G317" t="str">
            <v>x</v>
          </cell>
          <cell r="J317" t="str">
            <v>KEU95</v>
          </cell>
        </row>
        <row r="318">
          <cell r="A318" t="str">
            <v>Kd50</v>
          </cell>
          <cell r="B318">
            <v>0</v>
          </cell>
          <cell r="C318" t="str">
            <v>Khóa đỡ dây cỡ dây 50</v>
          </cell>
          <cell r="D318" t="str">
            <v>cái</v>
          </cell>
          <cell r="E318" t="str">
            <v>Kd</v>
          </cell>
          <cell r="F318">
            <v>50</v>
          </cell>
          <cell r="G318" t="str">
            <v>x</v>
          </cell>
          <cell r="J318" t="str">
            <v>Kd50</v>
          </cell>
        </row>
        <row r="319">
          <cell r="A319" t="str">
            <v>Kd70</v>
          </cell>
          <cell r="B319">
            <v>0</v>
          </cell>
          <cell r="C319" t="str">
            <v>Khóa đỡ dây cỡ dây 70</v>
          </cell>
          <cell r="D319" t="str">
            <v>cái</v>
          </cell>
          <cell r="E319" t="str">
            <v>Kd</v>
          </cell>
          <cell r="F319">
            <v>50</v>
          </cell>
          <cell r="G319" t="str">
            <v>x</v>
          </cell>
          <cell r="J319" t="str">
            <v>Kd70</v>
          </cell>
        </row>
        <row r="320">
          <cell r="A320" t="str">
            <v>Kd95</v>
          </cell>
          <cell r="B320">
            <v>0</v>
          </cell>
          <cell r="C320" t="str">
            <v>Khóa đỡ dây cỡ dây 95</v>
          </cell>
          <cell r="D320" t="str">
            <v>cái</v>
          </cell>
          <cell r="E320" t="str">
            <v>Kd</v>
          </cell>
          <cell r="F320">
            <v>50</v>
          </cell>
          <cell r="G320" t="str">
            <v>x</v>
          </cell>
          <cell r="J320" t="str">
            <v>Kd95</v>
          </cell>
        </row>
        <row r="321">
          <cell r="A321" t="str">
            <v>Kd120</v>
          </cell>
          <cell r="B321">
            <v>0</v>
          </cell>
          <cell r="C321" t="str">
            <v>Khóa đỡ dây cỡ dây 120</v>
          </cell>
          <cell r="D321" t="str">
            <v>cái</v>
          </cell>
          <cell r="E321" t="str">
            <v>Kd</v>
          </cell>
          <cell r="F321">
            <v>50</v>
          </cell>
          <cell r="G321" t="str">
            <v>x</v>
          </cell>
          <cell r="J321" t="str">
            <v>Kd120</v>
          </cell>
        </row>
        <row r="322">
          <cell r="A322" t="str">
            <v>Kd150</v>
          </cell>
          <cell r="B322">
            <v>0</v>
          </cell>
          <cell r="C322" t="str">
            <v>Khóa đỡ dây cỡ dây 150</v>
          </cell>
          <cell r="D322" t="str">
            <v>cái</v>
          </cell>
          <cell r="E322" t="str">
            <v>Kd</v>
          </cell>
          <cell r="F322">
            <v>50</v>
          </cell>
          <cell r="G322" t="str">
            <v>x</v>
          </cell>
          <cell r="J322" t="str">
            <v>Kd150</v>
          </cell>
        </row>
        <row r="323">
          <cell r="A323" t="str">
            <v>Kd185</v>
          </cell>
          <cell r="B323">
            <v>0</v>
          </cell>
          <cell r="C323" t="str">
            <v>Khóa đỡ dây cỡ dây 185</v>
          </cell>
          <cell r="D323" t="str">
            <v>cái</v>
          </cell>
          <cell r="E323" t="str">
            <v>Kd</v>
          </cell>
          <cell r="F323">
            <v>50</v>
          </cell>
          <cell r="G323" t="str">
            <v>x</v>
          </cell>
          <cell r="J323" t="str">
            <v>Kd185</v>
          </cell>
        </row>
        <row r="324">
          <cell r="A324" t="str">
            <v>Kd240</v>
          </cell>
          <cell r="B324">
            <v>0</v>
          </cell>
          <cell r="C324" t="str">
            <v>Khóa đỡ dây cỡ dây 240</v>
          </cell>
          <cell r="D324" t="str">
            <v>cái</v>
          </cell>
          <cell r="E324" t="str">
            <v>Kd</v>
          </cell>
          <cell r="F324">
            <v>50</v>
          </cell>
          <cell r="G324" t="str">
            <v>x</v>
          </cell>
          <cell r="J324" t="str">
            <v>Kd240</v>
          </cell>
        </row>
        <row r="325">
          <cell r="A325" t="str">
            <v>KD357</v>
          </cell>
          <cell r="B325">
            <v>0</v>
          </cell>
          <cell r="C325" t="str">
            <v>Khóa đỡ Đ357</v>
          </cell>
          <cell r="D325" t="str">
            <v>cái</v>
          </cell>
          <cell r="E325" t="str">
            <v>KD</v>
          </cell>
          <cell r="F325">
            <v>50</v>
          </cell>
          <cell r="G325" t="str">
            <v>x</v>
          </cell>
          <cell r="J325" t="str">
            <v>KD357</v>
          </cell>
        </row>
        <row r="326">
          <cell r="A326" t="str">
            <v>KD912</v>
          </cell>
          <cell r="B326">
            <v>0</v>
          </cell>
          <cell r="C326" t="str">
            <v>Khóa đỡ Đ912</v>
          </cell>
          <cell r="D326" t="str">
            <v>cái</v>
          </cell>
          <cell r="E326" t="str">
            <v>KD</v>
          </cell>
          <cell r="F326">
            <v>50</v>
          </cell>
          <cell r="G326" t="str">
            <v>x</v>
          </cell>
          <cell r="J326" t="str">
            <v>KD912</v>
          </cell>
        </row>
        <row r="327">
          <cell r="A327" t="str">
            <v>KD158</v>
          </cell>
          <cell r="B327">
            <v>0</v>
          </cell>
          <cell r="C327" t="str">
            <v>Khóa đỡ Đ158</v>
          </cell>
          <cell r="D327" t="str">
            <v>cái</v>
          </cell>
          <cell r="E327" t="str">
            <v>KD</v>
          </cell>
          <cell r="F327">
            <v>50</v>
          </cell>
          <cell r="G327" t="str">
            <v>x</v>
          </cell>
          <cell r="J327" t="str">
            <v>KD158</v>
          </cell>
        </row>
        <row r="328">
          <cell r="A328" t="str">
            <v>KN35</v>
          </cell>
          <cell r="B328">
            <v>0</v>
          </cell>
          <cell r="C328" t="str">
            <v>Khóa néo dây cỡ dây 35</v>
          </cell>
          <cell r="D328" t="str">
            <v>cái</v>
          </cell>
          <cell r="E328" t="str">
            <v>KN</v>
          </cell>
          <cell r="F328">
            <v>50</v>
          </cell>
          <cell r="G328" t="str">
            <v>x</v>
          </cell>
          <cell r="J328" t="str">
            <v>KN35</v>
          </cell>
        </row>
        <row r="329">
          <cell r="A329" t="str">
            <v>KN50</v>
          </cell>
          <cell r="B329">
            <v>0</v>
          </cell>
          <cell r="C329" t="str">
            <v>Khóa néo dây cỡ dây 50</v>
          </cell>
          <cell r="D329" t="str">
            <v>cái</v>
          </cell>
          <cell r="E329" t="str">
            <v>KN</v>
          </cell>
          <cell r="F329">
            <v>50</v>
          </cell>
          <cell r="G329" t="str">
            <v>x</v>
          </cell>
          <cell r="J329" t="str">
            <v>KN50</v>
          </cell>
        </row>
        <row r="330">
          <cell r="A330" t="str">
            <v>KN70</v>
          </cell>
          <cell r="B330">
            <v>0</v>
          </cell>
          <cell r="C330" t="str">
            <v>Khóa néo dây cỡ dây 70</v>
          </cell>
          <cell r="D330" t="str">
            <v>cái</v>
          </cell>
          <cell r="E330" t="str">
            <v>KN</v>
          </cell>
          <cell r="F330">
            <v>50</v>
          </cell>
          <cell r="G330" t="str">
            <v>x</v>
          </cell>
          <cell r="J330" t="str">
            <v>KN70</v>
          </cell>
        </row>
        <row r="331">
          <cell r="A331" t="str">
            <v>KN95</v>
          </cell>
          <cell r="B331">
            <v>0</v>
          </cell>
          <cell r="C331" t="str">
            <v>Khóa néo dây cỡ dây 95</v>
          </cell>
          <cell r="D331" t="str">
            <v>cái</v>
          </cell>
          <cell r="E331" t="str">
            <v>KN</v>
          </cell>
          <cell r="F331">
            <v>50</v>
          </cell>
          <cell r="G331" t="str">
            <v>x</v>
          </cell>
          <cell r="J331" t="str">
            <v>KN95</v>
          </cell>
        </row>
        <row r="332">
          <cell r="A332" t="str">
            <v>KN120</v>
          </cell>
          <cell r="B332">
            <v>0</v>
          </cell>
          <cell r="C332" t="str">
            <v>Khóa néo dây cỡ dây 120</v>
          </cell>
          <cell r="D332" t="str">
            <v>cái</v>
          </cell>
          <cell r="E332" t="str">
            <v>KN</v>
          </cell>
          <cell r="F332">
            <v>50</v>
          </cell>
          <cell r="G332" t="str">
            <v>x</v>
          </cell>
          <cell r="J332" t="str">
            <v>KN120</v>
          </cell>
        </row>
        <row r="333">
          <cell r="A333" t="str">
            <v>KN150</v>
          </cell>
          <cell r="B333">
            <v>0</v>
          </cell>
          <cell r="C333" t="str">
            <v>Khóa néo dây cỡ dây 150</v>
          </cell>
          <cell r="D333" t="str">
            <v>cái</v>
          </cell>
          <cell r="E333" t="str">
            <v>KN</v>
          </cell>
          <cell r="F333">
            <v>50</v>
          </cell>
          <cell r="G333" t="str">
            <v>x</v>
          </cell>
          <cell r="J333" t="str">
            <v>KN150</v>
          </cell>
        </row>
        <row r="334">
          <cell r="A334" t="str">
            <v>KN185</v>
          </cell>
          <cell r="B334">
            <v>0</v>
          </cell>
          <cell r="C334" t="str">
            <v>Khóa néo dây cỡ dây 185</v>
          </cell>
          <cell r="D334" t="str">
            <v>cái</v>
          </cell>
          <cell r="E334" t="str">
            <v>KN</v>
          </cell>
          <cell r="F334">
            <v>50</v>
          </cell>
          <cell r="G334" t="str">
            <v>x</v>
          </cell>
          <cell r="J334" t="str">
            <v>KN185</v>
          </cell>
        </row>
        <row r="335">
          <cell r="A335" t="str">
            <v>KN240</v>
          </cell>
          <cell r="B335">
            <v>0</v>
          </cell>
          <cell r="C335" t="str">
            <v>Khóa néo dây cỡ dây 240</v>
          </cell>
          <cell r="D335" t="str">
            <v>cái</v>
          </cell>
          <cell r="E335" t="str">
            <v>KN</v>
          </cell>
          <cell r="F335">
            <v>50</v>
          </cell>
          <cell r="G335" t="str">
            <v>x</v>
          </cell>
          <cell r="J335" t="str">
            <v>KN240</v>
          </cell>
        </row>
        <row r="336">
          <cell r="A336" t="str">
            <v>KN158</v>
          </cell>
          <cell r="B336">
            <v>0</v>
          </cell>
          <cell r="C336" t="str">
            <v>Khóa néo N158</v>
          </cell>
          <cell r="D336" t="str">
            <v>cái</v>
          </cell>
          <cell r="E336" t="str">
            <v>KN</v>
          </cell>
          <cell r="F336">
            <v>50</v>
          </cell>
          <cell r="G336" t="str">
            <v>x</v>
          </cell>
          <cell r="J336" t="str">
            <v>KN158</v>
          </cell>
        </row>
        <row r="337">
          <cell r="A337" t="str">
            <v>KN912</v>
          </cell>
          <cell r="B337">
            <v>0</v>
          </cell>
          <cell r="C337" t="str">
            <v>Khóa néo N912</v>
          </cell>
          <cell r="D337" t="str">
            <v>cái</v>
          </cell>
          <cell r="E337" t="str">
            <v>KN</v>
          </cell>
          <cell r="F337">
            <v>50</v>
          </cell>
          <cell r="G337" t="str">
            <v>x</v>
          </cell>
          <cell r="J337" t="str">
            <v>KN912</v>
          </cell>
        </row>
        <row r="338">
          <cell r="A338" t="str">
            <v>KN357</v>
          </cell>
          <cell r="B338">
            <v>0</v>
          </cell>
          <cell r="C338" t="str">
            <v>Khóa néo N357</v>
          </cell>
          <cell r="D338" t="str">
            <v>cái</v>
          </cell>
          <cell r="E338" t="str">
            <v>KN</v>
          </cell>
          <cell r="F338">
            <v>50</v>
          </cell>
          <cell r="G338" t="str">
            <v>x</v>
          </cell>
          <cell r="J338" t="str">
            <v>KN357</v>
          </cell>
        </row>
        <row r="339">
          <cell r="A339" t="str">
            <v>GNIU</v>
          </cell>
          <cell r="B339">
            <v>0</v>
          </cell>
          <cell r="C339" t="str">
            <v>Giáp níu dừng dây bọc ACX50</v>
          </cell>
          <cell r="D339" t="str">
            <v>cái</v>
          </cell>
          <cell r="E339" t="str">
            <v>GN</v>
          </cell>
          <cell r="F339">
            <v>50</v>
          </cell>
          <cell r="G339" t="str">
            <v>x</v>
          </cell>
          <cell r="J339" t="str">
            <v>GNIU</v>
          </cell>
        </row>
        <row r="340">
          <cell r="A340" t="str">
            <v>MANG</v>
          </cell>
          <cell r="B340">
            <v>0</v>
          </cell>
          <cell r="C340" t="str">
            <v>Máng che dây chằng dày 1,6mm</v>
          </cell>
          <cell r="D340" t="str">
            <v>cái</v>
          </cell>
          <cell r="E340" t="str">
            <v>MA</v>
          </cell>
          <cell r="F340">
            <v>50</v>
          </cell>
          <cell r="G340" t="str">
            <v>x</v>
          </cell>
          <cell r="J340" t="str">
            <v>MANG</v>
          </cell>
        </row>
        <row r="341">
          <cell r="A341" t="str">
            <v>MND</v>
          </cell>
          <cell r="B341">
            <v>0</v>
          </cell>
          <cell r="C341" t="str">
            <v>Mắt nối đơn</v>
          </cell>
          <cell r="D341" t="str">
            <v>cái</v>
          </cell>
          <cell r="E341" t="str">
            <v>MN</v>
          </cell>
          <cell r="F341">
            <v>50</v>
          </cell>
          <cell r="G341" t="str">
            <v>x</v>
          </cell>
          <cell r="J341" t="str">
            <v>MND</v>
          </cell>
        </row>
        <row r="342">
          <cell r="A342" t="str">
            <v>MNTG</v>
          </cell>
          <cell r="B342">
            <v>0</v>
          </cell>
          <cell r="C342" t="str">
            <v xml:space="preserve">Mắt nối t/ gian </v>
          </cell>
          <cell r="D342" t="str">
            <v>cái</v>
          </cell>
          <cell r="E342" t="str">
            <v>MN</v>
          </cell>
          <cell r="F342">
            <v>50</v>
          </cell>
          <cell r="G342" t="str">
            <v>x</v>
          </cell>
          <cell r="J342" t="str">
            <v>MNTG</v>
          </cell>
        </row>
        <row r="343">
          <cell r="A343" t="str">
            <v>MT</v>
          </cell>
          <cell r="B343">
            <v>0</v>
          </cell>
          <cell r="C343" t="str">
            <v xml:space="preserve">Móc treo chữ U </v>
          </cell>
          <cell r="D343" t="str">
            <v>cái</v>
          </cell>
          <cell r="E343" t="str">
            <v>MT</v>
          </cell>
          <cell r="F343">
            <v>50</v>
          </cell>
          <cell r="G343" t="str">
            <v>x</v>
          </cell>
          <cell r="J343" t="str">
            <v>MT</v>
          </cell>
        </row>
        <row r="344">
          <cell r="A344" t="str">
            <v>MT61A</v>
          </cell>
          <cell r="B344">
            <v>0</v>
          </cell>
          <cell r="C344" t="str">
            <v>Móc treo CK61A</v>
          </cell>
          <cell r="D344" t="str">
            <v>cái</v>
          </cell>
          <cell r="E344" t="str">
            <v>MT</v>
          </cell>
          <cell r="F344">
            <v>50</v>
          </cell>
          <cell r="G344" t="str">
            <v>x</v>
          </cell>
          <cell r="J344" t="str">
            <v>MT61A</v>
          </cell>
        </row>
        <row r="345">
          <cell r="A345" t="str">
            <v>VT</v>
          </cell>
          <cell r="B345">
            <v>0</v>
          </cell>
          <cell r="C345" t="str">
            <v>Vòng treo đầu tròn</v>
          </cell>
          <cell r="D345" t="str">
            <v>cái</v>
          </cell>
          <cell r="E345" t="str">
            <v>VT</v>
          </cell>
          <cell r="F345">
            <v>50</v>
          </cell>
          <cell r="G345" t="str">
            <v>x</v>
          </cell>
          <cell r="J345" t="str">
            <v>VT</v>
          </cell>
        </row>
        <row r="346">
          <cell r="A346" t="str">
            <v>ON240A</v>
          </cell>
          <cell r="B346">
            <v>0</v>
          </cell>
          <cell r="C346" t="str">
            <v>Ống nối dây A-240</v>
          </cell>
          <cell r="D346" t="str">
            <v>cái</v>
          </cell>
          <cell r="E346" t="str">
            <v>ON</v>
          </cell>
          <cell r="F346">
            <v>50</v>
          </cell>
          <cell r="G346" t="str">
            <v>x</v>
          </cell>
          <cell r="J346" t="str">
            <v>ON240A</v>
          </cell>
        </row>
        <row r="347">
          <cell r="A347" t="str">
            <v>ON185A</v>
          </cell>
          <cell r="B347">
            <v>0</v>
          </cell>
          <cell r="C347" t="str">
            <v>Ống nối dây A-185</v>
          </cell>
          <cell r="D347" t="str">
            <v>cái</v>
          </cell>
          <cell r="E347" t="str">
            <v>ON</v>
          </cell>
          <cell r="F347">
            <v>50</v>
          </cell>
          <cell r="G347" t="str">
            <v>x</v>
          </cell>
          <cell r="J347" t="str">
            <v>ON185A</v>
          </cell>
        </row>
        <row r="348">
          <cell r="A348" t="str">
            <v>ON120A</v>
          </cell>
          <cell r="B348">
            <v>0</v>
          </cell>
          <cell r="C348" t="str">
            <v>Ống nối dây A-120</v>
          </cell>
          <cell r="D348" t="str">
            <v>cái</v>
          </cell>
          <cell r="E348" t="str">
            <v>ON</v>
          </cell>
          <cell r="F348">
            <v>50</v>
          </cell>
          <cell r="G348" t="str">
            <v>x</v>
          </cell>
          <cell r="J348" t="str">
            <v>ON120A</v>
          </cell>
        </row>
        <row r="349">
          <cell r="A349" t="str">
            <v>ON95A</v>
          </cell>
          <cell r="B349">
            <v>0</v>
          </cell>
          <cell r="C349" t="str">
            <v>Ống nối dây A-95</v>
          </cell>
          <cell r="D349" t="str">
            <v>cái</v>
          </cell>
          <cell r="E349" t="str">
            <v>ON</v>
          </cell>
          <cell r="F349">
            <v>50</v>
          </cell>
          <cell r="G349" t="str">
            <v>x</v>
          </cell>
          <cell r="J349" t="str">
            <v>ON95A</v>
          </cell>
        </row>
        <row r="350">
          <cell r="A350" t="str">
            <v>ON70A</v>
          </cell>
          <cell r="B350">
            <v>0</v>
          </cell>
          <cell r="C350" t="str">
            <v>Ống nối dây A-70</v>
          </cell>
          <cell r="D350" t="str">
            <v>cái</v>
          </cell>
          <cell r="E350" t="str">
            <v>ON</v>
          </cell>
          <cell r="F350">
            <v>50</v>
          </cell>
          <cell r="G350" t="str">
            <v>x</v>
          </cell>
          <cell r="J350" t="str">
            <v>ON70A</v>
          </cell>
        </row>
        <row r="351">
          <cell r="A351" t="str">
            <v>ON50A</v>
          </cell>
          <cell r="B351">
            <v>0</v>
          </cell>
          <cell r="C351" t="str">
            <v>Ống nối dây A-50</v>
          </cell>
          <cell r="D351" t="str">
            <v>cái</v>
          </cell>
          <cell r="E351" t="str">
            <v>ON</v>
          </cell>
          <cell r="F351">
            <v>50</v>
          </cell>
          <cell r="G351" t="str">
            <v>x</v>
          </cell>
          <cell r="J351" t="str">
            <v>ON50A</v>
          </cell>
        </row>
        <row r="352">
          <cell r="A352" t="str">
            <v>ON35A</v>
          </cell>
          <cell r="B352">
            <v>0</v>
          </cell>
          <cell r="C352" t="str">
            <v>Ống nối dây A-35</v>
          </cell>
          <cell r="D352" t="str">
            <v>cái</v>
          </cell>
          <cell r="E352" t="str">
            <v>ON</v>
          </cell>
          <cell r="F352">
            <v>50</v>
          </cell>
          <cell r="G352" t="str">
            <v>x</v>
          </cell>
          <cell r="J352" t="str">
            <v>ON35A</v>
          </cell>
        </row>
        <row r="353">
          <cell r="A353" t="str">
            <v>ON35</v>
          </cell>
          <cell r="B353">
            <v>0</v>
          </cell>
          <cell r="C353" t="str">
            <v>Ống nối dây cỡ 35mm2</v>
          </cell>
          <cell r="D353" t="str">
            <v>cái</v>
          </cell>
          <cell r="E353" t="str">
            <v>ON</v>
          </cell>
          <cell r="F353">
            <v>50</v>
          </cell>
          <cell r="G353" t="str">
            <v>x</v>
          </cell>
          <cell r="J353" t="str">
            <v>ON35</v>
          </cell>
        </row>
        <row r="354">
          <cell r="A354" t="str">
            <v>ON50</v>
          </cell>
          <cell r="B354">
            <v>0</v>
          </cell>
          <cell r="C354" t="str">
            <v>Ống nối dây cỡ 50mm2</v>
          </cell>
          <cell r="D354" t="str">
            <v>cái</v>
          </cell>
          <cell r="E354" t="str">
            <v>ON</v>
          </cell>
          <cell r="F354">
            <v>50</v>
          </cell>
          <cell r="G354" t="str">
            <v>x</v>
          </cell>
          <cell r="J354" t="str">
            <v>ON50</v>
          </cell>
        </row>
        <row r="355">
          <cell r="A355" t="str">
            <v>ON70</v>
          </cell>
          <cell r="B355">
            <v>0</v>
          </cell>
          <cell r="C355" t="str">
            <v>Ống nối dây cỡ 70mm2</v>
          </cell>
          <cell r="D355" t="str">
            <v>cái</v>
          </cell>
          <cell r="E355" t="str">
            <v>ON</v>
          </cell>
          <cell r="F355">
            <v>50</v>
          </cell>
          <cell r="G355" t="str">
            <v>x</v>
          </cell>
          <cell r="J355" t="str">
            <v>ON70</v>
          </cell>
        </row>
        <row r="356">
          <cell r="A356" t="str">
            <v>ON95</v>
          </cell>
          <cell r="B356">
            <v>0</v>
          </cell>
          <cell r="C356" t="str">
            <v>Ống nối dây cỡ 95mm2</v>
          </cell>
          <cell r="D356" t="str">
            <v>cái</v>
          </cell>
          <cell r="E356" t="str">
            <v>ON</v>
          </cell>
          <cell r="F356">
            <v>50</v>
          </cell>
          <cell r="G356" t="str">
            <v>x</v>
          </cell>
          <cell r="J356" t="str">
            <v>ON95</v>
          </cell>
        </row>
        <row r="357">
          <cell r="A357" t="str">
            <v>ON120</v>
          </cell>
          <cell r="B357">
            <v>0</v>
          </cell>
          <cell r="C357" t="str">
            <v>Ống nối dây cỡ 120mm2</v>
          </cell>
          <cell r="D357" t="str">
            <v>cái</v>
          </cell>
          <cell r="E357" t="str">
            <v>ON</v>
          </cell>
          <cell r="F357">
            <v>50</v>
          </cell>
          <cell r="G357" t="str">
            <v>x</v>
          </cell>
          <cell r="J357" t="str">
            <v>ON120</v>
          </cell>
        </row>
        <row r="358">
          <cell r="A358" t="str">
            <v>ON150</v>
          </cell>
          <cell r="B358">
            <v>0</v>
          </cell>
          <cell r="C358" t="str">
            <v>Ống nối dây cỡ 150mm2</v>
          </cell>
          <cell r="D358" t="str">
            <v>cái</v>
          </cell>
          <cell r="E358" t="str">
            <v>ON</v>
          </cell>
          <cell r="F358">
            <v>50</v>
          </cell>
          <cell r="G358" t="str">
            <v>x</v>
          </cell>
          <cell r="J358" t="str">
            <v>ON150</v>
          </cell>
        </row>
        <row r="359">
          <cell r="A359" t="str">
            <v>ON185</v>
          </cell>
          <cell r="B359">
            <v>0</v>
          </cell>
          <cell r="C359" t="str">
            <v>Ống nối dây cỡ 185mm2</v>
          </cell>
          <cell r="D359" t="str">
            <v>cái</v>
          </cell>
          <cell r="E359" t="str">
            <v>ON</v>
          </cell>
          <cell r="F359">
            <v>50</v>
          </cell>
          <cell r="G359" t="str">
            <v>x</v>
          </cell>
          <cell r="J359" t="str">
            <v>ON185</v>
          </cell>
        </row>
        <row r="360">
          <cell r="A360" t="str">
            <v>ON240</v>
          </cell>
          <cell r="B360">
            <v>0</v>
          </cell>
          <cell r="C360" t="str">
            <v>Ống nối dây cỡ 240mm2</v>
          </cell>
          <cell r="D360" t="str">
            <v>cái</v>
          </cell>
          <cell r="E360" t="str">
            <v>ON</v>
          </cell>
          <cell r="F360">
            <v>50</v>
          </cell>
          <cell r="G360" t="str">
            <v>x</v>
          </cell>
          <cell r="J360" t="str">
            <v>ON240</v>
          </cell>
        </row>
        <row r="361">
          <cell r="A361" t="str">
            <v>ON50B</v>
          </cell>
          <cell r="B361">
            <v>0</v>
          </cell>
          <cell r="C361" t="str">
            <v>Ống nối dây chịu sức căng cỡ 50mm2</v>
          </cell>
          <cell r="D361" t="str">
            <v>cái</v>
          </cell>
          <cell r="E361" t="str">
            <v>ON</v>
          </cell>
          <cell r="F361">
            <v>50</v>
          </cell>
          <cell r="G361" t="str">
            <v>x</v>
          </cell>
          <cell r="J361" t="str">
            <v>ON50B</v>
          </cell>
        </row>
        <row r="362">
          <cell r="A362" t="str">
            <v>PU</v>
          </cell>
          <cell r="B362">
            <v>0</v>
          </cell>
          <cell r="C362" t="str">
            <v>Puli</v>
          </cell>
          <cell r="D362" t="str">
            <v>cái</v>
          </cell>
          <cell r="E362" t="str">
            <v>PU</v>
          </cell>
          <cell r="F362">
            <v>50</v>
          </cell>
          <cell r="G362" t="str">
            <v>x</v>
          </cell>
          <cell r="J362" t="str">
            <v>PU</v>
          </cell>
        </row>
        <row r="363">
          <cell r="A363" t="str">
            <v>R1</v>
          </cell>
          <cell r="B363">
            <v>0</v>
          </cell>
          <cell r="C363" t="str">
            <v>Uclevis + sứ ống chỉ</v>
          </cell>
          <cell r="D363" t="str">
            <v>bộ</v>
          </cell>
          <cell r="E363" t="str">
            <v>R1</v>
          </cell>
          <cell r="F363">
            <v>50</v>
          </cell>
          <cell r="G363" t="str">
            <v>x</v>
          </cell>
          <cell r="J363" t="str">
            <v>R1</v>
          </cell>
        </row>
        <row r="364">
          <cell r="A364" t="str">
            <v>R2</v>
          </cell>
          <cell r="B364">
            <v>0</v>
          </cell>
          <cell r="C364" t="str">
            <v>Rack 2 sứ + sứ ống chỉ</v>
          </cell>
          <cell r="D364" t="str">
            <v>bộ</v>
          </cell>
          <cell r="E364" t="str">
            <v>R2</v>
          </cell>
          <cell r="F364">
            <v>50</v>
          </cell>
          <cell r="G364" t="str">
            <v>x</v>
          </cell>
          <cell r="J364" t="str">
            <v>R2</v>
          </cell>
        </row>
        <row r="365">
          <cell r="A365" t="str">
            <v>R3</v>
          </cell>
          <cell r="B365">
            <v>0</v>
          </cell>
          <cell r="C365" t="str">
            <v>Rack 3 sứ + sứ ống chỉ</v>
          </cell>
          <cell r="D365" t="str">
            <v>bộ</v>
          </cell>
          <cell r="E365" t="str">
            <v>R3</v>
          </cell>
          <cell r="F365">
            <v>50</v>
          </cell>
          <cell r="G365" t="str">
            <v>x</v>
          </cell>
          <cell r="J365" t="str">
            <v>R3</v>
          </cell>
        </row>
        <row r="366">
          <cell r="A366" t="str">
            <v>R4</v>
          </cell>
          <cell r="B366">
            <v>0</v>
          </cell>
          <cell r="C366" t="str">
            <v>Rack 4</v>
          </cell>
          <cell r="D366" t="str">
            <v>cái</v>
          </cell>
          <cell r="E366" t="str">
            <v>R4</v>
          </cell>
          <cell r="F366">
            <v>50</v>
          </cell>
          <cell r="G366" t="str">
            <v>x</v>
          </cell>
          <cell r="J366" t="str">
            <v>R4</v>
          </cell>
        </row>
        <row r="367">
          <cell r="A367" t="str">
            <v>R4S</v>
          </cell>
          <cell r="B367">
            <v>0</v>
          </cell>
          <cell r="C367" t="str">
            <v>Rack 4 sứ + sứ ống chỉ</v>
          </cell>
          <cell r="D367" t="str">
            <v>bộ</v>
          </cell>
          <cell r="E367" t="str">
            <v>R4</v>
          </cell>
          <cell r="F367">
            <v>50</v>
          </cell>
          <cell r="G367" t="str">
            <v>x</v>
          </cell>
          <cell r="J367" t="str">
            <v>R4S</v>
          </cell>
        </row>
        <row r="368">
          <cell r="A368" t="str">
            <v>SD</v>
          </cell>
          <cell r="B368">
            <v>0</v>
          </cell>
          <cell r="C368" t="str">
            <v xml:space="preserve">Sứ đứng 24KV </v>
          </cell>
          <cell r="D368" t="str">
            <v>cái</v>
          </cell>
          <cell r="E368" t="str">
            <v>SD</v>
          </cell>
          <cell r="F368">
            <v>6</v>
          </cell>
          <cell r="G368" t="str">
            <v>x</v>
          </cell>
          <cell r="J368" t="str">
            <v>SD</v>
          </cell>
        </row>
        <row r="369">
          <cell r="A369" t="str">
            <v>SDC</v>
          </cell>
          <cell r="B369">
            <v>0</v>
          </cell>
          <cell r="C369" t="str">
            <v>Sứ đứng 24KV ĐR 540mm (bọc chì)</v>
          </cell>
          <cell r="D369" t="str">
            <v>cái</v>
          </cell>
          <cell r="E369" t="str">
            <v>SD</v>
          </cell>
          <cell r="F369">
            <v>6</v>
          </cell>
          <cell r="G369" t="str">
            <v>x</v>
          </cell>
          <cell r="J369" t="str">
            <v>SDC</v>
          </cell>
        </row>
        <row r="370">
          <cell r="A370" t="str">
            <v>CSDC</v>
          </cell>
          <cell r="B370">
            <v>0</v>
          </cell>
          <cell r="C370" t="str">
            <v>Chân sứ đứng D20-265 (bọc chì)</v>
          </cell>
          <cell r="D370" t="str">
            <v>cái</v>
          </cell>
          <cell r="E370" t="str">
            <v>CS</v>
          </cell>
          <cell r="F370">
            <v>6</v>
          </cell>
          <cell r="G370" t="str">
            <v>x</v>
          </cell>
          <cell r="J370" t="str">
            <v>CSDC</v>
          </cell>
        </row>
        <row r="371">
          <cell r="A371" t="str">
            <v>SD35</v>
          </cell>
          <cell r="B371">
            <v>0</v>
          </cell>
          <cell r="C371" t="str">
            <v>Sứ đứng 35KV + ty</v>
          </cell>
          <cell r="D371" t="str">
            <v>bộ</v>
          </cell>
          <cell r="E371" t="str">
            <v>SD</v>
          </cell>
          <cell r="F371">
            <v>6</v>
          </cell>
          <cell r="G371" t="str">
            <v>x</v>
          </cell>
          <cell r="J371" t="str">
            <v>SD35</v>
          </cell>
        </row>
        <row r="372">
          <cell r="A372" t="str">
            <v>SDI35</v>
          </cell>
          <cell r="B372">
            <v>0</v>
          </cell>
          <cell r="C372" t="str">
            <v>Sứ đứng 35KV + ty sứ đỉnh</v>
          </cell>
          <cell r="D372" t="str">
            <v>bộ</v>
          </cell>
          <cell r="E372" t="str">
            <v>SD</v>
          </cell>
          <cell r="F372">
            <v>6</v>
          </cell>
          <cell r="G372" t="str">
            <v>x</v>
          </cell>
          <cell r="J372" t="str">
            <v>SDI35</v>
          </cell>
        </row>
        <row r="373">
          <cell r="A373" t="str">
            <v>SDCM</v>
          </cell>
          <cell r="B373">
            <v>0</v>
          </cell>
          <cell r="C373" t="str">
            <v>Sứ đứng 24KV chống nhiễm mặn</v>
          </cell>
          <cell r="D373" t="str">
            <v>cái</v>
          </cell>
          <cell r="E373" t="str">
            <v>SD</v>
          </cell>
          <cell r="F373">
            <v>6</v>
          </cell>
          <cell r="G373" t="str">
            <v>x</v>
          </cell>
          <cell r="J373" t="str">
            <v>SDCM</v>
          </cell>
        </row>
        <row r="374">
          <cell r="A374" t="str">
            <v>SN</v>
          </cell>
          <cell r="B374">
            <v>0</v>
          </cell>
          <cell r="C374" t="str">
            <v>Sứ chằng</v>
          </cell>
          <cell r="D374" t="str">
            <v>cái</v>
          </cell>
          <cell r="E374" t="str">
            <v>SN</v>
          </cell>
          <cell r="F374">
            <v>50</v>
          </cell>
          <cell r="G374" t="str">
            <v>x</v>
          </cell>
          <cell r="J374" t="str">
            <v>SN</v>
          </cell>
        </row>
        <row r="375">
          <cell r="A375" t="str">
            <v>SOC</v>
          </cell>
          <cell r="B375">
            <v>0</v>
          </cell>
          <cell r="C375" t="str">
            <v xml:space="preserve">Sứ ống chỉ </v>
          </cell>
          <cell r="D375" t="str">
            <v>cái</v>
          </cell>
          <cell r="E375" t="str">
            <v>SO</v>
          </cell>
          <cell r="F375">
            <v>50</v>
          </cell>
          <cell r="G375" t="str">
            <v>x</v>
          </cell>
          <cell r="J375" t="str">
            <v>SOC</v>
          </cell>
        </row>
        <row r="376">
          <cell r="A376" t="str">
            <v>ST</v>
          </cell>
          <cell r="B376">
            <v>0</v>
          </cell>
          <cell r="C376" t="str">
            <v>Sứ treo loại 70kN</v>
          </cell>
          <cell r="D376" t="str">
            <v>bát</v>
          </cell>
          <cell r="E376" t="str">
            <v>ST</v>
          </cell>
          <cell r="F376">
            <v>50</v>
          </cell>
          <cell r="G376" t="str">
            <v>x</v>
          </cell>
          <cell r="J376" t="str">
            <v>ST</v>
          </cell>
        </row>
        <row r="377">
          <cell r="A377" t="str">
            <v>ST120</v>
          </cell>
          <cell r="B377">
            <v>0</v>
          </cell>
          <cell r="C377" t="str">
            <v>Sứ treo loại 120kN</v>
          </cell>
          <cell r="D377" t="str">
            <v>bát</v>
          </cell>
          <cell r="E377" t="str">
            <v>ST</v>
          </cell>
          <cell r="F377">
            <v>50</v>
          </cell>
          <cell r="G377" t="str">
            <v>x</v>
          </cell>
          <cell r="J377" t="str">
            <v>ST120</v>
          </cell>
        </row>
        <row r="378">
          <cell r="A378" t="str">
            <v>STply</v>
          </cell>
          <cell r="B378">
            <v>0</v>
          </cell>
          <cell r="C378" t="str">
            <v>Sứ treo polymer</v>
          </cell>
          <cell r="D378" t="str">
            <v>chuỗi</v>
          </cell>
          <cell r="E378" t="str">
            <v>ST</v>
          </cell>
          <cell r="F378">
            <v>7</v>
          </cell>
          <cell r="G378" t="str">
            <v>x</v>
          </cell>
          <cell r="J378" t="str">
            <v>STply</v>
          </cell>
        </row>
        <row r="379">
          <cell r="A379" t="str">
            <v>Stply-HT</v>
          </cell>
          <cell r="B379">
            <v>0</v>
          </cell>
          <cell r="C379" t="str">
            <v>Sứ polymer cách điện hạ thế thanh cái tủ</v>
          </cell>
          <cell r="D379" t="str">
            <v>cái</v>
          </cell>
          <cell r="E379" t="str">
            <v>St</v>
          </cell>
          <cell r="F379">
            <v>50</v>
          </cell>
          <cell r="G379" t="str">
            <v>x</v>
          </cell>
          <cell r="J379" t="str">
            <v>Stply-HT</v>
          </cell>
        </row>
        <row r="380">
          <cell r="A380" t="str">
            <v>S40</v>
          </cell>
          <cell r="B380">
            <v>0</v>
          </cell>
          <cell r="C380" t="str">
            <v>Sắt dẹt 40 x 4</v>
          </cell>
          <cell r="D380" t="str">
            <v>kg</v>
          </cell>
          <cell r="E380" t="str">
            <v>S4</v>
          </cell>
          <cell r="F380">
            <v>50</v>
          </cell>
          <cell r="G380" t="str">
            <v>x</v>
          </cell>
          <cell r="J380" t="str">
            <v>S40</v>
          </cell>
        </row>
        <row r="381">
          <cell r="A381" t="str">
            <v>S50</v>
          </cell>
          <cell r="B381">
            <v>0</v>
          </cell>
          <cell r="C381" t="str">
            <v>Sắt dẹt 50x5</v>
          </cell>
          <cell r="D381" t="str">
            <v>kg</v>
          </cell>
          <cell r="E381" t="str">
            <v>S5</v>
          </cell>
          <cell r="F381">
            <v>50</v>
          </cell>
          <cell r="G381" t="str">
            <v>x</v>
          </cell>
          <cell r="J381" t="str">
            <v>S50</v>
          </cell>
        </row>
        <row r="382">
          <cell r="A382" t="str">
            <v>S60</v>
          </cell>
          <cell r="B382">
            <v>0</v>
          </cell>
          <cell r="C382" t="str">
            <v>Sắt dẹt 60 x 6</v>
          </cell>
          <cell r="D382" t="str">
            <v>kg</v>
          </cell>
          <cell r="E382" t="str">
            <v>S6</v>
          </cell>
          <cell r="F382">
            <v>50</v>
          </cell>
          <cell r="G382" t="str">
            <v>x</v>
          </cell>
          <cell r="J382" t="str">
            <v>S60</v>
          </cell>
        </row>
        <row r="383">
          <cell r="A383" t="str">
            <v>S70</v>
          </cell>
          <cell r="B383">
            <v>0</v>
          </cell>
          <cell r="C383" t="str">
            <v>Sắt dẹt 70 x 7</v>
          </cell>
          <cell r="D383" t="str">
            <v>kg</v>
          </cell>
          <cell r="E383" t="str">
            <v>S7</v>
          </cell>
          <cell r="F383">
            <v>50</v>
          </cell>
          <cell r="G383" t="str">
            <v>x</v>
          </cell>
          <cell r="J383" t="str">
            <v>S70</v>
          </cell>
        </row>
        <row r="384">
          <cell r="A384" t="str">
            <v>S806</v>
          </cell>
          <cell r="B384">
            <v>0</v>
          </cell>
          <cell r="C384" t="str">
            <v>Sắt dẹt 80 x 6</v>
          </cell>
          <cell r="D384" t="str">
            <v>kg</v>
          </cell>
          <cell r="E384" t="str">
            <v>S8</v>
          </cell>
          <cell r="F384">
            <v>50</v>
          </cell>
          <cell r="G384" t="str">
            <v>x</v>
          </cell>
          <cell r="J384" t="str">
            <v>S806</v>
          </cell>
        </row>
        <row r="385">
          <cell r="A385" t="str">
            <v>S80</v>
          </cell>
          <cell r="B385">
            <v>0</v>
          </cell>
          <cell r="C385" t="str">
            <v>Sắt dẹt 80 x 8</v>
          </cell>
          <cell r="D385" t="str">
            <v>kg</v>
          </cell>
          <cell r="E385" t="str">
            <v>S8</v>
          </cell>
          <cell r="F385">
            <v>50</v>
          </cell>
          <cell r="G385" t="str">
            <v>x</v>
          </cell>
          <cell r="J385" t="str">
            <v>S80</v>
          </cell>
        </row>
        <row r="386">
          <cell r="A386" t="str">
            <v>S1008</v>
          </cell>
          <cell r="B386">
            <v>0</v>
          </cell>
          <cell r="C386" t="str">
            <v>Sắt dẹt 100 x 8</v>
          </cell>
          <cell r="D386" t="str">
            <v>kg</v>
          </cell>
          <cell r="E386" t="str">
            <v>S1</v>
          </cell>
          <cell r="F386">
            <v>50</v>
          </cell>
          <cell r="G386" t="str">
            <v>x</v>
          </cell>
          <cell r="J386" t="str">
            <v>S1008</v>
          </cell>
        </row>
        <row r="387">
          <cell r="A387" t="str">
            <v>SL32</v>
          </cell>
          <cell r="B387">
            <v>0</v>
          </cell>
          <cell r="C387" t="str">
            <v>Sắt góc L32 x 32 x 3</v>
          </cell>
          <cell r="D387" t="str">
            <v>kg</v>
          </cell>
          <cell r="E387" t="str">
            <v>SL</v>
          </cell>
          <cell r="F387">
            <v>50</v>
          </cell>
          <cell r="G387" t="str">
            <v>x</v>
          </cell>
          <cell r="J387" t="str">
            <v>SL32</v>
          </cell>
        </row>
        <row r="388">
          <cell r="A388" t="str">
            <v>SL40</v>
          </cell>
          <cell r="B388">
            <v>0</v>
          </cell>
          <cell r="C388" t="str">
            <v>Sắt góc L40 x40 x4</v>
          </cell>
          <cell r="D388" t="str">
            <v>kg</v>
          </cell>
          <cell r="E388" t="str">
            <v>SL</v>
          </cell>
          <cell r="F388">
            <v>50</v>
          </cell>
          <cell r="G388" t="str">
            <v>x</v>
          </cell>
          <cell r="J388" t="str">
            <v>SL40</v>
          </cell>
        </row>
        <row r="389">
          <cell r="A389" t="str">
            <v>SL45</v>
          </cell>
          <cell r="B389">
            <v>0</v>
          </cell>
          <cell r="C389" t="str">
            <v>Sắt góc L45 x45 x 4</v>
          </cell>
          <cell r="D389" t="str">
            <v>kg</v>
          </cell>
          <cell r="E389" t="str">
            <v>SL</v>
          </cell>
          <cell r="F389">
            <v>50</v>
          </cell>
          <cell r="G389" t="str">
            <v>x</v>
          </cell>
          <cell r="J389" t="str">
            <v>SL45</v>
          </cell>
        </row>
        <row r="390">
          <cell r="A390" t="str">
            <v>SL50</v>
          </cell>
          <cell r="B390">
            <v>0</v>
          </cell>
          <cell r="C390" t="str">
            <v>Sắt góc L50 x50 x5</v>
          </cell>
          <cell r="D390" t="str">
            <v>kg</v>
          </cell>
          <cell r="E390" t="str">
            <v>SL</v>
          </cell>
          <cell r="F390">
            <v>50</v>
          </cell>
          <cell r="G390" t="str">
            <v>x</v>
          </cell>
          <cell r="J390" t="str">
            <v>SL50</v>
          </cell>
        </row>
        <row r="391">
          <cell r="A391" t="str">
            <v>SL50-720</v>
          </cell>
          <cell r="B391">
            <v>0</v>
          </cell>
          <cell r="C391" t="str">
            <v>Sắt góc L50 x50 x5 x720</v>
          </cell>
          <cell r="D391" t="str">
            <v>cái</v>
          </cell>
          <cell r="E391" t="str">
            <v>SL</v>
          </cell>
          <cell r="F391">
            <v>50</v>
          </cell>
          <cell r="G391" t="str">
            <v>x</v>
          </cell>
          <cell r="H391">
            <v>720</v>
          </cell>
          <cell r="J391" t="str">
            <v>SL50-720</v>
          </cell>
        </row>
        <row r="392">
          <cell r="A392" t="str">
            <v>SL50-810</v>
          </cell>
          <cell r="B392">
            <v>0</v>
          </cell>
          <cell r="C392" t="str">
            <v>Sắt góc L50 x50 x5 - 810</v>
          </cell>
          <cell r="D392" t="str">
            <v>cái</v>
          </cell>
          <cell r="E392" t="str">
            <v>SL</v>
          </cell>
          <cell r="F392">
            <v>50</v>
          </cell>
          <cell r="G392" t="str">
            <v>x</v>
          </cell>
          <cell r="H392">
            <v>810</v>
          </cell>
          <cell r="J392" t="str">
            <v>SL50-810</v>
          </cell>
        </row>
        <row r="393">
          <cell r="A393" t="str">
            <v>SL50-920</v>
          </cell>
          <cell r="B393">
            <v>0</v>
          </cell>
          <cell r="C393" t="str">
            <v>Sắt góc L50 x50 x5 x920</v>
          </cell>
          <cell r="D393" t="str">
            <v>cái</v>
          </cell>
          <cell r="E393" t="str">
            <v>SL</v>
          </cell>
          <cell r="F393">
            <v>50</v>
          </cell>
          <cell r="G393" t="str">
            <v>x</v>
          </cell>
          <cell r="H393">
            <v>920</v>
          </cell>
          <cell r="J393" t="str">
            <v>SL50-920</v>
          </cell>
        </row>
        <row r="394">
          <cell r="A394" t="str">
            <v>SL50-1190</v>
          </cell>
          <cell r="B394">
            <v>0</v>
          </cell>
          <cell r="C394" t="str">
            <v>Sắt góc L50 x50 x5 x1190</v>
          </cell>
          <cell r="D394" t="str">
            <v>cái</v>
          </cell>
          <cell r="E394" t="str">
            <v>SL</v>
          </cell>
          <cell r="F394">
            <v>50</v>
          </cell>
          <cell r="G394" t="str">
            <v>x</v>
          </cell>
          <cell r="H394">
            <v>1190</v>
          </cell>
          <cell r="J394" t="str">
            <v>SL50-1190</v>
          </cell>
        </row>
        <row r="395">
          <cell r="A395" t="str">
            <v>SL50kg</v>
          </cell>
          <cell r="B395">
            <v>0</v>
          </cell>
          <cell r="C395" t="str">
            <v>Sắt góc L50 x50 x5</v>
          </cell>
          <cell r="D395" t="str">
            <v>kg</v>
          </cell>
          <cell r="E395" t="str">
            <v>SL</v>
          </cell>
          <cell r="F395">
            <v>50</v>
          </cell>
          <cell r="G395" t="str">
            <v>x</v>
          </cell>
          <cell r="J395" t="str">
            <v>SL50kg</v>
          </cell>
        </row>
        <row r="396">
          <cell r="A396" t="str">
            <v>SL70</v>
          </cell>
          <cell r="B396">
            <v>0</v>
          </cell>
          <cell r="C396" t="str">
            <v>Sắt góc L70 x70 x7</v>
          </cell>
          <cell r="D396" t="str">
            <v>kg</v>
          </cell>
          <cell r="E396" t="str">
            <v>SL</v>
          </cell>
          <cell r="F396">
            <v>50</v>
          </cell>
          <cell r="G396" t="str">
            <v>x</v>
          </cell>
          <cell r="J396" t="str">
            <v>SL70</v>
          </cell>
        </row>
        <row r="397">
          <cell r="A397" t="str">
            <v>SL75kg</v>
          </cell>
          <cell r="B397">
            <v>0</v>
          </cell>
          <cell r="C397" t="str">
            <v>Sắt góc L75 x75 x8</v>
          </cell>
          <cell r="D397" t="str">
            <v>kg</v>
          </cell>
          <cell r="E397" t="str">
            <v>SL</v>
          </cell>
          <cell r="F397">
            <v>50</v>
          </cell>
          <cell r="G397" t="str">
            <v>x</v>
          </cell>
          <cell r="J397" t="str">
            <v>SL75kg</v>
          </cell>
        </row>
        <row r="398">
          <cell r="A398" t="str">
            <v>SL75</v>
          </cell>
          <cell r="B398">
            <v>0</v>
          </cell>
          <cell r="C398" t="str">
            <v>Sắt góc L75 x75 x8</v>
          </cell>
          <cell r="D398" t="str">
            <v>kg</v>
          </cell>
          <cell r="E398" t="str">
            <v>SL</v>
          </cell>
          <cell r="F398">
            <v>50</v>
          </cell>
          <cell r="G398" t="str">
            <v>x</v>
          </cell>
          <cell r="J398" t="str">
            <v>SL75</v>
          </cell>
        </row>
        <row r="399">
          <cell r="A399" t="str">
            <v>SL75-1660</v>
          </cell>
          <cell r="B399">
            <v>0</v>
          </cell>
          <cell r="C399" t="str">
            <v>Sắt góc L75 x75 x8 x1660</v>
          </cell>
          <cell r="D399" t="str">
            <v>cái</v>
          </cell>
          <cell r="E399" t="str">
            <v>SL</v>
          </cell>
          <cell r="F399">
            <v>50</v>
          </cell>
          <cell r="G399" t="str">
            <v>x</v>
          </cell>
          <cell r="H399">
            <v>1660</v>
          </cell>
          <cell r="J399" t="str">
            <v>SL75-1660</v>
          </cell>
        </row>
        <row r="400">
          <cell r="A400" t="str">
            <v>SL75-2000</v>
          </cell>
          <cell r="B400">
            <v>0</v>
          </cell>
          <cell r="C400" t="str">
            <v>Sắt góc L75 x75 x8-2.200</v>
          </cell>
          <cell r="D400" t="str">
            <v>cái</v>
          </cell>
          <cell r="E400" t="str">
            <v>SL</v>
          </cell>
          <cell r="F400">
            <v>50</v>
          </cell>
          <cell r="G400" t="str">
            <v>x</v>
          </cell>
          <cell r="H400">
            <v>2000</v>
          </cell>
          <cell r="J400" t="str">
            <v>SL75-2000</v>
          </cell>
        </row>
        <row r="401">
          <cell r="A401" t="str">
            <v>SL75-1990</v>
          </cell>
          <cell r="B401">
            <v>0</v>
          </cell>
          <cell r="C401" t="str">
            <v>Sắt góc L50 x50 x5-1990</v>
          </cell>
          <cell r="D401" t="str">
            <v>cái</v>
          </cell>
          <cell r="E401" t="str">
            <v>SL</v>
          </cell>
          <cell r="F401">
            <v>50</v>
          </cell>
          <cell r="G401" t="str">
            <v>x</v>
          </cell>
          <cell r="H401">
            <v>1990</v>
          </cell>
          <cell r="J401" t="str">
            <v>SL75-1990</v>
          </cell>
        </row>
        <row r="402">
          <cell r="A402" t="str">
            <v>SL75-2100</v>
          </cell>
          <cell r="B402">
            <v>0</v>
          </cell>
          <cell r="C402" t="str">
            <v>Sắt góc L75 x75 x8-2100</v>
          </cell>
          <cell r="D402" t="str">
            <v>cái</v>
          </cell>
          <cell r="E402" t="str">
            <v>SL</v>
          </cell>
          <cell r="F402">
            <v>50</v>
          </cell>
          <cell r="G402" t="str">
            <v>x</v>
          </cell>
          <cell r="H402">
            <v>2100</v>
          </cell>
          <cell r="J402" t="str">
            <v>SL75-2100</v>
          </cell>
        </row>
        <row r="403">
          <cell r="A403" t="str">
            <v>SL75-2200</v>
          </cell>
          <cell r="B403">
            <v>0</v>
          </cell>
          <cell r="C403" t="str">
            <v>Sắt góc L75 x75 x8 x2200</v>
          </cell>
          <cell r="D403" t="str">
            <v>cái</v>
          </cell>
          <cell r="E403" t="str">
            <v>SL</v>
          </cell>
          <cell r="F403">
            <v>50</v>
          </cell>
          <cell r="G403" t="str">
            <v>x</v>
          </cell>
          <cell r="H403">
            <v>2200</v>
          </cell>
          <cell r="J403" t="str">
            <v>SL75-2200</v>
          </cell>
        </row>
        <row r="404">
          <cell r="A404" t="str">
            <v>SL75-2400</v>
          </cell>
          <cell r="B404">
            <v>0</v>
          </cell>
          <cell r="C404" t="str">
            <v>Sắt góc L75 x75 x8 x2400</v>
          </cell>
          <cell r="D404" t="str">
            <v>cái</v>
          </cell>
          <cell r="E404" t="str">
            <v>SL</v>
          </cell>
          <cell r="F404">
            <v>50</v>
          </cell>
          <cell r="G404" t="str">
            <v>x</v>
          </cell>
          <cell r="H404">
            <v>2400</v>
          </cell>
          <cell r="J404" t="str">
            <v>SL75-2400</v>
          </cell>
        </row>
        <row r="405">
          <cell r="A405" t="str">
            <v>SO6</v>
          </cell>
          <cell r="B405">
            <v>0</v>
          </cell>
          <cell r="C405" t="str">
            <v>Sắt Ø6</v>
          </cell>
          <cell r="D405" t="str">
            <v>kg</v>
          </cell>
          <cell r="E405" t="str">
            <v>SO</v>
          </cell>
          <cell r="F405">
            <v>50</v>
          </cell>
          <cell r="G405" t="str">
            <v>x</v>
          </cell>
          <cell r="J405" t="str">
            <v>SO6</v>
          </cell>
        </row>
        <row r="406">
          <cell r="A406" t="str">
            <v>SO8</v>
          </cell>
          <cell r="B406">
            <v>0</v>
          </cell>
          <cell r="C406" t="str">
            <v>Sắt Ø8</v>
          </cell>
          <cell r="D406" t="str">
            <v>kg</v>
          </cell>
          <cell r="E406" t="str">
            <v>SO</v>
          </cell>
          <cell r="F406">
            <v>50</v>
          </cell>
          <cell r="G406" t="str">
            <v>x</v>
          </cell>
          <cell r="J406" t="str">
            <v>SO8</v>
          </cell>
        </row>
        <row r="407">
          <cell r="A407" t="str">
            <v>SO10</v>
          </cell>
          <cell r="B407">
            <v>0</v>
          </cell>
          <cell r="C407" t="str">
            <v>Sắt Ø10</v>
          </cell>
          <cell r="D407" t="str">
            <v>kg</v>
          </cell>
          <cell r="E407" t="str">
            <v>SO</v>
          </cell>
          <cell r="F407">
            <v>50</v>
          </cell>
          <cell r="G407" t="str">
            <v>x</v>
          </cell>
          <cell r="J407" t="str">
            <v>SO10</v>
          </cell>
        </row>
        <row r="408">
          <cell r="A408" t="str">
            <v>SO12</v>
          </cell>
          <cell r="B408">
            <v>0</v>
          </cell>
          <cell r="C408" t="str">
            <v>Sắt Ø12</v>
          </cell>
          <cell r="D408" t="str">
            <v>kg</v>
          </cell>
          <cell r="E408" t="str">
            <v>SO</v>
          </cell>
          <cell r="F408">
            <v>50</v>
          </cell>
          <cell r="G408" t="str">
            <v>x</v>
          </cell>
          <cell r="J408" t="str">
            <v>SO12</v>
          </cell>
        </row>
        <row r="409">
          <cell r="A409" t="str">
            <v>SO16</v>
          </cell>
          <cell r="B409">
            <v>0</v>
          </cell>
          <cell r="C409" t="str">
            <v>Sắt Ø16</v>
          </cell>
          <cell r="D409" t="str">
            <v>kg</v>
          </cell>
          <cell r="E409" t="str">
            <v>SO</v>
          </cell>
          <cell r="F409">
            <v>50</v>
          </cell>
          <cell r="G409" t="str">
            <v>x</v>
          </cell>
          <cell r="J409" t="str">
            <v>SO16</v>
          </cell>
        </row>
        <row r="410">
          <cell r="A410" t="str">
            <v>SO24</v>
          </cell>
          <cell r="B410">
            <v>0</v>
          </cell>
          <cell r="C410" t="str">
            <v>Sắt Ø24</v>
          </cell>
          <cell r="D410" t="str">
            <v>kg</v>
          </cell>
          <cell r="E410" t="str">
            <v>SO</v>
          </cell>
          <cell r="F410">
            <v>50</v>
          </cell>
          <cell r="G410" t="str">
            <v>x</v>
          </cell>
          <cell r="J410" t="str">
            <v>SO24</v>
          </cell>
        </row>
        <row r="411">
          <cell r="A411" t="str">
            <v>EKE300</v>
          </cell>
          <cell r="B411">
            <v>0</v>
          </cell>
          <cell r="C411" t="str">
            <v>Ê KE 5x300x300\Zn</v>
          </cell>
          <cell r="D411" t="str">
            <v>kg</v>
          </cell>
          <cell r="E411" t="str">
            <v>EK</v>
          </cell>
          <cell r="F411">
            <v>50</v>
          </cell>
          <cell r="G411" t="str">
            <v>x</v>
          </cell>
          <cell r="J411" t="str">
            <v>EKE300</v>
          </cell>
        </row>
        <row r="412">
          <cell r="A412" t="str">
            <v>thept6</v>
          </cell>
          <cell r="B412">
            <v>0</v>
          </cell>
          <cell r="C412" t="str">
            <v>Thép tấm 6mm</v>
          </cell>
          <cell r="D412" t="str">
            <v>kg</v>
          </cell>
          <cell r="E412" t="str">
            <v>th</v>
          </cell>
          <cell r="F412">
            <v>50</v>
          </cell>
          <cell r="G412" t="str">
            <v>x</v>
          </cell>
          <cell r="J412" t="str">
            <v>thept6</v>
          </cell>
        </row>
        <row r="413">
          <cell r="A413" t="str">
            <v>thept5</v>
          </cell>
          <cell r="B413">
            <v>0</v>
          </cell>
          <cell r="C413" t="str">
            <v>Thép tấm 5mm</v>
          </cell>
          <cell r="D413" t="str">
            <v>kg</v>
          </cell>
          <cell r="E413" t="str">
            <v>th</v>
          </cell>
          <cell r="F413">
            <v>50</v>
          </cell>
          <cell r="G413" t="str">
            <v>x</v>
          </cell>
          <cell r="J413" t="str">
            <v>thept5</v>
          </cell>
        </row>
        <row r="414">
          <cell r="A414" t="str">
            <v>thept4</v>
          </cell>
          <cell r="B414">
            <v>0</v>
          </cell>
          <cell r="C414" t="str">
            <v>Thép tấm 4mm</v>
          </cell>
          <cell r="D414" t="str">
            <v>kg</v>
          </cell>
          <cell r="E414" t="str">
            <v>th</v>
          </cell>
          <cell r="F414">
            <v>50</v>
          </cell>
          <cell r="G414" t="str">
            <v>x</v>
          </cell>
          <cell r="J414" t="str">
            <v>thept4</v>
          </cell>
        </row>
        <row r="415">
          <cell r="A415" t="str">
            <v>thept2</v>
          </cell>
          <cell r="B415">
            <v>0</v>
          </cell>
          <cell r="C415" t="str">
            <v>Thép tấm 2mm</v>
          </cell>
          <cell r="D415" t="str">
            <v>kg</v>
          </cell>
          <cell r="E415" t="str">
            <v>th</v>
          </cell>
          <cell r="F415">
            <v>50</v>
          </cell>
          <cell r="G415" t="str">
            <v>x</v>
          </cell>
          <cell r="J415" t="str">
            <v>thept2</v>
          </cell>
        </row>
        <row r="416">
          <cell r="A416" t="str">
            <v>CL</v>
          </cell>
          <cell r="B416">
            <v>0</v>
          </cell>
          <cell r="C416" t="str">
            <v>Bộ chống chằng hẹp Ø60/50x1500+2BL12x40+BL16x250/80</v>
          </cell>
          <cell r="D416" t="str">
            <v>bộ</v>
          </cell>
          <cell r="E416" t="str">
            <v>CL</v>
          </cell>
          <cell r="F416">
            <v>50</v>
          </cell>
          <cell r="G416" t="str">
            <v>x</v>
          </cell>
          <cell r="J416" t="str">
            <v>CL</v>
          </cell>
        </row>
        <row r="417">
          <cell r="A417" t="str">
            <v>CLHT</v>
          </cell>
          <cell r="B417">
            <v>0</v>
          </cell>
          <cell r="C417" t="str">
            <v>Bộ chống chằng hẹp Ø60/50x1200+2BL12x40+BL16x200/50</v>
          </cell>
          <cell r="D417" t="str">
            <v>bộ</v>
          </cell>
          <cell r="E417" t="str">
            <v>CL</v>
          </cell>
          <cell r="F417">
            <v>50</v>
          </cell>
          <cell r="G417" t="str">
            <v>x</v>
          </cell>
          <cell r="J417" t="str">
            <v>CLHT</v>
          </cell>
        </row>
        <row r="418">
          <cell r="A418" t="str">
            <v>TN1618</v>
          </cell>
          <cell r="B418">
            <v>0</v>
          </cell>
          <cell r="C418" t="str">
            <v>Ty neo Ø16x1800</v>
          </cell>
          <cell r="D418" t="str">
            <v>cái</v>
          </cell>
          <cell r="E418" t="str">
            <v>TN</v>
          </cell>
          <cell r="F418">
            <v>50</v>
          </cell>
          <cell r="G418" t="str">
            <v>x</v>
          </cell>
          <cell r="J418" t="str">
            <v>TN1618</v>
          </cell>
        </row>
        <row r="419">
          <cell r="A419" t="str">
            <v>TN1624</v>
          </cell>
          <cell r="B419">
            <v>0</v>
          </cell>
          <cell r="C419" t="str">
            <v>Ty neo Ø16x2400</v>
          </cell>
          <cell r="D419" t="str">
            <v>cái</v>
          </cell>
          <cell r="E419" t="str">
            <v>TN</v>
          </cell>
          <cell r="F419">
            <v>50</v>
          </cell>
          <cell r="G419" t="str">
            <v>x</v>
          </cell>
          <cell r="J419" t="str">
            <v>TN1624</v>
          </cell>
        </row>
        <row r="420">
          <cell r="A420" t="str">
            <v>TN1824</v>
          </cell>
          <cell r="B420">
            <v>0</v>
          </cell>
          <cell r="C420" t="str">
            <v>Ty neo Ø18x2400</v>
          </cell>
          <cell r="D420" t="str">
            <v>cái</v>
          </cell>
          <cell r="E420" t="str">
            <v>TN</v>
          </cell>
          <cell r="F420">
            <v>50</v>
          </cell>
          <cell r="G420" t="str">
            <v>x</v>
          </cell>
          <cell r="J420" t="str">
            <v>TN1824</v>
          </cell>
        </row>
        <row r="421">
          <cell r="A421" t="str">
            <v>TN2224</v>
          </cell>
          <cell r="B421">
            <v>0</v>
          </cell>
          <cell r="C421" t="str">
            <v>Ty neo Ø22x2400</v>
          </cell>
          <cell r="D421" t="str">
            <v>cái</v>
          </cell>
          <cell r="E421" t="str">
            <v>TN</v>
          </cell>
          <cell r="F421">
            <v>50</v>
          </cell>
          <cell r="G421" t="str">
            <v>x</v>
          </cell>
          <cell r="J421" t="str">
            <v>TN2224</v>
          </cell>
        </row>
        <row r="422">
          <cell r="A422" t="str">
            <v>TN30</v>
          </cell>
          <cell r="B422">
            <v>0</v>
          </cell>
          <cell r="C422" t="str">
            <v>Ty neo Ø22x3000</v>
          </cell>
          <cell r="D422" t="str">
            <v>cái</v>
          </cell>
          <cell r="E422" t="str">
            <v>TN</v>
          </cell>
          <cell r="F422">
            <v>50</v>
          </cell>
          <cell r="G422" t="str">
            <v>x</v>
          </cell>
          <cell r="J422" t="str">
            <v>TN30</v>
          </cell>
        </row>
        <row r="423">
          <cell r="A423" t="str">
            <v>TN37</v>
          </cell>
          <cell r="B423">
            <v>0</v>
          </cell>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v>0</v>
          </cell>
          <cell r="C460" t="str">
            <v>Xà composite 110x800x5 dài 2,4m</v>
          </cell>
          <cell r="D460" t="str">
            <v>cái</v>
          </cell>
          <cell r="E460" t="str">
            <v>CO</v>
          </cell>
          <cell r="F460">
            <v>50</v>
          </cell>
          <cell r="G460" t="str">
            <v>x</v>
          </cell>
          <cell r="J460" t="str">
            <v>COM110x800x5-2,4</v>
          </cell>
        </row>
        <row r="461">
          <cell r="A461" t="str">
            <v>COM110x800x5-2,6</v>
          </cell>
          <cell r="B461">
            <v>0</v>
          </cell>
          <cell r="C461" t="str">
            <v>Xà composite 110x800x5 dài 2,6m</v>
          </cell>
          <cell r="D461" t="str">
            <v>cái</v>
          </cell>
          <cell r="E461" t="str">
            <v>CO</v>
          </cell>
          <cell r="F461">
            <v>50</v>
          </cell>
          <cell r="G461" t="str">
            <v>x</v>
          </cell>
          <cell r="J461" t="str">
            <v>COM110x800x5-2,6</v>
          </cell>
        </row>
        <row r="462">
          <cell r="A462" t="str">
            <v>COM08</v>
          </cell>
          <cell r="B462">
            <v>0</v>
          </cell>
          <cell r="C462" t="str">
            <v>Đà Composite 110x80x5x800</v>
          </cell>
          <cell r="D462" t="str">
            <v>cái</v>
          </cell>
          <cell r="E462" t="str">
            <v>CO</v>
          </cell>
          <cell r="F462">
            <v>50</v>
          </cell>
          <cell r="G462" t="str">
            <v>x</v>
          </cell>
          <cell r="J462" t="str">
            <v>COM08</v>
          </cell>
        </row>
        <row r="463">
          <cell r="A463" t="str">
            <v>COM08-720</v>
          </cell>
          <cell r="B463">
            <v>0</v>
          </cell>
          <cell r="C463" t="str">
            <v>Đà composite 0,8m + Thanh chống đà 720</v>
          </cell>
          <cell r="D463" t="str">
            <v>cái</v>
          </cell>
          <cell r="E463" t="str">
            <v>CO</v>
          </cell>
          <cell r="F463">
            <v>50</v>
          </cell>
          <cell r="G463" t="str">
            <v>x</v>
          </cell>
          <cell r="J463" t="str">
            <v>COM08-720</v>
          </cell>
        </row>
        <row r="464">
          <cell r="A464" t="str">
            <v>com40x10x720</v>
          </cell>
          <cell r="B464">
            <v>0</v>
          </cell>
          <cell r="C464" t="str">
            <v>Thanh chống Composite 10x40x720</v>
          </cell>
          <cell r="D464" t="str">
            <v>cái</v>
          </cell>
          <cell r="E464" t="str">
            <v>co</v>
          </cell>
          <cell r="F464">
            <v>50</v>
          </cell>
          <cell r="G464" t="str">
            <v>x</v>
          </cell>
          <cell r="J464" t="str">
            <v>com40x10x720</v>
          </cell>
        </row>
        <row r="465">
          <cell r="A465" t="str">
            <v>COM110x800x5</v>
          </cell>
          <cell r="B465">
            <v>0</v>
          </cell>
          <cell r="C465" t="str">
            <v>Xà composite 110x800x5</v>
          </cell>
          <cell r="D465" t="str">
            <v>cái</v>
          </cell>
          <cell r="E465" t="str">
            <v>CO</v>
          </cell>
          <cell r="F465">
            <v>50</v>
          </cell>
          <cell r="G465" t="str">
            <v>x</v>
          </cell>
          <cell r="J465" t="str">
            <v>COM110x800x5</v>
          </cell>
        </row>
        <row r="466">
          <cell r="A466" t="str">
            <v>COM40X10X920</v>
          </cell>
          <cell r="B466">
            <v>0</v>
          </cell>
          <cell r="C466" t="str">
            <v>Chống composite 40x10x920</v>
          </cell>
          <cell r="D466" t="str">
            <v>cái</v>
          </cell>
          <cell r="E466" t="str">
            <v>CO</v>
          </cell>
          <cell r="F466">
            <v>50</v>
          </cell>
          <cell r="G466" t="str">
            <v>x</v>
          </cell>
          <cell r="J466" t="str">
            <v>COM40X10X920</v>
          </cell>
        </row>
        <row r="467">
          <cell r="A467" t="str">
            <v>T75</v>
          </cell>
          <cell r="B467">
            <v>0</v>
          </cell>
          <cell r="C467" t="str">
            <v>Trụ BTLT 7,5m F200 dự ứng lực</v>
          </cell>
          <cell r="D467" t="str">
            <v>trụ</v>
          </cell>
          <cell r="E467" t="str">
            <v>T7</v>
          </cell>
          <cell r="F467">
            <v>2</v>
          </cell>
          <cell r="G467" t="str">
            <v>x</v>
          </cell>
          <cell r="J467" t="str">
            <v>T75</v>
          </cell>
        </row>
        <row r="468">
          <cell r="A468" t="str">
            <v>T84</v>
          </cell>
          <cell r="B468">
            <v>0</v>
          </cell>
          <cell r="C468" t="str">
            <v>Trụ BTLT 8,4m F200 dự ứng lực</v>
          </cell>
          <cell r="D468" t="str">
            <v>trụ</v>
          </cell>
          <cell r="E468" t="str">
            <v>T8</v>
          </cell>
          <cell r="F468">
            <v>2</v>
          </cell>
          <cell r="G468" t="str">
            <v>x</v>
          </cell>
          <cell r="J468" t="str">
            <v>T84</v>
          </cell>
        </row>
        <row r="469">
          <cell r="A469" t="str">
            <v>T84td</v>
          </cell>
          <cell r="B469">
            <v>0</v>
          </cell>
          <cell r="C469" t="str">
            <v>Trụ BTLT 8,4m F200 dự ứng lực có dây tiếp địa</v>
          </cell>
          <cell r="D469" t="str">
            <v>trụ</v>
          </cell>
          <cell r="E469" t="str">
            <v>T8</v>
          </cell>
          <cell r="F469">
            <v>2</v>
          </cell>
          <cell r="G469" t="str">
            <v>x</v>
          </cell>
          <cell r="J469" t="str">
            <v>T84td</v>
          </cell>
        </row>
        <row r="470">
          <cell r="A470" t="str">
            <v>T85</v>
          </cell>
          <cell r="B470">
            <v>0</v>
          </cell>
          <cell r="C470" t="str">
            <v>Trụ BTLT 8,5m F200 dự ứng lực</v>
          </cell>
          <cell r="D470" t="str">
            <v>trụ</v>
          </cell>
          <cell r="E470" t="str">
            <v>T8</v>
          </cell>
          <cell r="F470">
            <v>2</v>
          </cell>
          <cell r="G470" t="str">
            <v>x</v>
          </cell>
          <cell r="J470" t="str">
            <v>T85</v>
          </cell>
        </row>
        <row r="471">
          <cell r="A471" t="str">
            <v>T10</v>
          </cell>
          <cell r="B471">
            <v>0</v>
          </cell>
          <cell r="C471" t="str">
            <v>Trụ BTLT 10,5m F480 dự ứng lực</v>
          </cell>
          <cell r="D471" t="str">
            <v>trụ</v>
          </cell>
          <cell r="E471" t="str">
            <v>T1</v>
          </cell>
          <cell r="F471">
            <v>2</v>
          </cell>
          <cell r="G471" t="str">
            <v>x</v>
          </cell>
          <cell r="J471" t="str">
            <v>T10</v>
          </cell>
        </row>
        <row r="472">
          <cell r="A472" t="str">
            <v>T105</v>
          </cell>
          <cell r="B472">
            <v>0</v>
          </cell>
          <cell r="C472" t="str">
            <v>Trụ BTLT 10,5m F350 dự ứng lực</v>
          </cell>
          <cell r="D472" t="str">
            <v>trụ</v>
          </cell>
          <cell r="E472" t="str">
            <v>T1</v>
          </cell>
          <cell r="F472">
            <v>2</v>
          </cell>
          <cell r="G472" t="str">
            <v>x</v>
          </cell>
          <cell r="J472" t="str">
            <v>T105</v>
          </cell>
        </row>
        <row r="473">
          <cell r="A473" t="str">
            <v>T12</v>
          </cell>
          <cell r="B473">
            <v>0</v>
          </cell>
          <cell r="C473" t="str">
            <v>Trụ BTLT 12m F350 dự ứng lực</v>
          </cell>
          <cell r="D473" t="str">
            <v>trụ</v>
          </cell>
          <cell r="E473" t="str">
            <v>T1</v>
          </cell>
          <cell r="F473">
            <v>2</v>
          </cell>
          <cell r="G473" t="str">
            <v>x</v>
          </cell>
          <cell r="J473" t="str">
            <v>T12</v>
          </cell>
        </row>
        <row r="474">
          <cell r="A474" t="str">
            <v>T12TĐ</v>
          </cell>
          <cell r="B474">
            <v>0</v>
          </cell>
          <cell r="C474" t="str">
            <v>Trụ BTLT 12m F350 dự ứng lực (tiếp địa có sẵn)</v>
          </cell>
          <cell r="D474" t="str">
            <v>trụ</v>
          </cell>
          <cell r="E474" t="str">
            <v>T1</v>
          </cell>
          <cell r="F474">
            <v>2</v>
          </cell>
          <cell r="G474" t="str">
            <v>x</v>
          </cell>
          <cell r="J474" t="str">
            <v>T12TĐ</v>
          </cell>
        </row>
        <row r="475">
          <cell r="A475" t="str">
            <v>T14</v>
          </cell>
          <cell r="B475">
            <v>0</v>
          </cell>
          <cell r="C475" t="str">
            <v>Trụ BTLT 14m F650 dự ứng lực</v>
          </cell>
          <cell r="D475" t="str">
            <v>trụ</v>
          </cell>
          <cell r="E475" t="str">
            <v>T1</v>
          </cell>
          <cell r="F475">
            <v>2</v>
          </cell>
          <cell r="G475" t="str">
            <v>x</v>
          </cell>
          <cell r="J475" t="str">
            <v>T14</v>
          </cell>
        </row>
        <row r="476">
          <cell r="A476" t="str">
            <v>T20</v>
          </cell>
          <cell r="B476">
            <v>0</v>
          </cell>
          <cell r="C476" t="str">
            <v>Trụ BTLT 20m F1000 dự ứng lực</v>
          </cell>
          <cell r="D476" t="str">
            <v>trụ</v>
          </cell>
          <cell r="E476" t="str">
            <v>T2</v>
          </cell>
          <cell r="F476">
            <v>2</v>
          </cell>
          <cell r="G476" t="str">
            <v>x</v>
          </cell>
          <cell r="J476" t="str">
            <v>T20</v>
          </cell>
        </row>
        <row r="477">
          <cell r="A477" t="str">
            <v>SON</v>
          </cell>
          <cell r="B477">
            <v>0</v>
          </cell>
          <cell r="C477" t="str">
            <v>Sơn màu</v>
          </cell>
          <cell r="D477" t="str">
            <v>kg</v>
          </cell>
          <cell r="E477" t="str">
            <v>SO</v>
          </cell>
          <cell r="F477">
            <v>50</v>
          </cell>
          <cell r="G477" t="str">
            <v>x</v>
          </cell>
          <cell r="J477" t="str">
            <v>SON</v>
          </cell>
        </row>
        <row r="478">
          <cell r="A478" t="str">
            <v>SONCR</v>
          </cell>
          <cell r="B478">
            <v>0</v>
          </cell>
          <cell r="C478" t="str">
            <v>Sơn chống rỉ</v>
          </cell>
          <cell r="D478" t="str">
            <v>kg</v>
          </cell>
          <cell r="E478" t="str">
            <v>SO</v>
          </cell>
          <cell r="F478">
            <v>50</v>
          </cell>
          <cell r="G478" t="str">
            <v>x</v>
          </cell>
          <cell r="J478" t="str">
            <v>SONCR</v>
          </cell>
        </row>
        <row r="479">
          <cell r="A479" t="str">
            <v>NU</v>
          </cell>
          <cell r="B479">
            <v>0</v>
          </cell>
          <cell r="C479" t="str">
            <v>Nước đổ bê tông</v>
          </cell>
          <cell r="D479" t="str">
            <v>m3</v>
          </cell>
          <cell r="E479" t="str">
            <v>NU</v>
          </cell>
          <cell r="F479">
            <v>50</v>
          </cell>
          <cell r="G479" t="str">
            <v>x</v>
          </cell>
          <cell r="J479" t="str">
            <v>NU</v>
          </cell>
        </row>
        <row r="480">
          <cell r="A480" t="str">
            <v>GO</v>
          </cell>
          <cell r="B480">
            <v>0</v>
          </cell>
          <cell r="C480" t="str">
            <v>Gỗ ván khuôn</v>
          </cell>
          <cell r="D480" t="str">
            <v>m3</v>
          </cell>
          <cell r="E480" t="str">
            <v>GO</v>
          </cell>
          <cell r="F480">
            <v>50</v>
          </cell>
          <cell r="G480" t="str">
            <v>x</v>
          </cell>
          <cell r="J480" t="str">
            <v>GO</v>
          </cell>
        </row>
        <row r="481">
          <cell r="A481" t="str">
            <v>DINH</v>
          </cell>
          <cell r="B481">
            <v>0</v>
          </cell>
          <cell r="C481" t="str">
            <v>Đinh các loại</v>
          </cell>
          <cell r="D481" t="str">
            <v>kg</v>
          </cell>
          <cell r="E481" t="str">
            <v>DI</v>
          </cell>
          <cell r="F481">
            <v>50</v>
          </cell>
          <cell r="G481" t="str">
            <v>x</v>
          </cell>
          <cell r="J481" t="str">
            <v>DINH</v>
          </cell>
        </row>
        <row r="482">
          <cell r="A482" t="str">
            <v>D1x2</v>
          </cell>
          <cell r="B482">
            <v>0</v>
          </cell>
          <cell r="C482" t="str">
            <v>Đá 1x2</v>
          </cell>
          <cell r="D482" t="str">
            <v>m3</v>
          </cell>
          <cell r="E482" t="str">
            <v>D1</v>
          </cell>
          <cell r="F482">
            <v>999</v>
          </cell>
          <cell r="G482" t="str">
            <v>x</v>
          </cell>
          <cell r="J482" t="str">
            <v>D1x2</v>
          </cell>
        </row>
        <row r="483">
          <cell r="A483" t="str">
            <v>D0x4</v>
          </cell>
          <cell r="B483">
            <v>0</v>
          </cell>
          <cell r="C483" t="str">
            <v>Đá 0x4</v>
          </cell>
          <cell r="D483" t="str">
            <v>m3</v>
          </cell>
          <cell r="E483" t="str">
            <v>D0</v>
          </cell>
          <cell r="F483">
            <v>999</v>
          </cell>
          <cell r="G483" t="str">
            <v>x</v>
          </cell>
          <cell r="J483" t="str">
            <v>D0x4</v>
          </cell>
        </row>
        <row r="484">
          <cell r="A484" t="str">
            <v>D2x4</v>
          </cell>
          <cell r="B484">
            <v>0</v>
          </cell>
          <cell r="C484" t="str">
            <v>Đá 2x4</v>
          </cell>
          <cell r="D484" t="str">
            <v>m3</v>
          </cell>
          <cell r="E484" t="str">
            <v>D2</v>
          </cell>
          <cell r="F484">
            <v>999</v>
          </cell>
          <cell r="G484" t="str">
            <v>x</v>
          </cell>
          <cell r="J484" t="str">
            <v>D2x4</v>
          </cell>
        </row>
        <row r="485">
          <cell r="A485" t="str">
            <v>D4x6</v>
          </cell>
          <cell r="B485">
            <v>0</v>
          </cell>
          <cell r="C485" t="str">
            <v>Đá 4x6</v>
          </cell>
          <cell r="D485" t="str">
            <v>m3</v>
          </cell>
          <cell r="E485" t="str">
            <v>D4</v>
          </cell>
          <cell r="F485">
            <v>999</v>
          </cell>
          <cell r="G485" t="str">
            <v>x</v>
          </cell>
          <cell r="J485" t="str">
            <v>D4x6</v>
          </cell>
        </row>
        <row r="486">
          <cell r="A486" t="str">
            <v>cat</v>
          </cell>
          <cell r="B486">
            <v>0</v>
          </cell>
          <cell r="C486" t="str">
            <v>Cát vàng</v>
          </cell>
          <cell r="D486" t="str">
            <v>m3</v>
          </cell>
          <cell r="E486" t="str">
            <v>ca</v>
          </cell>
          <cell r="F486">
            <v>997</v>
          </cell>
          <cell r="G486" t="str">
            <v>x</v>
          </cell>
          <cell r="J486" t="str">
            <v>cat</v>
          </cell>
        </row>
        <row r="487">
          <cell r="A487" t="str">
            <v>gachong</v>
          </cell>
          <cell r="B487">
            <v>0</v>
          </cell>
          <cell r="C487" t="str">
            <v>Gạch ống</v>
          </cell>
          <cell r="D487" t="str">
            <v>viên</v>
          </cell>
          <cell r="E487" t="str">
            <v>ga</v>
          </cell>
          <cell r="F487">
            <v>50</v>
          </cell>
          <cell r="G487" t="str">
            <v>x</v>
          </cell>
          <cell r="J487" t="str">
            <v>gachong</v>
          </cell>
        </row>
        <row r="488">
          <cell r="A488" t="str">
            <v>gachtau</v>
          </cell>
          <cell r="B488">
            <v>0</v>
          </cell>
          <cell r="C488" t="str">
            <v>Gạch tàu</v>
          </cell>
          <cell r="D488" t="str">
            <v>viên</v>
          </cell>
          <cell r="E488" t="str">
            <v>ga</v>
          </cell>
          <cell r="F488">
            <v>50</v>
          </cell>
          <cell r="G488" t="str">
            <v>x</v>
          </cell>
          <cell r="J488" t="str">
            <v>gachtau</v>
          </cell>
        </row>
        <row r="489">
          <cell r="A489" t="str">
            <v>gachthe</v>
          </cell>
          <cell r="B489">
            <v>0</v>
          </cell>
          <cell r="C489" t="str">
            <v>Gạch thẻ</v>
          </cell>
          <cell r="D489" t="str">
            <v>viên</v>
          </cell>
          <cell r="E489" t="str">
            <v>ga</v>
          </cell>
          <cell r="F489">
            <v>50</v>
          </cell>
          <cell r="G489" t="str">
            <v>x</v>
          </cell>
          <cell r="J489" t="str">
            <v>gachthe</v>
          </cell>
        </row>
        <row r="490">
          <cell r="A490" t="str">
            <v>XM</v>
          </cell>
          <cell r="B490">
            <v>0</v>
          </cell>
          <cell r="C490" t="str">
            <v>Ximăng (PC40)</v>
          </cell>
          <cell r="D490" t="str">
            <v>kg</v>
          </cell>
          <cell r="E490" t="str">
            <v>XM</v>
          </cell>
          <cell r="F490">
            <v>996</v>
          </cell>
          <cell r="G490" t="str">
            <v>x</v>
          </cell>
          <cell r="J490" t="str">
            <v>XM</v>
          </cell>
        </row>
        <row r="491">
          <cell r="A491" t="str">
            <v>qhan</v>
          </cell>
          <cell r="B491">
            <v>0</v>
          </cell>
          <cell r="C491" t="str">
            <v>Que hàn điện</v>
          </cell>
          <cell r="D491" t="str">
            <v>kg</v>
          </cell>
          <cell r="E491" t="str">
            <v>qh</v>
          </cell>
          <cell r="F491">
            <v>50</v>
          </cell>
          <cell r="G491" t="str">
            <v>x</v>
          </cell>
          <cell r="J491" t="str">
            <v>qhan</v>
          </cell>
        </row>
        <row r="492">
          <cell r="A492" t="str">
            <v>coson</v>
          </cell>
          <cell r="B492">
            <v>0</v>
          </cell>
          <cell r="C492" t="str">
            <v>Cọ sơn</v>
          </cell>
          <cell r="D492" t="str">
            <v>cái</v>
          </cell>
          <cell r="E492" t="str">
            <v>co</v>
          </cell>
          <cell r="F492">
            <v>50</v>
          </cell>
          <cell r="G492" t="str">
            <v>x</v>
          </cell>
          <cell r="J492" t="str">
            <v>coson</v>
          </cell>
        </row>
        <row r="493">
          <cell r="A493" t="str">
            <v>Nilong</v>
          </cell>
          <cell r="B493">
            <v>0</v>
          </cell>
          <cell r="C493" t="str">
            <v>Tấm nilông màu cảnh báo</v>
          </cell>
          <cell r="D493" t="str">
            <v>m2</v>
          </cell>
          <cell r="E493" t="str">
            <v>Ni</v>
          </cell>
          <cell r="F493">
            <v>50</v>
          </cell>
          <cell r="G493" t="str">
            <v>x</v>
          </cell>
          <cell r="J493" t="str">
            <v>Nilong</v>
          </cell>
        </row>
        <row r="494">
          <cell r="A494" t="str">
            <v>NLON</v>
          </cell>
          <cell r="B494">
            <v>0</v>
          </cell>
          <cell r="C494" t="str">
            <v>Nylon làm dấu khổ 0.6m</v>
          </cell>
          <cell r="D494" t="str">
            <v>m</v>
          </cell>
          <cell r="E494" t="str">
            <v>NL</v>
          </cell>
          <cell r="F494">
            <v>50</v>
          </cell>
          <cell r="G494" t="str">
            <v>x</v>
          </cell>
          <cell r="J494" t="str">
            <v>NLON</v>
          </cell>
        </row>
        <row r="495">
          <cell r="A495" t="str">
            <v>thepb</v>
          </cell>
          <cell r="B495">
            <v>0</v>
          </cell>
          <cell r="C495" t="str">
            <v>Dây thép buộc A70</v>
          </cell>
          <cell r="D495" t="str">
            <v>kg</v>
          </cell>
          <cell r="E495" t="str">
            <v>th</v>
          </cell>
          <cell r="F495">
            <v>50</v>
          </cell>
          <cell r="G495" t="str">
            <v>x</v>
          </cell>
          <cell r="J495" t="str">
            <v>thepb</v>
          </cell>
        </row>
        <row r="496">
          <cell r="A496" t="str">
            <v>daucap50</v>
          </cell>
          <cell r="B496">
            <v>0</v>
          </cell>
          <cell r="C496" t="str">
            <v>Đầu cáp ngầm 24KV 3x50mm2 outdoor</v>
          </cell>
          <cell r="D496" t="str">
            <v>cái</v>
          </cell>
          <cell r="E496" t="str">
            <v>da</v>
          </cell>
          <cell r="F496">
            <v>50</v>
          </cell>
          <cell r="G496" t="str">
            <v>x</v>
          </cell>
          <cell r="J496" t="str">
            <v>daucap50</v>
          </cell>
        </row>
        <row r="497">
          <cell r="A497" t="str">
            <v>daucap70</v>
          </cell>
          <cell r="B497">
            <v>0</v>
          </cell>
          <cell r="C497" t="str">
            <v>Đầu cáp ngầm 24KV 3x70mm2 outdoor</v>
          </cell>
          <cell r="D497" t="str">
            <v>cái</v>
          </cell>
          <cell r="E497" t="str">
            <v>da</v>
          </cell>
          <cell r="F497">
            <v>50</v>
          </cell>
          <cell r="G497" t="str">
            <v>x</v>
          </cell>
          <cell r="J497" t="str">
            <v>daucap70</v>
          </cell>
        </row>
        <row r="498">
          <cell r="A498" t="str">
            <v>daucap95</v>
          </cell>
          <cell r="B498">
            <v>0</v>
          </cell>
          <cell r="C498" t="str">
            <v>Đầu cáp ngầm 24KV 3x95mm2 outdoor</v>
          </cell>
          <cell r="D498" t="str">
            <v>cái</v>
          </cell>
          <cell r="E498" t="str">
            <v>da</v>
          </cell>
          <cell r="F498">
            <v>50</v>
          </cell>
          <cell r="G498" t="str">
            <v>x</v>
          </cell>
          <cell r="J498" t="str">
            <v>daucap95</v>
          </cell>
        </row>
        <row r="499">
          <cell r="A499" t="str">
            <v>daucap120</v>
          </cell>
          <cell r="B499">
            <v>0</v>
          </cell>
          <cell r="C499" t="str">
            <v>Đầu cáp ngầm 24KV 3x120mm2 outdoor</v>
          </cell>
          <cell r="D499" t="str">
            <v>cái</v>
          </cell>
          <cell r="E499" t="str">
            <v>da</v>
          </cell>
          <cell r="F499">
            <v>50</v>
          </cell>
          <cell r="G499" t="str">
            <v>x</v>
          </cell>
          <cell r="J499" t="str">
            <v>daucap120</v>
          </cell>
        </row>
        <row r="500">
          <cell r="A500" t="str">
            <v>daucap150</v>
          </cell>
          <cell r="B500">
            <v>0</v>
          </cell>
          <cell r="C500" t="str">
            <v>Đầu cáp ngầm 24kV 3x150mm2 outdoor</v>
          </cell>
          <cell r="D500" t="str">
            <v>cái</v>
          </cell>
          <cell r="E500" t="str">
            <v>da</v>
          </cell>
          <cell r="F500">
            <v>50</v>
          </cell>
          <cell r="G500" t="str">
            <v>x</v>
          </cell>
          <cell r="J500" t="str">
            <v>daucap150</v>
          </cell>
        </row>
        <row r="501">
          <cell r="A501" t="str">
            <v>daucap185</v>
          </cell>
          <cell r="B501">
            <v>0</v>
          </cell>
          <cell r="C501" t="str">
            <v>Đầu cáp ngầm 24kV 3x185mm2 outdoor</v>
          </cell>
          <cell r="D501" t="str">
            <v>cái</v>
          </cell>
          <cell r="E501" t="str">
            <v>da</v>
          </cell>
          <cell r="F501">
            <v>50</v>
          </cell>
          <cell r="G501" t="str">
            <v>x</v>
          </cell>
          <cell r="J501" t="str">
            <v>daucap185</v>
          </cell>
        </row>
        <row r="502">
          <cell r="A502" t="str">
            <v>daucap240</v>
          </cell>
          <cell r="B502">
            <v>0</v>
          </cell>
          <cell r="C502" t="str">
            <v>Đầu cáp ngầm 24kV 3x240mm2 outdoor</v>
          </cell>
          <cell r="D502" t="str">
            <v>cái</v>
          </cell>
          <cell r="E502" t="str">
            <v>da</v>
          </cell>
          <cell r="F502">
            <v>50</v>
          </cell>
          <cell r="G502" t="str">
            <v>x</v>
          </cell>
          <cell r="J502" t="str">
            <v>daucap240</v>
          </cell>
        </row>
        <row r="503">
          <cell r="A503" t="str">
            <v>daucap50in</v>
          </cell>
          <cell r="B503">
            <v>0</v>
          </cell>
          <cell r="C503" t="str">
            <v>Đầu cáp ngầm 24KV 3x50mm2 indoor</v>
          </cell>
          <cell r="D503" t="str">
            <v>cái</v>
          </cell>
          <cell r="E503" t="str">
            <v>da</v>
          </cell>
          <cell r="F503">
            <v>50</v>
          </cell>
          <cell r="G503" t="str">
            <v>x</v>
          </cell>
          <cell r="J503" t="str">
            <v>daucap50in</v>
          </cell>
        </row>
        <row r="504">
          <cell r="A504" t="str">
            <v>daucap70in</v>
          </cell>
          <cell r="B504">
            <v>0</v>
          </cell>
          <cell r="C504" t="str">
            <v>Đầu cáp ngầm 24KV 3x70mm2 indoor</v>
          </cell>
          <cell r="D504" t="str">
            <v>cái</v>
          </cell>
          <cell r="E504" t="str">
            <v>da</v>
          </cell>
          <cell r="F504">
            <v>50</v>
          </cell>
          <cell r="G504" t="str">
            <v>x</v>
          </cell>
          <cell r="J504" t="str">
            <v>daucap70in</v>
          </cell>
        </row>
        <row r="505">
          <cell r="A505" t="str">
            <v>daucap95in</v>
          </cell>
          <cell r="B505">
            <v>0</v>
          </cell>
          <cell r="C505" t="str">
            <v>Đầu cáp ngầm 24KV 3x95mm2 indoor</v>
          </cell>
          <cell r="D505" t="str">
            <v>cái</v>
          </cell>
          <cell r="E505" t="str">
            <v>da</v>
          </cell>
          <cell r="F505">
            <v>50</v>
          </cell>
          <cell r="G505" t="str">
            <v>x</v>
          </cell>
          <cell r="J505" t="str">
            <v>daucap95in</v>
          </cell>
        </row>
        <row r="506">
          <cell r="A506" t="str">
            <v>daucap120in</v>
          </cell>
          <cell r="B506">
            <v>0</v>
          </cell>
          <cell r="C506" t="str">
            <v>Đầu cáp ngầm 24KV 3x120mm2 indoor</v>
          </cell>
          <cell r="D506" t="str">
            <v>cái</v>
          </cell>
          <cell r="E506" t="str">
            <v>da</v>
          </cell>
          <cell r="F506">
            <v>50</v>
          </cell>
          <cell r="G506" t="str">
            <v>x</v>
          </cell>
          <cell r="J506" t="str">
            <v>daucap120in</v>
          </cell>
        </row>
        <row r="507">
          <cell r="A507" t="str">
            <v>daucap150in</v>
          </cell>
          <cell r="B507">
            <v>0</v>
          </cell>
          <cell r="C507" t="str">
            <v>Đầu cáp ngầm 24kV 3x150mm2 indoor</v>
          </cell>
          <cell r="D507" t="str">
            <v>cái</v>
          </cell>
          <cell r="E507" t="str">
            <v>da</v>
          </cell>
          <cell r="F507">
            <v>50</v>
          </cell>
          <cell r="G507" t="str">
            <v>x</v>
          </cell>
          <cell r="J507" t="str">
            <v>daucap150in</v>
          </cell>
        </row>
        <row r="508">
          <cell r="A508" t="str">
            <v>daucap185in</v>
          </cell>
          <cell r="B508">
            <v>0</v>
          </cell>
          <cell r="C508" t="str">
            <v>Đầu cáp ngầm 24kV 3x185mm2 indoor</v>
          </cell>
          <cell r="D508" t="str">
            <v>cái</v>
          </cell>
          <cell r="E508" t="str">
            <v>da</v>
          </cell>
          <cell r="F508">
            <v>50</v>
          </cell>
          <cell r="G508" t="str">
            <v>x</v>
          </cell>
          <cell r="J508" t="str">
            <v>daucap185in</v>
          </cell>
        </row>
        <row r="509">
          <cell r="A509" t="str">
            <v>daucap240in</v>
          </cell>
          <cell r="B509">
            <v>0</v>
          </cell>
          <cell r="C509" t="str">
            <v>Đầu cáp ngầm 24kV 3x240mm2 indoor</v>
          </cell>
          <cell r="D509" t="str">
            <v>cái</v>
          </cell>
          <cell r="E509" t="str">
            <v>da</v>
          </cell>
          <cell r="F509">
            <v>50</v>
          </cell>
          <cell r="G509" t="str">
            <v>x</v>
          </cell>
          <cell r="J509" t="str">
            <v>daucap240in</v>
          </cell>
        </row>
        <row r="510">
          <cell r="A510" t="str">
            <v>DCAPHT3185</v>
          </cell>
          <cell r="B510">
            <v>0</v>
          </cell>
          <cell r="C510" t="str">
            <v>Đầu cáp ngầm hạ thế 3x185+120mm2</v>
          </cell>
          <cell r="D510" t="str">
            <v>cái</v>
          </cell>
          <cell r="E510" t="str">
            <v>DC</v>
          </cell>
          <cell r="F510">
            <v>50</v>
          </cell>
          <cell r="G510" t="str">
            <v>x</v>
          </cell>
          <cell r="J510" t="str">
            <v>DCAPHT3185</v>
          </cell>
        </row>
        <row r="511">
          <cell r="A511" t="str">
            <v>DCAPHT3120</v>
          </cell>
          <cell r="B511">
            <v>0</v>
          </cell>
          <cell r="C511" t="str">
            <v>Đầu cáp ngầm hạ thế 3x120+70mm2</v>
          </cell>
          <cell r="D511" t="str">
            <v>cái</v>
          </cell>
          <cell r="E511" t="str">
            <v>DC</v>
          </cell>
          <cell r="F511">
            <v>50</v>
          </cell>
          <cell r="G511" t="str">
            <v>x</v>
          </cell>
          <cell r="J511" t="str">
            <v>DCAPHT3120</v>
          </cell>
        </row>
        <row r="512">
          <cell r="A512" t="str">
            <v>DCAPHT395</v>
          </cell>
          <cell r="B512">
            <v>0</v>
          </cell>
          <cell r="C512" t="str">
            <v>Đầu cáp ngầm hạ thế 3x95+50mm2</v>
          </cell>
          <cell r="D512" t="str">
            <v>cái</v>
          </cell>
          <cell r="E512" t="str">
            <v>DC</v>
          </cell>
          <cell r="F512">
            <v>50</v>
          </cell>
          <cell r="G512" t="str">
            <v>x</v>
          </cell>
          <cell r="J512" t="str">
            <v>DCAPHT395</v>
          </cell>
        </row>
        <row r="513">
          <cell r="A513" t="str">
            <v>DCAPHT370</v>
          </cell>
          <cell r="B513">
            <v>0</v>
          </cell>
          <cell r="C513" t="str">
            <v>Đầu cáp ngầm hạ thế 3x70+50mm2</v>
          </cell>
          <cell r="D513" t="str">
            <v>cái</v>
          </cell>
          <cell r="E513" t="str">
            <v>DC</v>
          </cell>
          <cell r="F513">
            <v>50</v>
          </cell>
          <cell r="G513" t="str">
            <v>x</v>
          </cell>
          <cell r="J513" t="str">
            <v>DCAPHT370</v>
          </cell>
        </row>
        <row r="514">
          <cell r="A514" t="str">
            <v>DCAPHT350+35</v>
          </cell>
          <cell r="B514">
            <v>0</v>
          </cell>
          <cell r="C514" t="str">
            <v>Đầu cáp ngầm hạ thế 3x50+35mm2</v>
          </cell>
          <cell r="D514" t="str">
            <v>cái</v>
          </cell>
          <cell r="E514" t="str">
            <v>DC</v>
          </cell>
          <cell r="F514">
            <v>50</v>
          </cell>
          <cell r="G514" t="str">
            <v>x</v>
          </cell>
          <cell r="J514" t="str">
            <v>DCAPHT350+35</v>
          </cell>
        </row>
        <row r="515">
          <cell r="A515" t="str">
            <v>DCAPHT350</v>
          </cell>
          <cell r="B515">
            <v>0</v>
          </cell>
          <cell r="C515" t="str">
            <v>Đầu cáp ngầm hạ thế 3x50</v>
          </cell>
          <cell r="D515" t="str">
            <v>cái</v>
          </cell>
          <cell r="E515" t="str">
            <v>DC</v>
          </cell>
          <cell r="F515">
            <v>50</v>
          </cell>
          <cell r="G515" t="str">
            <v>x</v>
          </cell>
          <cell r="J515" t="str">
            <v>DCAPHT350</v>
          </cell>
        </row>
        <row r="516">
          <cell r="A516" t="str">
            <v>stk42</v>
          </cell>
          <cell r="B516">
            <v>0</v>
          </cell>
          <cell r="C516" t="str">
            <v>ÔÁng sắt tráng kẽm D42</v>
          </cell>
          <cell r="D516" t="str">
            <v>mét</v>
          </cell>
          <cell r="E516" t="str">
            <v>st</v>
          </cell>
          <cell r="F516">
            <v>50</v>
          </cell>
          <cell r="G516" t="str">
            <v>x</v>
          </cell>
          <cell r="J516" t="str">
            <v>stk42</v>
          </cell>
        </row>
        <row r="517">
          <cell r="A517" t="str">
            <v>stk60</v>
          </cell>
          <cell r="B517">
            <v>0</v>
          </cell>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v>0</v>
          </cell>
          <cell r="C523" t="str">
            <v>Măng sông STK 114</v>
          </cell>
          <cell r="D523" t="str">
            <v>cái</v>
          </cell>
          <cell r="E523" t="str">
            <v>co</v>
          </cell>
          <cell r="F523">
            <v>50</v>
          </cell>
          <cell r="G523" t="str">
            <v>x</v>
          </cell>
          <cell r="J523" t="str">
            <v>costk114</v>
          </cell>
        </row>
        <row r="524">
          <cell r="A524" t="str">
            <v>costk90</v>
          </cell>
          <cell r="B524">
            <v>0</v>
          </cell>
          <cell r="C524" t="str">
            <v>Măng sông STK 90</v>
          </cell>
          <cell r="D524" t="str">
            <v>cái</v>
          </cell>
          <cell r="E524" t="str">
            <v>co</v>
          </cell>
          <cell r="F524">
            <v>50</v>
          </cell>
          <cell r="G524" t="str">
            <v>x</v>
          </cell>
          <cell r="J524" t="str">
            <v>costk90</v>
          </cell>
        </row>
        <row r="525">
          <cell r="A525" t="str">
            <v>YC</v>
          </cell>
          <cell r="B525">
            <v>0</v>
          </cell>
          <cell r="C525" t="str">
            <v>Yếm cáp dày 2mm</v>
          </cell>
          <cell r="D525" t="str">
            <v>cái</v>
          </cell>
          <cell r="E525" t="str">
            <v>YC</v>
          </cell>
          <cell r="F525">
            <v>50</v>
          </cell>
          <cell r="G525" t="str">
            <v>x</v>
          </cell>
          <cell r="J525" t="str">
            <v>YC</v>
          </cell>
        </row>
        <row r="526">
          <cell r="A526">
            <v>0</v>
          </cell>
          <cell r="C526">
            <v>0</v>
          </cell>
          <cell r="D526">
            <v>0</v>
          </cell>
          <cell r="E526" t="str">
            <v/>
          </cell>
          <cell r="F526">
            <v>50</v>
          </cell>
          <cell r="J526">
            <v>0</v>
          </cell>
        </row>
        <row r="527">
          <cell r="A527">
            <v>0</v>
          </cell>
          <cell r="C527">
            <v>0</v>
          </cell>
          <cell r="D527">
            <v>0</v>
          </cell>
          <cell r="E527" t="str">
            <v/>
          </cell>
          <cell r="F527">
            <v>50</v>
          </cell>
          <cell r="J527">
            <v>0</v>
          </cell>
        </row>
        <row r="528">
          <cell r="A528" t="str">
            <v>Bảng kê đơn Giá nhân công  ( 67/1999/QĐ-BCN )</v>
          </cell>
          <cell r="C528">
            <v>0</v>
          </cell>
          <cell r="D528">
            <v>0</v>
          </cell>
          <cell r="E528" t="str">
            <v>Bả</v>
          </cell>
          <cell r="F528">
            <v>50</v>
          </cell>
          <cell r="J528" t="str">
            <v>Bảng kê đơn Giá nhân công  ( 67/1999/QĐ-BCN )</v>
          </cell>
        </row>
        <row r="529">
          <cell r="A529">
            <v>0</v>
          </cell>
          <cell r="C529">
            <v>0</v>
          </cell>
          <cell r="D529">
            <v>0</v>
          </cell>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v>0</v>
          </cell>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v>0</v>
          </cell>
          <cell r="C692" t="str">
            <v>Lắp tấm bakelit</v>
          </cell>
          <cell r="D692">
            <v>0</v>
          </cell>
          <cell r="E692" t="str">
            <v>LB</v>
          </cell>
          <cell r="F692">
            <v>2000</v>
          </cell>
          <cell r="J692" t="str">
            <v>LBAKE</v>
          </cell>
        </row>
        <row r="693">
          <cell r="A693" t="str">
            <v>LCHI</v>
          </cell>
          <cell r="B693">
            <v>0</v>
          </cell>
          <cell r="C693" t="str">
            <v>Lắp cầu chì 5A</v>
          </cell>
          <cell r="D693">
            <v>0</v>
          </cell>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v>0</v>
          </cell>
          <cell r="C809">
            <v>0</v>
          </cell>
          <cell r="D809">
            <v>0</v>
          </cell>
          <cell r="E809" t="str">
            <v/>
          </cell>
          <cell r="J809">
            <v>0</v>
          </cell>
        </row>
        <row r="810">
          <cell r="B810">
            <v>0</v>
          </cell>
          <cell r="C810">
            <v>0</v>
          </cell>
          <cell r="D810">
            <v>0</v>
          </cell>
          <cell r="E810" t="str">
            <v/>
          </cell>
          <cell r="J810">
            <v>0</v>
          </cell>
        </row>
        <row r="811">
          <cell r="B811">
            <v>0</v>
          </cell>
          <cell r="C811">
            <v>0</v>
          </cell>
          <cell r="D811">
            <v>0</v>
          </cell>
          <cell r="E811" t="str">
            <v/>
          </cell>
          <cell r="J811">
            <v>0</v>
          </cell>
        </row>
        <row r="812">
          <cell r="A812">
            <v>0</v>
          </cell>
          <cell r="B812">
            <v>0</v>
          </cell>
          <cell r="C812">
            <v>0</v>
          </cell>
          <cell r="D812">
            <v>0</v>
          </cell>
          <cell r="E812" t="str">
            <v/>
          </cell>
          <cell r="J812">
            <v>0</v>
          </cell>
        </row>
        <row r="813">
          <cell r="A813" t="str">
            <v>Bảng kê đơn Giá trạm biến áp ( 66/1999/QĐ-BCN)</v>
          </cell>
          <cell r="B813">
            <v>0</v>
          </cell>
          <cell r="C813">
            <v>0</v>
          </cell>
          <cell r="D813">
            <v>0</v>
          </cell>
          <cell r="E813" t="str">
            <v>Bả</v>
          </cell>
          <cell r="J813" t="str">
            <v>Bảng kê đơn Giá trạm biến áp ( 66/1999/QĐ-BCN)</v>
          </cell>
        </row>
        <row r="814">
          <cell r="A814">
            <v>0</v>
          </cell>
          <cell r="B814">
            <v>0</v>
          </cell>
          <cell r="C814">
            <v>0</v>
          </cell>
          <cell r="D814">
            <v>0</v>
          </cell>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v>0</v>
          </cell>
          <cell r="C893" t="str">
            <v xml:space="preserve">Biến dòng 600V - 75/5A </v>
          </cell>
          <cell r="D893" t="str">
            <v>cái</v>
          </cell>
          <cell r="E893" t="str">
            <v>TI</v>
          </cell>
          <cell r="F893">
            <v>2000</v>
          </cell>
          <cell r="G893" t="str">
            <v>x</v>
          </cell>
          <cell r="J893" t="str">
            <v>TI755</v>
          </cell>
        </row>
        <row r="894">
          <cell r="A894" t="str">
            <v>TI1005</v>
          </cell>
          <cell r="B894">
            <v>0</v>
          </cell>
          <cell r="C894" t="str">
            <v>Biến dòng 600V - 100/5A</v>
          </cell>
          <cell r="D894" t="str">
            <v>cái</v>
          </cell>
          <cell r="E894" t="str">
            <v>TI</v>
          </cell>
          <cell r="F894">
            <v>2000</v>
          </cell>
          <cell r="G894" t="str">
            <v>x</v>
          </cell>
          <cell r="J894" t="str">
            <v>TI1005</v>
          </cell>
        </row>
        <row r="895">
          <cell r="A895" t="str">
            <v>TI1255</v>
          </cell>
          <cell r="B895">
            <v>0</v>
          </cell>
          <cell r="C895" t="str">
            <v xml:space="preserve">Biến dòng 600V - 125/5A </v>
          </cell>
          <cell r="D895" t="str">
            <v>cái</v>
          </cell>
          <cell r="E895" t="str">
            <v>TI</v>
          </cell>
          <cell r="F895">
            <v>2000</v>
          </cell>
          <cell r="G895" t="str">
            <v>x</v>
          </cell>
          <cell r="J895" t="str">
            <v>TI1255</v>
          </cell>
        </row>
        <row r="896">
          <cell r="A896" t="str">
            <v>TI1505</v>
          </cell>
          <cell r="B896">
            <v>0</v>
          </cell>
          <cell r="C896" t="str">
            <v xml:space="preserve">Biến dòng 600V - 150/5A </v>
          </cell>
          <cell r="D896" t="str">
            <v>cái</v>
          </cell>
          <cell r="E896" t="str">
            <v>TI</v>
          </cell>
          <cell r="F896">
            <v>2000</v>
          </cell>
          <cell r="G896" t="str">
            <v>x</v>
          </cell>
          <cell r="J896" t="str">
            <v>TI1505</v>
          </cell>
        </row>
        <row r="897">
          <cell r="A897" t="str">
            <v>TI200</v>
          </cell>
          <cell r="B897">
            <v>0</v>
          </cell>
          <cell r="C897" t="str">
            <v xml:space="preserve">Biến dòng 600V - 200/5A </v>
          </cell>
          <cell r="D897" t="str">
            <v>cái</v>
          </cell>
          <cell r="E897" t="str">
            <v>TI</v>
          </cell>
          <cell r="F897">
            <v>2000</v>
          </cell>
          <cell r="G897" t="str">
            <v>x</v>
          </cell>
          <cell r="J897" t="str">
            <v>TI200</v>
          </cell>
        </row>
        <row r="898">
          <cell r="A898" t="str">
            <v>TI250</v>
          </cell>
          <cell r="B898">
            <v>0</v>
          </cell>
          <cell r="C898" t="str">
            <v>Biến dòng 600V - 250/5A</v>
          </cell>
          <cell r="D898" t="str">
            <v>cái</v>
          </cell>
          <cell r="E898" t="str">
            <v>TI</v>
          </cell>
          <cell r="F898">
            <v>2000</v>
          </cell>
          <cell r="G898" t="str">
            <v>x</v>
          </cell>
          <cell r="J898" t="str">
            <v>TI250</v>
          </cell>
        </row>
        <row r="899">
          <cell r="A899" t="str">
            <v>TI300</v>
          </cell>
          <cell r="B899">
            <v>0</v>
          </cell>
          <cell r="C899" t="str">
            <v xml:space="preserve">Biến dòng 600V - 300/5A </v>
          </cell>
          <cell r="D899" t="str">
            <v>cái</v>
          </cell>
          <cell r="E899" t="str">
            <v>TI</v>
          </cell>
          <cell r="F899">
            <v>2000</v>
          </cell>
          <cell r="G899" t="str">
            <v>x</v>
          </cell>
          <cell r="J899" t="str">
            <v>TI300</v>
          </cell>
        </row>
        <row r="900">
          <cell r="A900" t="str">
            <v>TI400</v>
          </cell>
          <cell r="B900">
            <v>0</v>
          </cell>
          <cell r="C900" t="str">
            <v>Biến dòng 600V - 400/5A</v>
          </cell>
          <cell r="D900" t="str">
            <v>cái</v>
          </cell>
          <cell r="E900" t="str">
            <v>TI</v>
          </cell>
          <cell r="F900">
            <v>2000</v>
          </cell>
          <cell r="G900" t="str">
            <v>x</v>
          </cell>
          <cell r="J900" t="str">
            <v>TI400</v>
          </cell>
        </row>
        <row r="901">
          <cell r="A901" t="str">
            <v>TI500</v>
          </cell>
          <cell r="B901">
            <v>0</v>
          </cell>
          <cell r="C901" t="str">
            <v>Biến dòng 600V - 500/5A</v>
          </cell>
          <cell r="D901" t="str">
            <v>cái</v>
          </cell>
          <cell r="E901" t="str">
            <v>TI</v>
          </cell>
          <cell r="F901">
            <v>2000</v>
          </cell>
          <cell r="G901" t="str">
            <v>x</v>
          </cell>
          <cell r="J901" t="str">
            <v>TI500</v>
          </cell>
        </row>
        <row r="902">
          <cell r="A902" t="str">
            <v>TI600</v>
          </cell>
          <cell r="B902">
            <v>0</v>
          </cell>
          <cell r="C902" t="str">
            <v>Biến dòng 600V - 600/5A</v>
          </cell>
          <cell r="D902" t="str">
            <v>cái</v>
          </cell>
          <cell r="E902" t="str">
            <v>TI</v>
          </cell>
          <cell r="F902">
            <v>2000</v>
          </cell>
          <cell r="G902" t="str">
            <v>x</v>
          </cell>
          <cell r="J902" t="str">
            <v>TI600</v>
          </cell>
        </row>
        <row r="903">
          <cell r="A903" t="str">
            <v>TI800</v>
          </cell>
          <cell r="B903">
            <v>0</v>
          </cell>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v>0</v>
          </cell>
          <cell r="C906" t="str">
            <v>Relay Timer + cầu chì</v>
          </cell>
          <cell r="D906" t="str">
            <v>bộ</v>
          </cell>
          <cell r="E906" t="str">
            <v>TI</v>
          </cell>
          <cell r="F906">
            <v>50</v>
          </cell>
          <cell r="G906" t="str">
            <v>x</v>
          </cell>
          <cell r="J906" t="str">
            <v>TIMER</v>
          </cell>
        </row>
        <row r="907">
          <cell r="A907" t="str">
            <v>COTATOR</v>
          </cell>
          <cell r="B907">
            <v>0</v>
          </cell>
          <cell r="C907" t="str">
            <v>Contactor 3P-50A</v>
          </cell>
          <cell r="D907" t="str">
            <v>cái</v>
          </cell>
          <cell r="E907" t="str">
            <v>CO</v>
          </cell>
          <cell r="F907">
            <v>50</v>
          </cell>
          <cell r="G907" t="str">
            <v>x</v>
          </cell>
          <cell r="J907" t="str">
            <v>COTATOR</v>
          </cell>
        </row>
        <row r="908">
          <cell r="A908" t="str">
            <v>CONTACTOR 100</v>
          </cell>
          <cell r="B908">
            <v>0</v>
          </cell>
          <cell r="C908" t="str">
            <v>Contactor 3P-100A</v>
          </cell>
          <cell r="D908" t="str">
            <v>cái</v>
          </cell>
          <cell r="E908" t="str">
            <v>CO</v>
          </cell>
          <cell r="F908">
            <v>50</v>
          </cell>
          <cell r="G908" t="str">
            <v>x</v>
          </cell>
          <cell r="J908" t="str">
            <v>CONTACTOR 100</v>
          </cell>
        </row>
        <row r="909">
          <cell r="A909" t="str">
            <v>CONTACTOR 125</v>
          </cell>
          <cell r="B909">
            <v>0</v>
          </cell>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v>0</v>
          </cell>
          <cell r="C941" t="str">
            <v>Aptomat 2 cực 220V - 30A - 2,5kA</v>
          </cell>
          <cell r="D941" t="str">
            <v>cái</v>
          </cell>
          <cell r="E941" t="str">
            <v>AT</v>
          </cell>
          <cell r="F941">
            <v>50</v>
          </cell>
          <cell r="G941" t="str">
            <v>x</v>
          </cell>
          <cell r="J941" t="str">
            <v>ATM30A</v>
          </cell>
        </row>
        <row r="942">
          <cell r="A942" t="str">
            <v>ATM40A</v>
          </cell>
          <cell r="B942">
            <v>0</v>
          </cell>
          <cell r="C942" t="str">
            <v>Aptomat 2 cực 220V - 40A - 7,5kA</v>
          </cell>
          <cell r="D942" t="str">
            <v>cái</v>
          </cell>
          <cell r="E942" t="str">
            <v>AT</v>
          </cell>
          <cell r="F942">
            <v>50</v>
          </cell>
          <cell r="G942" t="str">
            <v>x</v>
          </cell>
          <cell r="J942" t="str">
            <v>ATM40A</v>
          </cell>
        </row>
        <row r="943">
          <cell r="A943" t="str">
            <v>ATM100A</v>
          </cell>
          <cell r="B943">
            <v>0</v>
          </cell>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v>0</v>
          </cell>
          <cell r="C967" t="str">
            <v>Áp tô mát CBXE 200NC -250A-600V (TERASAKY-Nhật)</v>
          </cell>
          <cell r="D967" t="str">
            <v>cái</v>
          </cell>
          <cell r="E967" t="str">
            <v>AP</v>
          </cell>
          <cell r="F967">
            <v>50</v>
          </cell>
          <cell r="G967" t="str">
            <v>x</v>
          </cell>
          <cell r="J967" t="str">
            <v>AP250</v>
          </cell>
        </row>
        <row r="968">
          <cell r="A968" t="str">
            <v>AP150</v>
          </cell>
          <cell r="B968">
            <v>0</v>
          </cell>
          <cell r="C968" t="str">
            <v>Áp tô mát CBXE 200NC -150A-600V (TERASAKY-Nhật)</v>
          </cell>
          <cell r="D968" t="str">
            <v>cái</v>
          </cell>
          <cell r="E968" t="str">
            <v>AP</v>
          </cell>
          <cell r="F968">
            <v>50</v>
          </cell>
          <cell r="G968" t="str">
            <v>x</v>
          </cell>
          <cell r="J968" t="str">
            <v>AP150</v>
          </cell>
        </row>
        <row r="969">
          <cell r="A969" t="str">
            <v>CHI3K</v>
          </cell>
          <cell r="B969">
            <v>0</v>
          </cell>
          <cell r="C969" t="str">
            <v>Dây chảy 3K</v>
          </cell>
          <cell r="D969" t="str">
            <v>Sợi</v>
          </cell>
          <cell r="E969" t="str">
            <v>CH</v>
          </cell>
          <cell r="F969">
            <v>50</v>
          </cell>
          <cell r="G969" t="str">
            <v>x</v>
          </cell>
          <cell r="J969" t="str">
            <v>CHI3K</v>
          </cell>
        </row>
        <row r="970">
          <cell r="A970" t="str">
            <v>CHI6K</v>
          </cell>
          <cell r="B970">
            <v>0</v>
          </cell>
          <cell r="C970" t="str">
            <v>Dây chảy 6K</v>
          </cell>
          <cell r="D970" t="str">
            <v>Sợi</v>
          </cell>
          <cell r="E970" t="str">
            <v>CH</v>
          </cell>
          <cell r="F970">
            <v>50</v>
          </cell>
          <cell r="G970" t="str">
            <v>x</v>
          </cell>
          <cell r="J970" t="str">
            <v>CHI6K</v>
          </cell>
        </row>
        <row r="971">
          <cell r="A971" t="str">
            <v>CHI8K</v>
          </cell>
          <cell r="B971">
            <v>0</v>
          </cell>
          <cell r="C971" t="str">
            <v>Dây chảy 8K</v>
          </cell>
          <cell r="D971" t="str">
            <v>Sợi</v>
          </cell>
          <cell r="E971" t="str">
            <v>CH</v>
          </cell>
          <cell r="F971">
            <v>50</v>
          </cell>
          <cell r="G971" t="str">
            <v>x</v>
          </cell>
          <cell r="J971" t="str">
            <v>CHI8K</v>
          </cell>
        </row>
        <row r="972">
          <cell r="A972" t="str">
            <v>CHI10K</v>
          </cell>
          <cell r="B972">
            <v>0</v>
          </cell>
          <cell r="C972" t="str">
            <v>Dây chảy 10K</v>
          </cell>
          <cell r="D972" t="str">
            <v>Sợi</v>
          </cell>
          <cell r="E972" t="str">
            <v>CH</v>
          </cell>
          <cell r="F972">
            <v>50</v>
          </cell>
          <cell r="G972" t="str">
            <v>x</v>
          </cell>
          <cell r="J972" t="str">
            <v>CHI10K</v>
          </cell>
        </row>
        <row r="973">
          <cell r="A973" t="str">
            <v>CHI12K</v>
          </cell>
          <cell r="B973">
            <v>0</v>
          </cell>
          <cell r="C973" t="str">
            <v>Dây chảy 12K</v>
          </cell>
          <cell r="D973" t="str">
            <v>Sợi</v>
          </cell>
          <cell r="E973" t="str">
            <v>CH</v>
          </cell>
          <cell r="F973">
            <v>50</v>
          </cell>
          <cell r="G973" t="str">
            <v>x</v>
          </cell>
          <cell r="J973" t="str">
            <v>CHI12K</v>
          </cell>
        </row>
        <row r="974">
          <cell r="A974" t="str">
            <v>CHI15K</v>
          </cell>
          <cell r="B974">
            <v>0</v>
          </cell>
          <cell r="C974" t="str">
            <v>Dây chảy 15K</v>
          </cell>
          <cell r="D974" t="str">
            <v>Sợi</v>
          </cell>
          <cell r="E974" t="str">
            <v>CH</v>
          </cell>
          <cell r="F974">
            <v>50</v>
          </cell>
          <cell r="G974" t="str">
            <v>x</v>
          </cell>
          <cell r="J974" t="str">
            <v>CHI15K</v>
          </cell>
        </row>
        <row r="975">
          <cell r="A975" t="str">
            <v>CHI20K</v>
          </cell>
          <cell r="B975">
            <v>0</v>
          </cell>
          <cell r="C975" t="str">
            <v>Dây chảy 20K</v>
          </cell>
          <cell r="D975" t="str">
            <v>Sợi</v>
          </cell>
          <cell r="E975" t="str">
            <v>CH</v>
          </cell>
          <cell r="F975">
            <v>50</v>
          </cell>
          <cell r="G975" t="str">
            <v>x</v>
          </cell>
          <cell r="J975" t="str">
            <v>CHI20K</v>
          </cell>
        </row>
        <row r="976">
          <cell r="A976" t="str">
            <v>CHI25K</v>
          </cell>
          <cell r="B976">
            <v>0</v>
          </cell>
          <cell r="C976" t="str">
            <v>Dây chảy 25K</v>
          </cell>
          <cell r="D976" t="str">
            <v>Sợi</v>
          </cell>
          <cell r="E976" t="str">
            <v>CH</v>
          </cell>
          <cell r="F976">
            <v>50</v>
          </cell>
          <cell r="G976" t="str">
            <v>x</v>
          </cell>
          <cell r="J976" t="str">
            <v>CHI25K</v>
          </cell>
        </row>
        <row r="977">
          <cell r="A977" t="str">
            <v>CHI30K</v>
          </cell>
          <cell r="B977">
            <v>0</v>
          </cell>
          <cell r="C977" t="str">
            <v>Dây chảy 30K</v>
          </cell>
          <cell r="D977" t="str">
            <v>Sợi</v>
          </cell>
          <cell r="E977" t="str">
            <v>CH</v>
          </cell>
          <cell r="F977">
            <v>50</v>
          </cell>
          <cell r="G977" t="str">
            <v>x</v>
          </cell>
          <cell r="J977" t="str">
            <v>CHI30K</v>
          </cell>
        </row>
        <row r="978">
          <cell r="A978" t="str">
            <v>CHI40K</v>
          </cell>
          <cell r="B978">
            <v>0</v>
          </cell>
          <cell r="C978" t="str">
            <v>Dây chảy 40K</v>
          </cell>
          <cell r="D978" t="str">
            <v>Sợi</v>
          </cell>
          <cell r="E978" t="str">
            <v>CH</v>
          </cell>
          <cell r="F978">
            <v>50</v>
          </cell>
          <cell r="G978" t="str">
            <v>x</v>
          </cell>
          <cell r="J978" t="str">
            <v>CHI40K</v>
          </cell>
        </row>
        <row r="979">
          <cell r="A979" t="str">
            <v>CHI50K</v>
          </cell>
          <cell r="B979">
            <v>0</v>
          </cell>
          <cell r="C979" t="str">
            <v>Dây chảy 50K</v>
          </cell>
          <cell r="D979" t="str">
            <v>Sợi</v>
          </cell>
          <cell r="E979" t="str">
            <v>CH</v>
          </cell>
          <cell r="F979">
            <v>50</v>
          </cell>
          <cell r="G979" t="str">
            <v>x</v>
          </cell>
          <cell r="J979" t="str">
            <v>CHI50K</v>
          </cell>
        </row>
        <row r="980">
          <cell r="A980" t="str">
            <v>CHI65K</v>
          </cell>
          <cell r="B980">
            <v>0</v>
          </cell>
          <cell r="C980" t="str">
            <v>Dây chảy 65K</v>
          </cell>
          <cell r="D980" t="str">
            <v>Sợi</v>
          </cell>
          <cell r="E980" t="str">
            <v>CH</v>
          </cell>
          <cell r="F980">
            <v>50</v>
          </cell>
          <cell r="G980" t="str">
            <v>x</v>
          </cell>
          <cell r="J980" t="str">
            <v>CHI65K</v>
          </cell>
        </row>
        <row r="981">
          <cell r="A981" t="str">
            <v>CHI80K</v>
          </cell>
          <cell r="B981">
            <v>0</v>
          </cell>
          <cell r="C981" t="str">
            <v>Dây chảy 80K</v>
          </cell>
          <cell r="D981" t="str">
            <v>Sợi</v>
          </cell>
          <cell r="E981" t="str">
            <v>CH</v>
          </cell>
          <cell r="F981">
            <v>50</v>
          </cell>
          <cell r="G981" t="str">
            <v>x</v>
          </cell>
          <cell r="J981" t="str">
            <v>CHI80K</v>
          </cell>
        </row>
        <row r="982">
          <cell r="A982" t="str">
            <v>CHI100K</v>
          </cell>
          <cell r="B982">
            <v>0</v>
          </cell>
          <cell r="C982" t="str">
            <v>Dây chảy 100K</v>
          </cell>
          <cell r="D982" t="str">
            <v>Sợi</v>
          </cell>
          <cell r="E982" t="str">
            <v>CH</v>
          </cell>
          <cell r="F982">
            <v>50</v>
          </cell>
          <cell r="G982" t="str">
            <v>x</v>
          </cell>
          <cell r="J982" t="str">
            <v>CHI100K</v>
          </cell>
        </row>
        <row r="983">
          <cell r="A983" t="str">
            <v>CHI140K</v>
          </cell>
          <cell r="B983">
            <v>0</v>
          </cell>
          <cell r="C983" t="str">
            <v>Dây chảy 140K</v>
          </cell>
          <cell r="D983" t="str">
            <v>Sợi</v>
          </cell>
          <cell r="E983" t="str">
            <v>CH</v>
          </cell>
          <cell r="F983">
            <v>50</v>
          </cell>
          <cell r="G983" t="str">
            <v>x</v>
          </cell>
          <cell r="J983" t="str">
            <v>CHI140K</v>
          </cell>
        </row>
        <row r="984">
          <cell r="A984" t="str">
            <v>DK1p100A</v>
          </cell>
          <cell r="B984">
            <v>0</v>
          </cell>
          <cell r="C984" t="str">
            <v>Điện kế 1 pha 2 dây 220V-100A</v>
          </cell>
          <cell r="D984" t="str">
            <v>cái</v>
          </cell>
          <cell r="E984" t="str">
            <v>DK</v>
          </cell>
          <cell r="F984">
            <v>2000</v>
          </cell>
          <cell r="G984" t="str">
            <v>x</v>
          </cell>
          <cell r="J984" t="str">
            <v>DK1p100A</v>
          </cell>
        </row>
        <row r="985">
          <cell r="A985" t="str">
            <v>DK1p80A</v>
          </cell>
          <cell r="B985">
            <v>0</v>
          </cell>
          <cell r="C985" t="str">
            <v>Điện kế 1 pha 2 dây 220V-80A</v>
          </cell>
          <cell r="D985" t="str">
            <v>cái</v>
          </cell>
          <cell r="E985" t="str">
            <v>DK</v>
          </cell>
          <cell r="F985">
            <v>2000</v>
          </cell>
          <cell r="G985" t="str">
            <v>x</v>
          </cell>
          <cell r="J985" t="str">
            <v>DK1p80A</v>
          </cell>
        </row>
        <row r="986">
          <cell r="A986" t="str">
            <v>DK1p5A</v>
          </cell>
          <cell r="B986">
            <v>0</v>
          </cell>
          <cell r="C986" t="str">
            <v>Điện kế 1 pha 2 dây 220V-5A</v>
          </cell>
          <cell r="D986" t="str">
            <v>cái</v>
          </cell>
          <cell r="E986" t="str">
            <v>DK</v>
          </cell>
          <cell r="F986">
            <v>2000</v>
          </cell>
          <cell r="G986" t="str">
            <v>x</v>
          </cell>
          <cell r="J986" t="str">
            <v>DK1p5A</v>
          </cell>
        </row>
        <row r="987">
          <cell r="A987" t="str">
            <v>DK3p50(100)A</v>
          </cell>
          <cell r="B987">
            <v>0</v>
          </cell>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v>0</v>
          </cell>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v>0</v>
          </cell>
          <cell r="C993" t="str">
            <v>Giếng tiếp địa khoan đất</v>
          </cell>
          <cell r="D993" t="str">
            <v>Cái</v>
          </cell>
          <cell r="E993" t="str">
            <v>GT</v>
          </cell>
          <cell r="F993">
            <v>50</v>
          </cell>
          <cell r="G993" t="str">
            <v>x</v>
          </cell>
          <cell r="J993" t="str">
            <v>GTD</v>
          </cell>
        </row>
        <row r="994">
          <cell r="A994" t="str">
            <v>GTDĐ</v>
          </cell>
          <cell r="B994">
            <v>0</v>
          </cell>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v>0</v>
          </cell>
          <cell r="C996" t="str">
            <v>Giá lắp sứ xuyên tường</v>
          </cell>
          <cell r="D996" t="str">
            <v>bộ</v>
          </cell>
          <cell r="E996" t="str">
            <v>GS</v>
          </cell>
          <cell r="F996">
            <v>50</v>
          </cell>
          <cell r="G996" t="str">
            <v>x</v>
          </cell>
          <cell r="J996" t="str">
            <v>GSXTg</v>
          </cell>
        </row>
        <row r="997">
          <cell r="A997" t="str">
            <v>GCAP</v>
          </cell>
          <cell r="B997">
            <v>0</v>
          </cell>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v>0</v>
          </cell>
          <cell r="C1002" t="str">
            <v>Giá đỡ cáp trung thế</v>
          </cell>
          <cell r="D1002" t="str">
            <v>bộ</v>
          </cell>
          <cell r="E1002" t="str">
            <v>Gi</v>
          </cell>
          <cell r="F1002">
            <v>50</v>
          </cell>
          <cell r="G1002" t="str">
            <v>x</v>
          </cell>
          <cell r="J1002" t="str">
            <v>GiacapTT-2m</v>
          </cell>
        </row>
        <row r="1003">
          <cell r="A1003" t="str">
            <v>GiacapTT-6m</v>
          </cell>
          <cell r="B1003">
            <v>0</v>
          </cell>
          <cell r="C1003" t="str">
            <v>Giá đỡ cáp trung thế</v>
          </cell>
          <cell r="D1003" t="str">
            <v>bộ</v>
          </cell>
          <cell r="E1003" t="str">
            <v>Gi</v>
          </cell>
          <cell r="F1003">
            <v>50</v>
          </cell>
          <cell r="G1003" t="str">
            <v>x</v>
          </cell>
          <cell r="J1003" t="str">
            <v>GiacapTT-6m</v>
          </cell>
        </row>
        <row r="1004">
          <cell r="A1004" t="str">
            <v>GiacapTT-8m</v>
          </cell>
          <cell r="B1004">
            <v>0</v>
          </cell>
          <cell r="C1004" t="str">
            <v>Giá đỡ cáp trung thế</v>
          </cell>
          <cell r="D1004" t="str">
            <v>bộ</v>
          </cell>
          <cell r="E1004" t="str">
            <v>Gi</v>
          </cell>
          <cell r="F1004">
            <v>50</v>
          </cell>
          <cell r="G1004" t="str">
            <v>x</v>
          </cell>
          <cell r="J1004" t="str">
            <v>GiacapTT-8m</v>
          </cell>
        </row>
        <row r="1005">
          <cell r="A1005" t="str">
            <v>GiacapTT-15m</v>
          </cell>
          <cell r="B1005">
            <v>0</v>
          </cell>
          <cell r="C1005" t="str">
            <v>Giá đỡ cáp trung thế</v>
          </cell>
          <cell r="D1005" t="str">
            <v>bộ</v>
          </cell>
          <cell r="E1005" t="str">
            <v>Gi</v>
          </cell>
          <cell r="F1005">
            <v>50</v>
          </cell>
          <cell r="G1005" t="str">
            <v>x</v>
          </cell>
          <cell r="J1005" t="str">
            <v>GiacapTT-15m</v>
          </cell>
        </row>
        <row r="1006">
          <cell r="A1006" t="str">
            <v>GiacapTHT-10m</v>
          </cell>
          <cell r="B1006">
            <v>0</v>
          </cell>
          <cell r="C1006" t="str">
            <v>Giá đỡ cáp trung hạ thế</v>
          </cell>
          <cell r="D1006" t="str">
            <v>bộ</v>
          </cell>
          <cell r="E1006" t="str">
            <v>Gi</v>
          </cell>
          <cell r="F1006">
            <v>50</v>
          </cell>
          <cell r="G1006" t="str">
            <v>x</v>
          </cell>
          <cell r="J1006" t="str">
            <v>GiacapTHT-10m</v>
          </cell>
        </row>
        <row r="1007">
          <cell r="A1007" t="str">
            <v>GiacapHT-1m</v>
          </cell>
          <cell r="B1007">
            <v>0</v>
          </cell>
          <cell r="C1007" t="str">
            <v xml:space="preserve">Giá đỡ cáp hạ thế </v>
          </cell>
          <cell r="D1007" t="str">
            <v>bộ</v>
          </cell>
          <cell r="E1007" t="str">
            <v>Gi</v>
          </cell>
          <cell r="F1007">
            <v>50</v>
          </cell>
          <cell r="G1007" t="str">
            <v>x</v>
          </cell>
          <cell r="J1007" t="str">
            <v>GiacapHT-1m</v>
          </cell>
        </row>
        <row r="1008">
          <cell r="A1008" t="str">
            <v>GiacapHT-2m</v>
          </cell>
          <cell r="B1008">
            <v>0</v>
          </cell>
          <cell r="C1008" t="str">
            <v xml:space="preserve">Giá đỡ cáp hạ thế </v>
          </cell>
          <cell r="D1008" t="str">
            <v>bộ</v>
          </cell>
          <cell r="E1008" t="str">
            <v>Gi</v>
          </cell>
          <cell r="F1008">
            <v>50</v>
          </cell>
          <cell r="G1008" t="str">
            <v>x</v>
          </cell>
          <cell r="J1008" t="str">
            <v>GiacapHT-2m</v>
          </cell>
        </row>
        <row r="1009">
          <cell r="A1009" t="str">
            <v>GiacapHT-3m</v>
          </cell>
          <cell r="B1009">
            <v>0</v>
          </cell>
          <cell r="C1009" t="str">
            <v xml:space="preserve">Giá đỡ cáp hạ thế </v>
          </cell>
          <cell r="D1009" t="str">
            <v>bộ</v>
          </cell>
          <cell r="E1009" t="str">
            <v>Gi</v>
          </cell>
          <cell r="F1009">
            <v>50</v>
          </cell>
          <cell r="G1009" t="str">
            <v>x</v>
          </cell>
          <cell r="J1009" t="str">
            <v>GiacapHT-3m</v>
          </cell>
        </row>
        <row r="1010">
          <cell r="A1010" t="str">
            <v>GiacapHT-4m</v>
          </cell>
          <cell r="B1010">
            <v>0</v>
          </cell>
          <cell r="C1010" t="str">
            <v xml:space="preserve">Giá đỡ cáp hạ thế </v>
          </cell>
          <cell r="D1010" t="str">
            <v>bộ</v>
          </cell>
          <cell r="E1010" t="str">
            <v>Gi</v>
          </cell>
          <cell r="F1010">
            <v>50</v>
          </cell>
          <cell r="G1010" t="str">
            <v>x</v>
          </cell>
          <cell r="J1010" t="str">
            <v>GiacapHT-4m</v>
          </cell>
        </row>
        <row r="1011">
          <cell r="A1011" t="str">
            <v>GiacapHT</v>
          </cell>
          <cell r="B1011">
            <v>0</v>
          </cell>
          <cell r="C1011" t="str">
            <v xml:space="preserve">Giá đỡ cáp hạ thế </v>
          </cell>
          <cell r="D1011" t="str">
            <v>trọn bộ</v>
          </cell>
          <cell r="E1011" t="str">
            <v>Gi</v>
          </cell>
          <cell r="F1011">
            <v>50</v>
          </cell>
          <cell r="G1011" t="str">
            <v>x</v>
          </cell>
          <cell r="J1011" t="str">
            <v>GiacapHT</v>
          </cell>
        </row>
        <row r="1012">
          <cell r="A1012" t="str">
            <v>GiacapHT-30m</v>
          </cell>
          <cell r="B1012">
            <v>0</v>
          </cell>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v>0</v>
          </cell>
          <cell r="C1049" t="str">
            <v>Chụp đầu cosse  11mm2</v>
          </cell>
          <cell r="D1049" t="str">
            <v>cái</v>
          </cell>
          <cell r="E1049" t="str">
            <v>CH</v>
          </cell>
          <cell r="F1049">
            <v>50</v>
          </cell>
          <cell r="G1049" t="str">
            <v>x</v>
          </cell>
          <cell r="J1049" t="str">
            <v>CHCOS11</v>
          </cell>
        </row>
        <row r="1050">
          <cell r="A1050" t="str">
            <v>CHCOS16</v>
          </cell>
          <cell r="B1050">
            <v>0</v>
          </cell>
          <cell r="C1050" t="str">
            <v>Chụp đầu cosse  16mm2</v>
          </cell>
          <cell r="D1050" t="str">
            <v>cái</v>
          </cell>
          <cell r="E1050" t="str">
            <v>CH</v>
          </cell>
          <cell r="F1050">
            <v>50</v>
          </cell>
          <cell r="G1050" t="str">
            <v>x</v>
          </cell>
          <cell r="J1050" t="str">
            <v>CHCOS16</v>
          </cell>
        </row>
        <row r="1051">
          <cell r="A1051" t="str">
            <v>CHCOS25</v>
          </cell>
          <cell r="B1051">
            <v>0</v>
          </cell>
          <cell r="C1051" t="str">
            <v>Chụp đầu cosse  25mm2</v>
          </cell>
          <cell r="D1051" t="str">
            <v>cái</v>
          </cell>
          <cell r="E1051" t="str">
            <v>CH</v>
          </cell>
          <cell r="F1051">
            <v>50</v>
          </cell>
          <cell r="G1051" t="str">
            <v>x</v>
          </cell>
          <cell r="J1051" t="str">
            <v>CHCOS25</v>
          </cell>
        </row>
        <row r="1052">
          <cell r="A1052" t="str">
            <v>CHCOS35</v>
          </cell>
          <cell r="B1052">
            <v>0</v>
          </cell>
          <cell r="C1052" t="str">
            <v>Chụp đầu cosse  35mm2</v>
          </cell>
          <cell r="D1052" t="str">
            <v>cái</v>
          </cell>
          <cell r="E1052" t="str">
            <v>CH</v>
          </cell>
          <cell r="F1052">
            <v>50</v>
          </cell>
          <cell r="G1052" t="str">
            <v>x</v>
          </cell>
          <cell r="J1052" t="str">
            <v>CHCOS35</v>
          </cell>
        </row>
        <row r="1053">
          <cell r="A1053" t="str">
            <v>CHCOS50</v>
          </cell>
          <cell r="B1053">
            <v>0</v>
          </cell>
          <cell r="C1053" t="str">
            <v>Chụp đầu cosse  50mm2</v>
          </cell>
          <cell r="D1053" t="str">
            <v>cái</v>
          </cell>
          <cell r="E1053" t="str">
            <v>CH</v>
          </cell>
          <cell r="F1053">
            <v>50</v>
          </cell>
          <cell r="G1053" t="str">
            <v>x</v>
          </cell>
          <cell r="J1053" t="str">
            <v>CHCOS50</v>
          </cell>
        </row>
        <row r="1054">
          <cell r="A1054" t="str">
            <v>CHCOS70</v>
          </cell>
          <cell r="B1054">
            <v>0</v>
          </cell>
          <cell r="C1054" t="str">
            <v>Chụp đầu cosse  70mm2</v>
          </cell>
          <cell r="D1054" t="str">
            <v>cái</v>
          </cell>
          <cell r="E1054" t="str">
            <v>CH</v>
          </cell>
          <cell r="F1054">
            <v>50</v>
          </cell>
          <cell r="G1054" t="str">
            <v>x</v>
          </cell>
          <cell r="J1054" t="str">
            <v>CHCOS70</v>
          </cell>
        </row>
        <row r="1055">
          <cell r="A1055" t="str">
            <v>CHCOS95</v>
          </cell>
          <cell r="B1055">
            <v>0</v>
          </cell>
          <cell r="C1055" t="str">
            <v>Chụp đầu cosse  95mm2</v>
          </cell>
          <cell r="D1055" t="str">
            <v>cái</v>
          </cell>
          <cell r="E1055" t="str">
            <v>CH</v>
          </cell>
          <cell r="F1055">
            <v>50</v>
          </cell>
          <cell r="G1055" t="str">
            <v>x</v>
          </cell>
          <cell r="J1055" t="str">
            <v>CHCOS95</v>
          </cell>
        </row>
        <row r="1056">
          <cell r="A1056" t="str">
            <v>CHCOS120</v>
          </cell>
          <cell r="B1056">
            <v>0</v>
          </cell>
          <cell r="C1056" t="str">
            <v>Chụp đầu cosse  120mm2</v>
          </cell>
          <cell r="D1056" t="str">
            <v>cái</v>
          </cell>
          <cell r="E1056" t="str">
            <v>CH</v>
          </cell>
          <cell r="F1056">
            <v>50</v>
          </cell>
          <cell r="G1056" t="str">
            <v>x</v>
          </cell>
          <cell r="J1056" t="str">
            <v>CHCOS120</v>
          </cell>
        </row>
        <row r="1057">
          <cell r="A1057" t="str">
            <v>CHCOS150</v>
          </cell>
          <cell r="B1057">
            <v>0</v>
          </cell>
          <cell r="C1057" t="str">
            <v>Chụp đầu cosse  150mm2</v>
          </cell>
          <cell r="D1057" t="str">
            <v>cái</v>
          </cell>
          <cell r="E1057" t="str">
            <v>CH</v>
          </cell>
          <cell r="F1057">
            <v>50</v>
          </cell>
          <cell r="G1057" t="str">
            <v>x</v>
          </cell>
          <cell r="J1057" t="str">
            <v>CHCOS150</v>
          </cell>
        </row>
        <row r="1058">
          <cell r="A1058" t="str">
            <v>CHCOS185</v>
          </cell>
          <cell r="B1058">
            <v>0</v>
          </cell>
          <cell r="C1058" t="str">
            <v>Chụp đầu cosse  185mm2</v>
          </cell>
          <cell r="D1058" t="str">
            <v>cái</v>
          </cell>
          <cell r="E1058" t="str">
            <v>CH</v>
          </cell>
          <cell r="F1058">
            <v>50</v>
          </cell>
          <cell r="G1058" t="str">
            <v>x</v>
          </cell>
          <cell r="J1058" t="str">
            <v>CHCOS185</v>
          </cell>
        </row>
        <row r="1059">
          <cell r="A1059" t="str">
            <v>CHCOS200</v>
          </cell>
          <cell r="B1059">
            <v>0</v>
          </cell>
          <cell r="C1059" t="str">
            <v>Chụp đầu cosse  200mm2</v>
          </cell>
          <cell r="D1059" t="str">
            <v>cái</v>
          </cell>
          <cell r="E1059" t="str">
            <v>CH</v>
          </cell>
          <cell r="F1059">
            <v>50</v>
          </cell>
          <cell r="G1059" t="str">
            <v>x</v>
          </cell>
          <cell r="J1059" t="str">
            <v>CHCOS200</v>
          </cell>
        </row>
        <row r="1060">
          <cell r="A1060" t="str">
            <v>CHCOS240</v>
          </cell>
          <cell r="B1060">
            <v>0</v>
          </cell>
          <cell r="C1060" t="str">
            <v>Chụp đầu cosse  240mm2</v>
          </cell>
          <cell r="D1060" t="str">
            <v>cái</v>
          </cell>
          <cell r="E1060" t="str">
            <v>CH</v>
          </cell>
          <cell r="F1060">
            <v>50</v>
          </cell>
          <cell r="G1060" t="str">
            <v>x</v>
          </cell>
          <cell r="J1060" t="str">
            <v>CHCOS240</v>
          </cell>
        </row>
        <row r="1061">
          <cell r="A1061" t="str">
            <v>CHCOS250</v>
          </cell>
          <cell r="B1061">
            <v>0</v>
          </cell>
          <cell r="C1061" t="str">
            <v>Chụp đầu cosse  250mm2</v>
          </cell>
          <cell r="D1061" t="str">
            <v>cái</v>
          </cell>
          <cell r="E1061" t="str">
            <v>CH</v>
          </cell>
          <cell r="F1061">
            <v>50</v>
          </cell>
          <cell r="G1061" t="str">
            <v>x</v>
          </cell>
          <cell r="J1061" t="str">
            <v>CHCOS250</v>
          </cell>
        </row>
        <row r="1062">
          <cell r="A1062" t="str">
            <v>CHCOS300</v>
          </cell>
          <cell r="B1062">
            <v>0</v>
          </cell>
          <cell r="C1062" t="str">
            <v>Chụp đầu cosse  300mm2</v>
          </cell>
          <cell r="D1062" t="str">
            <v>cái</v>
          </cell>
          <cell r="E1062" t="str">
            <v>CH</v>
          </cell>
          <cell r="F1062">
            <v>50</v>
          </cell>
          <cell r="G1062" t="str">
            <v>x</v>
          </cell>
          <cell r="J1062" t="str">
            <v>CHCOS300</v>
          </cell>
        </row>
        <row r="1063">
          <cell r="A1063" t="str">
            <v>CHFCO</v>
          </cell>
          <cell r="B1063">
            <v>0</v>
          </cell>
          <cell r="C1063" t="str">
            <v>Chụp đầu cực FCO (bộ 2 cái)</v>
          </cell>
          <cell r="D1063" t="str">
            <v>bộ</v>
          </cell>
          <cell r="E1063" t="str">
            <v>CH</v>
          </cell>
          <cell r="F1063">
            <v>50</v>
          </cell>
          <cell r="G1063" t="str">
            <v>x</v>
          </cell>
          <cell r="J1063" t="str">
            <v>CHFCO</v>
          </cell>
        </row>
        <row r="1064">
          <cell r="A1064" t="str">
            <v>CHLA</v>
          </cell>
          <cell r="B1064">
            <v>0</v>
          </cell>
          <cell r="C1064" t="str">
            <v>Chụp đầu cực LA</v>
          </cell>
          <cell r="D1064" t="str">
            <v>cái</v>
          </cell>
          <cell r="E1064" t="str">
            <v>CH</v>
          </cell>
          <cell r="F1064">
            <v>50</v>
          </cell>
          <cell r="G1064" t="str">
            <v>x</v>
          </cell>
          <cell r="J1064" t="str">
            <v>CHLA</v>
          </cell>
        </row>
        <row r="1065">
          <cell r="A1065" t="str">
            <v>CHMBA</v>
          </cell>
          <cell r="B1065">
            <v>0</v>
          </cell>
          <cell r="C1065" t="str">
            <v>Chụp đầu MBA</v>
          </cell>
          <cell r="D1065" t="str">
            <v>cái</v>
          </cell>
          <cell r="E1065" t="str">
            <v>CH</v>
          </cell>
          <cell r="F1065">
            <v>50</v>
          </cell>
          <cell r="G1065" t="str">
            <v>x</v>
          </cell>
          <cell r="J1065" t="str">
            <v>CHMBA</v>
          </cell>
        </row>
        <row r="1066">
          <cell r="A1066" t="str">
            <v>CHQ-H</v>
          </cell>
          <cell r="B1066">
            <v>0</v>
          </cell>
          <cell r="C1066" t="str">
            <v>Nắp chụp kẹp quai + hotline</v>
          </cell>
          <cell r="D1066" t="str">
            <v>bộ</v>
          </cell>
          <cell r="E1066" t="str">
            <v>CH</v>
          </cell>
          <cell r="F1066">
            <v>50</v>
          </cell>
          <cell r="G1066" t="str">
            <v>x</v>
          </cell>
          <cell r="J1066" t="str">
            <v>CHQ-H</v>
          </cell>
        </row>
        <row r="1067">
          <cell r="A1067" t="str">
            <v>DK2x11</v>
          </cell>
          <cell r="B1067">
            <v>0</v>
          </cell>
          <cell r="C1067" t="str">
            <v>Cáp điện kế DK - 2x11</v>
          </cell>
          <cell r="D1067" t="str">
            <v>m</v>
          </cell>
          <cell r="E1067" t="str">
            <v>DK</v>
          </cell>
          <cell r="F1067">
            <v>50</v>
          </cell>
          <cell r="G1067" t="str">
            <v>x</v>
          </cell>
          <cell r="J1067" t="str">
            <v>DK2x11</v>
          </cell>
        </row>
        <row r="1068">
          <cell r="A1068" t="str">
            <v>DVV7x1.5</v>
          </cell>
          <cell r="B1068">
            <v>0</v>
          </cell>
          <cell r="C1068" t="str">
            <v>Cáp điều khiển 7x1,5</v>
          </cell>
          <cell r="D1068" t="str">
            <v>m</v>
          </cell>
          <cell r="E1068" t="str">
            <v>DV</v>
          </cell>
          <cell r="F1068">
            <v>50</v>
          </cell>
          <cell r="G1068" t="str">
            <v>x</v>
          </cell>
          <cell r="J1068" t="str">
            <v>DVV7x1.5</v>
          </cell>
        </row>
        <row r="1069">
          <cell r="A1069" t="str">
            <v>Duplex 211</v>
          </cell>
          <cell r="B1069">
            <v>0</v>
          </cell>
          <cell r="C1069" t="str">
            <v>Cáp Duplex 2x11</v>
          </cell>
          <cell r="D1069" t="str">
            <v>m</v>
          </cell>
          <cell r="E1069" t="str">
            <v>Du</v>
          </cell>
          <cell r="F1069">
            <v>50</v>
          </cell>
          <cell r="G1069" t="str">
            <v>x</v>
          </cell>
          <cell r="J1069" t="str">
            <v>Duplex 211</v>
          </cell>
        </row>
        <row r="1070">
          <cell r="A1070" t="str">
            <v>Duplex 216</v>
          </cell>
          <cell r="B1070">
            <v>0</v>
          </cell>
          <cell r="C1070" t="str">
            <v>Cáp Duplex 2x16</v>
          </cell>
          <cell r="D1070" t="str">
            <v>m</v>
          </cell>
          <cell r="E1070" t="str">
            <v>Du</v>
          </cell>
          <cell r="F1070">
            <v>50</v>
          </cell>
          <cell r="G1070" t="str">
            <v>x</v>
          </cell>
          <cell r="J1070" t="str">
            <v>Duplex 216</v>
          </cell>
        </row>
        <row r="1071">
          <cell r="A1071" t="str">
            <v>Duplex 311</v>
          </cell>
          <cell r="B1071">
            <v>0</v>
          </cell>
          <cell r="C1071" t="str">
            <v>Cáp Triplex 3x11</v>
          </cell>
          <cell r="D1071" t="str">
            <v>m</v>
          </cell>
          <cell r="E1071" t="str">
            <v>Du</v>
          </cell>
          <cell r="F1071">
            <v>50</v>
          </cell>
          <cell r="G1071" t="str">
            <v>x</v>
          </cell>
          <cell r="J1071" t="str">
            <v>Duplex 311</v>
          </cell>
        </row>
        <row r="1072">
          <cell r="A1072" t="str">
            <v>Duplex 316</v>
          </cell>
          <cell r="B1072">
            <v>0</v>
          </cell>
          <cell r="C1072" t="str">
            <v>Cáp Triplex 3x16</v>
          </cell>
          <cell r="D1072" t="str">
            <v>m</v>
          </cell>
          <cell r="E1072" t="str">
            <v>Du</v>
          </cell>
          <cell r="F1072">
            <v>50</v>
          </cell>
          <cell r="G1072" t="str">
            <v>x</v>
          </cell>
          <cell r="J1072" t="str">
            <v>Duplex 316</v>
          </cell>
        </row>
        <row r="1073">
          <cell r="A1073" t="str">
            <v>Duplex 411</v>
          </cell>
          <cell r="B1073">
            <v>0</v>
          </cell>
          <cell r="C1073" t="str">
            <v>Cáp Quadruplex 4x11</v>
          </cell>
          <cell r="D1073" t="str">
            <v>m</v>
          </cell>
          <cell r="E1073" t="str">
            <v>Du</v>
          </cell>
          <cell r="F1073">
            <v>50</v>
          </cell>
          <cell r="G1073" t="str">
            <v>x</v>
          </cell>
          <cell r="J1073" t="str">
            <v>Duplex 411</v>
          </cell>
        </row>
        <row r="1074">
          <cell r="A1074" t="str">
            <v>Duplex 416</v>
          </cell>
          <cell r="B1074">
            <v>0</v>
          </cell>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v>0</v>
          </cell>
          <cell r="C1076" t="str">
            <v>Dây điện đôi 16/10</v>
          </cell>
          <cell r="D1076" t="str">
            <v>mét</v>
          </cell>
          <cell r="E1076" t="str">
            <v>D1</v>
          </cell>
          <cell r="F1076">
            <v>50</v>
          </cell>
          <cell r="G1076" t="str">
            <v>x</v>
          </cell>
          <cell r="J1076" t="str">
            <v>D16/10</v>
          </cell>
        </row>
        <row r="1077">
          <cell r="A1077" t="str">
            <v>D20/10</v>
          </cell>
          <cell r="B1077">
            <v>0</v>
          </cell>
          <cell r="C1077" t="str">
            <v>Dây điện đôi 20/10</v>
          </cell>
          <cell r="D1077" t="str">
            <v>mét</v>
          </cell>
          <cell r="E1077" t="str">
            <v>D2</v>
          </cell>
          <cell r="F1077">
            <v>50</v>
          </cell>
          <cell r="G1077" t="str">
            <v>x</v>
          </cell>
          <cell r="J1077" t="str">
            <v>D20/10</v>
          </cell>
        </row>
        <row r="1078">
          <cell r="A1078" t="str">
            <v>D30/10</v>
          </cell>
          <cell r="B1078">
            <v>0</v>
          </cell>
          <cell r="C1078" t="str">
            <v>Dây điện đôi 30/10</v>
          </cell>
          <cell r="D1078" t="str">
            <v>mét</v>
          </cell>
          <cell r="E1078" t="str">
            <v>D3</v>
          </cell>
          <cell r="F1078">
            <v>50</v>
          </cell>
          <cell r="G1078" t="str">
            <v>x</v>
          </cell>
          <cell r="J1078" t="str">
            <v>D30/10</v>
          </cell>
        </row>
        <row r="1079">
          <cell r="A1079" t="str">
            <v>DRC</v>
          </cell>
          <cell r="B1079">
            <v>0</v>
          </cell>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v>0</v>
          </cell>
          <cell r="C1088" t="str">
            <v>Ống PVC D200 dày 9,6mm</v>
          </cell>
          <cell r="D1088" t="str">
            <v>m</v>
          </cell>
          <cell r="E1088" t="str">
            <v>PV</v>
          </cell>
          <cell r="F1088">
            <v>50</v>
          </cell>
          <cell r="G1088" t="str">
            <v>x</v>
          </cell>
          <cell r="J1088" t="str">
            <v>PVC200</v>
          </cell>
        </row>
        <row r="1089">
          <cell r="A1089" t="str">
            <v>PVC168</v>
          </cell>
          <cell r="B1089">
            <v>0</v>
          </cell>
          <cell r="C1089" t="str">
            <v>Ống PVC D168 dày 7,0mm</v>
          </cell>
          <cell r="D1089" t="str">
            <v>m</v>
          </cell>
          <cell r="E1089" t="str">
            <v>PV</v>
          </cell>
          <cell r="F1089">
            <v>50</v>
          </cell>
          <cell r="G1089" t="str">
            <v>x</v>
          </cell>
          <cell r="J1089" t="str">
            <v>PVC168</v>
          </cell>
        </row>
        <row r="1090">
          <cell r="A1090" t="str">
            <v>PVC140</v>
          </cell>
          <cell r="B1090">
            <v>0</v>
          </cell>
          <cell r="C1090" t="str">
            <v>Ống PVC D140x6,7mm</v>
          </cell>
          <cell r="D1090" t="str">
            <v>m</v>
          </cell>
          <cell r="E1090" t="str">
            <v>PV</v>
          </cell>
          <cell r="F1090">
            <v>50</v>
          </cell>
          <cell r="G1090" t="str">
            <v>x</v>
          </cell>
          <cell r="J1090" t="str">
            <v>PVC140</v>
          </cell>
        </row>
        <row r="1091">
          <cell r="A1091" t="str">
            <v>PVC114</v>
          </cell>
          <cell r="B1091">
            <v>0</v>
          </cell>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v>0</v>
          </cell>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v>0</v>
          </cell>
          <cell r="C1101" t="str">
            <v>Cut PVC 21</v>
          </cell>
          <cell r="D1101" t="str">
            <v>cái</v>
          </cell>
          <cell r="E1101" t="str">
            <v>CU</v>
          </cell>
          <cell r="F1101">
            <v>50</v>
          </cell>
          <cell r="G1101" t="str">
            <v>x</v>
          </cell>
          <cell r="J1101" t="str">
            <v>CUT21</v>
          </cell>
        </row>
        <row r="1102">
          <cell r="A1102" t="str">
            <v>CUT4245</v>
          </cell>
          <cell r="B1102">
            <v>0</v>
          </cell>
          <cell r="C1102" t="str">
            <v>Co 45 độ PVC 42</v>
          </cell>
          <cell r="D1102" t="str">
            <v>cái</v>
          </cell>
          <cell r="E1102" t="str">
            <v>CU</v>
          </cell>
          <cell r="F1102">
            <v>50</v>
          </cell>
          <cell r="G1102" t="str">
            <v>x</v>
          </cell>
          <cell r="J1102" t="str">
            <v>CUT4245</v>
          </cell>
        </row>
        <row r="1103">
          <cell r="A1103" t="str">
            <v>CUT42</v>
          </cell>
          <cell r="B1103">
            <v>0</v>
          </cell>
          <cell r="C1103" t="str">
            <v>Co 90 độ PVC 42</v>
          </cell>
          <cell r="D1103" t="str">
            <v>cái</v>
          </cell>
          <cell r="E1103" t="str">
            <v>CU</v>
          </cell>
          <cell r="F1103">
            <v>50</v>
          </cell>
          <cell r="G1103" t="str">
            <v>x</v>
          </cell>
          <cell r="J1103" t="str">
            <v>CUT42</v>
          </cell>
        </row>
        <row r="1104">
          <cell r="A1104" t="str">
            <v>CUT42T</v>
          </cell>
          <cell r="B1104">
            <v>0</v>
          </cell>
          <cell r="C1104" t="str">
            <v>Co chữ T ống PVC 42</v>
          </cell>
          <cell r="D1104" t="str">
            <v>cái</v>
          </cell>
          <cell r="E1104" t="str">
            <v>CU</v>
          </cell>
          <cell r="F1104">
            <v>50</v>
          </cell>
          <cell r="G1104" t="str">
            <v>x</v>
          </cell>
          <cell r="J1104" t="str">
            <v>CUT42T</v>
          </cell>
        </row>
        <row r="1105">
          <cell r="A1105" t="str">
            <v>CUT60</v>
          </cell>
          <cell r="B1105">
            <v>0</v>
          </cell>
          <cell r="C1105" t="str">
            <v>Co 90 độ PVC 60</v>
          </cell>
          <cell r="D1105" t="str">
            <v>cái</v>
          </cell>
          <cell r="E1105" t="str">
            <v>CU</v>
          </cell>
          <cell r="F1105">
            <v>50</v>
          </cell>
          <cell r="G1105" t="str">
            <v>x</v>
          </cell>
          <cell r="J1105" t="str">
            <v>CUT60</v>
          </cell>
        </row>
        <row r="1106">
          <cell r="A1106" t="str">
            <v>CUT60135</v>
          </cell>
          <cell r="B1106">
            <v>0</v>
          </cell>
          <cell r="C1106" t="str">
            <v>Co 135 độ PVC 60</v>
          </cell>
          <cell r="D1106" t="str">
            <v>cái</v>
          </cell>
          <cell r="E1106" t="str">
            <v>CU</v>
          </cell>
          <cell r="F1106">
            <v>50</v>
          </cell>
          <cell r="G1106" t="str">
            <v>x</v>
          </cell>
          <cell r="J1106" t="str">
            <v>CUT60135</v>
          </cell>
        </row>
        <row r="1107">
          <cell r="A1107" t="str">
            <v>CUT90</v>
          </cell>
          <cell r="B1107">
            <v>0</v>
          </cell>
          <cell r="C1107" t="str">
            <v>Co sừng 90 độ PVC 90</v>
          </cell>
          <cell r="D1107" t="str">
            <v>cái</v>
          </cell>
          <cell r="E1107" t="str">
            <v>CU</v>
          </cell>
          <cell r="F1107">
            <v>50</v>
          </cell>
          <cell r="G1107" t="str">
            <v>x</v>
          </cell>
          <cell r="J1107" t="str">
            <v>CUT90</v>
          </cell>
        </row>
        <row r="1108">
          <cell r="A1108" t="str">
            <v>CUT90135</v>
          </cell>
          <cell r="B1108">
            <v>0</v>
          </cell>
          <cell r="C1108" t="str">
            <v>Co 135 độ PVC 90</v>
          </cell>
          <cell r="D1108" t="str">
            <v>cái</v>
          </cell>
          <cell r="E1108" t="str">
            <v>CU</v>
          </cell>
          <cell r="F1108">
            <v>50</v>
          </cell>
          <cell r="G1108" t="str">
            <v>x</v>
          </cell>
          <cell r="J1108" t="str">
            <v>CUT90135</v>
          </cell>
        </row>
        <row r="1109">
          <cell r="A1109" t="str">
            <v>CUT90T</v>
          </cell>
          <cell r="B1109">
            <v>0</v>
          </cell>
          <cell r="C1109" t="str">
            <v>Co  90 độ PVC 90</v>
          </cell>
          <cell r="D1109" t="str">
            <v>cái</v>
          </cell>
          <cell r="E1109" t="str">
            <v>CU</v>
          </cell>
          <cell r="F1109">
            <v>50</v>
          </cell>
          <cell r="G1109" t="str">
            <v>x</v>
          </cell>
          <cell r="J1109" t="str">
            <v>CUT90T</v>
          </cell>
        </row>
        <row r="1110">
          <cell r="A1110" t="str">
            <v>CUT114T</v>
          </cell>
          <cell r="B1110">
            <v>0</v>
          </cell>
          <cell r="C1110" t="str">
            <v>Co  90 độ PVC 114</v>
          </cell>
          <cell r="D1110" t="str">
            <v>cái</v>
          </cell>
          <cell r="E1110" t="str">
            <v>CU</v>
          </cell>
          <cell r="F1110">
            <v>50</v>
          </cell>
          <cell r="G1110" t="str">
            <v>x</v>
          </cell>
          <cell r="J1110" t="str">
            <v>CUT114T</v>
          </cell>
        </row>
        <row r="1111">
          <cell r="A1111" t="str">
            <v>CUT114L</v>
          </cell>
          <cell r="B1111">
            <v>0</v>
          </cell>
          <cell r="C1111" t="str">
            <v>Co 135 độ PVC 114</v>
          </cell>
          <cell r="D1111" t="str">
            <v>cái</v>
          </cell>
          <cell r="E1111" t="str">
            <v>CU</v>
          </cell>
          <cell r="F1111">
            <v>50</v>
          </cell>
          <cell r="G1111" t="str">
            <v>x</v>
          </cell>
          <cell r="J1111" t="str">
            <v>CUT114L</v>
          </cell>
        </row>
        <row r="1112">
          <cell r="A1112" t="str">
            <v>CUT114</v>
          </cell>
          <cell r="B1112">
            <v>0</v>
          </cell>
          <cell r="C1112" t="str">
            <v>Co sừng 90 độ PVC 114</v>
          </cell>
          <cell r="D1112" t="str">
            <v>cái</v>
          </cell>
          <cell r="E1112" t="str">
            <v>CU</v>
          </cell>
          <cell r="F1112">
            <v>50</v>
          </cell>
          <cell r="G1112" t="str">
            <v>x</v>
          </cell>
          <cell r="J1112" t="str">
            <v>CUT114</v>
          </cell>
        </row>
        <row r="1113">
          <cell r="A1113" t="str">
            <v>CUT140t</v>
          </cell>
          <cell r="B1113">
            <v>0</v>
          </cell>
          <cell r="C1113" t="str">
            <v>Co 90 độ PVC 140</v>
          </cell>
          <cell r="D1113" t="str">
            <v>cái</v>
          </cell>
          <cell r="E1113" t="str">
            <v>CU</v>
          </cell>
          <cell r="F1113">
            <v>50</v>
          </cell>
          <cell r="G1113" t="str">
            <v>x</v>
          </cell>
          <cell r="J1113" t="str">
            <v>CUT140t</v>
          </cell>
        </row>
        <row r="1114">
          <cell r="A1114" t="str">
            <v>CUT140</v>
          </cell>
          <cell r="B1114">
            <v>0</v>
          </cell>
          <cell r="C1114" t="str">
            <v>Co sừng 90 độ PVC 140</v>
          </cell>
          <cell r="D1114" t="str">
            <v>cái</v>
          </cell>
          <cell r="E1114" t="str">
            <v>CU</v>
          </cell>
          <cell r="F1114">
            <v>50</v>
          </cell>
          <cell r="G1114" t="str">
            <v>x</v>
          </cell>
          <cell r="J1114" t="str">
            <v>CUT140</v>
          </cell>
        </row>
        <row r="1115">
          <cell r="A1115" t="str">
            <v>CUT168</v>
          </cell>
          <cell r="B1115">
            <v>0</v>
          </cell>
          <cell r="C1115" t="str">
            <v>Co sừng 90 độ PVC 168</v>
          </cell>
          <cell r="D1115" t="str">
            <v>cái</v>
          </cell>
          <cell r="E1115" t="str">
            <v>CU</v>
          </cell>
          <cell r="F1115">
            <v>50</v>
          </cell>
          <cell r="G1115" t="str">
            <v>x</v>
          </cell>
          <cell r="J1115" t="str">
            <v>CUT168</v>
          </cell>
        </row>
        <row r="1116">
          <cell r="A1116" t="str">
            <v>NPVC114</v>
          </cell>
          <cell r="B1116">
            <v>0</v>
          </cell>
          <cell r="C1116" t="str">
            <v>Nối ống PVC 114</v>
          </cell>
          <cell r="D1116" t="str">
            <v>cái</v>
          </cell>
          <cell r="E1116" t="str">
            <v>NP</v>
          </cell>
          <cell r="F1116">
            <v>50</v>
          </cell>
          <cell r="G1116" t="str">
            <v>x</v>
          </cell>
          <cell r="J1116" t="str">
            <v>NPVC114</v>
          </cell>
        </row>
        <row r="1117">
          <cell r="A1117" t="str">
            <v>NPVC140</v>
          </cell>
          <cell r="B1117">
            <v>0</v>
          </cell>
          <cell r="C1117" t="str">
            <v>Nối ống PVC 140</v>
          </cell>
          <cell r="D1117" t="str">
            <v>cái</v>
          </cell>
          <cell r="E1117" t="str">
            <v>NP</v>
          </cell>
          <cell r="F1117">
            <v>50</v>
          </cell>
          <cell r="G1117" t="str">
            <v>x</v>
          </cell>
          <cell r="J1117" t="str">
            <v>NPVC140</v>
          </cell>
        </row>
        <row r="1118">
          <cell r="A1118" t="str">
            <v>NPVC114-90</v>
          </cell>
          <cell r="B1118">
            <v>0</v>
          </cell>
          <cell r="C1118" t="str">
            <v>Nối ống PVC 114 - 90</v>
          </cell>
          <cell r="D1118" t="str">
            <v>cái</v>
          </cell>
          <cell r="E1118" t="str">
            <v>NP</v>
          </cell>
          <cell r="F1118">
            <v>50</v>
          </cell>
          <cell r="G1118" t="str">
            <v>x</v>
          </cell>
          <cell r="J1118" t="str">
            <v>NPVC114-90</v>
          </cell>
        </row>
        <row r="1119">
          <cell r="A1119" t="str">
            <v>NPVC90</v>
          </cell>
          <cell r="B1119">
            <v>0</v>
          </cell>
          <cell r="C1119" t="str">
            <v xml:space="preserve">Nối thẳng ống PVC 90 </v>
          </cell>
          <cell r="D1119" t="str">
            <v>cái</v>
          </cell>
          <cell r="E1119" t="str">
            <v>NP</v>
          </cell>
          <cell r="F1119">
            <v>50</v>
          </cell>
          <cell r="G1119" t="str">
            <v>x</v>
          </cell>
          <cell r="J1119" t="str">
            <v>NPVC90</v>
          </cell>
        </row>
        <row r="1120">
          <cell r="A1120" t="str">
            <v>NPVC42</v>
          </cell>
          <cell r="B1120">
            <v>0</v>
          </cell>
          <cell r="C1120" t="str">
            <v>Nối thẳng ống PVC 42</v>
          </cell>
          <cell r="D1120" t="str">
            <v>cái</v>
          </cell>
          <cell r="E1120" t="str">
            <v>NP</v>
          </cell>
          <cell r="F1120">
            <v>50</v>
          </cell>
          <cell r="G1120" t="str">
            <v>x</v>
          </cell>
          <cell r="J1120" t="str">
            <v>NPVC42</v>
          </cell>
        </row>
        <row r="1121">
          <cell r="A1121" t="str">
            <v>NPVC21</v>
          </cell>
          <cell r="B1121">
            <v>0</v>
          </cell>
          <cell r="C1121" t="str">
            <v>Nối thẳng ống PVC 21</v>
          </cell>
          <cell r="D1121" t="str">
            <v>cái</v>
          </cell>
          <cell r="E1121" t="str">
            <v>NP</v>
          </cell>
          <cell r="F1121">
            <v>50</v>
          </cell>
          <cell r="G1121" t="str">
            <v>x</v>
          </cell>
          <cell r="J1121" t="str">
            <v>NPVC21</v>
          </cell>
        </row>
        <row r="1122">
          <cell r="A1122" t="str">
            <v>NT42</v>
          </cell>
          <cell r="B1122">
            <v>0</v>
          </cell>
          <cell r="C1122" t="str">
            <v>Nối ống PVC 42 chữ T</v>
          </cell>
          <cell r="D1122" t="str">
            <v>cái</v>
          </cell>
          <cell r="E1122" t="str">
            <v>NT</v>
          </cell>
          <cell r="F1122">
            <v>50</v>
          </cell>
          <cell r="G1122" t="str">
            <v>x</v>
          </cell>
          <cell r="J1122" t="str">
            <v>NT42</v>
          </cell>
        </row>
        <row r="1123">
          <cell r="A1123" t="str">
            <v>BAKE6200</v>
          </cell>
          <cell r="B1123">
            <v>0</v>
          </cell>
          <cell r="C1123" t="str">
            <v>Tấm bakelit hay nhựa cách điện 600V (200x60x6)</v>
          </cell>
          <cell r="D1123" t="str">
            <v>cái</v>
          </cell>
          <cell r="E1123" t="str">
            <v>BA</v>
          </cell>
          <cell r="F1123">
            <v>50</v>
          </cell>
          <cell r="G1123" t="str">
            <v>x</v>
          </cell>
          <cell r="J1123" t="str">
            <v>BAKE6200</v>
          </cell>
        </row>
        <row r="1124">
          <cell r="A1124" t="str">
            <v>BAKE</v>
          </cell>
          <cell r="B1124">
            <v>0</v>
          </cell>
          <cell r="C1124" t="str">
            <v xml:space="preserve">Bakelit 550x450 dầy 10mm </v>
          </cell>
          <cell r="D1124" t="str">
            <v>cái</v>
          </cell>
          <cell r="E1124" t="str">
            <v>BA</v>
          </cell>
          <cell r="F1124">
            <v>50</v>
          </cell>
          <cell r="G1124" t="str">
            <v>x</v>
          </cell>
          <cell r="J1124" t="str">
            <v>BAKE</v>
          </cell>
        </row>
        <row r="1125">
          <cell r="A1125" t="str">
            <v>BAKEDKDT</v>
          </cell>
          <cell r="B1125">
            <v>0</v>
          </cell>
          <cell r="C1125" t="str">
            <v>Bakelit 350x510 dầy 5mm</v>
          </cell>
          <cell r="D1125" t="str">
            <v>cái</v>
          </cell>
          <cell r="E1125" t="str">
            <v>BA</v>
          </cell>
          <cell r="F1125">
            <v>50</v>
          </cell>
          <cell r="G1125" t="str">
            <v>x</v>
          </cell>
          <cell r="J1125" t="str">
            <v>BAKEDKDT</v>
          </cell>
        </row>
        <row r="1126">
          <cell r="A1126" t="str">
            <v>BAKETu</v>
          </cell>
          <cell r="B1126">
            <v>0</v>
          </cell>
          <cell r="C1126" t="str">
            <v xml:space="preserve">Bakelit 300x200 dầy 5mm </v>
          </cell>
          <cell r="D1126" t="str">
            <v>cái</v>
          </cell>
          <cell r="E1126" t="str">
            <v>BA</v>
          </cell>
          <cell r="F1126">
            <v>50</v>
          </cell>
          <cell r="G1126" t="str">
            <v>x</v>
          </cell>
          <cell r="J1126" t="str">
            <v>BAKETu</v>
          </cell>
        </row>
        <row r="1127">
          <cell r="A1127" t="str">
            <v>BANGG</v>
          </cell>
          <cell r="B1127">
            <v>0</v>
          </cell>
          <cell r="C1127" t="str">
            <v>Bảng gắn aptomat và điện kế dày 15mm</v>
          </cell>
          <cell r="D1127" t="str">
            <v>cái</v>
          </cell>
          <cell r="E1127" t="str">
            <v>BA</v>
          </cell>
          <cell r="F1127">
            <v>50</v>
          </cell>
          <cell r="G1127" t="str">
            <v>x</v>
          </cell>
          <cell r="J1127" t="str">
            <v>BANGG</v>
          </cell>
        </row>
        <row r="1128">
          <cell r="A1128" t="str">
            <v>BANGNHUA</v>
          </cell>
          <cell r="B1128">
            <v>0</v>
          </cell>
          <cell r="C1128" t="str">
            <v>Bảng nhựa gắn tủ điện kế điện tử</v>
          </cell>
          <cell r="D1128" t="str">
            <v>cái</v>
          </cell>
          <cell r="E1128" t="str">
            <v>BA</v>
          </cell>
          <cell r="F1128">
            <v>50</v>
          </cell>
          <cell r="G1128" t="str">
            <v>x</v>
          </cell>
          <cell r="J1128" t="str">
            <v>BANGNHUA</v>
          </cell>
        </row>
        <row r="1129">
          <cell r="A1129" t="str">
            <v>BANGKEO</v>
          </cell>
          <cell r="B1129">
            <v>0</v>
          </cell>
          <cell r="C1129" t="str">
            <v>Băng keo cách điện</v>
          </cell>
          <cell r="D1129" t="str">
            <v>cuộn</v>
          </cell>
          <cell r="E1129" t="str">
            <v>BA</v>
          </cell>
          <cell r="F1129">
            <v>50</v>
          </cell>
          <cell r="G1129" t="str">
            <v>x</v>
          </cell>
          <cell r="J1129" t="str">
            <v>BANGKEO</v>
          </cell>
        </row>
        <row r="1130">
          <cell r="A1130" t="str">
            <v>BAKE16-200X200</v>
          </cell>
          <cell r="B1130">
            <v>0</v>
          </cell>
          <cell r="C1130" t="str">
            <v>Bake D16 - 200x200</v>
          </cell>
          <cell r="D1130" t="str">
            <v>cái</v>
          </cell>
          <cell r="E1130" t="str">
            <v>BA</v>
          </cell>
          <cell r="F1130">
            <v>50</v>
          </cell>
          <cell r="G1130" t="str">
            <v>x</v>
          </cell>
          <cell r="J1130" t="str">
            <v>BAKE16-200X200</v>
          </cell>
        </row>
        <row r="1131">
          <cell r="A1131" t="str">
            <v>KEOBIT</v>
          </cell>
          <cell r="B1131">
            <v>0</v>
          </cell>
          <cell r="C1131" t="str">
            <v>Keo silicon bít miệng ống</v>
          </cell>
          <cell r="D1131" t="str">
            <v>ống</v>
          </cell>
          <cell r="E1131" t="str">
            <v>KE</v>
          </cell>
          <cell r="F1131">
            <v>50</v>
          </cell>
          <cell r="G1131" t="str">
            <v>x</v>
          </cell>
          <cell r="J1131" t="str">
            <v>KEOBIT</v>
          </cell>
        </row>
        <row r="1132">
          <cell r="A1132" t="str">
            <v>KEM</v>
          </cell>
          <cell r="B1132">
            <v>0</v>
          </cell>
          <cell r="C1132" t="str">
            <v>Kẽm</v>
          </cell>
          <cell r="D1132" t="str">
            <v>kg</v>
          </cell>
          <cell r="E1132" t="str">
            <v>KE</v>
          </cell>
          <cell r="F1132">
            <v>50</v>
          </cell>
          <cell r="G1132" t="str">
            <v>x</v>
          </cell>
          <cell r="J1132" t="str">
            <v>KEM</v>
          </cell>
        </row>
        <row r="1133">
          <cell r="A1133" t="str">
            <v>keodan</v>
          </cell>
          <cell r="B1133">
            <v>0</v>
          </cell>
          <cell r="C1133" t="str">
            <v>Keo dán ống PVC (100gr)</v>
          </cell>
          <cell r="D1133" t="str">
            <v>tuýp</v>
          </cell>
          <cell r="E1133" t="str">
            <v>ke</v>
          </cell>
          <cell r="F1133">
            <v>50</v>
          </cell>
          <cell r="G1133" t="str">
            <v>x</v>
          </cell>
          <cell r="J1133" t="str">
            <v>keodan</v>
          </cell>
        </row>
        <row r="1134">
          <cell r="A1134" t="str">
            <v>KEO</v>
          </cell>
          <cell r="B1134">
            <v>0</v>
          </cell>
          <cell r="C1134" t="str">
            <v>Keo dán ống PVC (500gr)</v>
          </cell>
          <cell r="D1134" t="str">
            <v>lon</v>
          </cell>
          <cell r="E1134" t="str">
            <v>KE</v>
          </cell>
          <cell r="F1134">
            <v>50</v>
          </cell>
          <cell r="G1134" t="str">
            <v>x</v>
          </cell>
          <cell r="J1134" t="str">
            <v>KEO</v>
          </cell>
        </row>
        <row r="1135">
          <cell r="A1135" t="str">
            <v>KVRT42</v>
          </cell>
          <cell r="B1135">
            <v>0</v>
          </cell>
          <cell r="C1135" t="str">
            <v>Khâu ven răng trong D42</v>
          </cell>
          <cell r="D1135" t="str">
            <v>cái</v>
          </cell>
          <cell r="E1135" t="str">
            <v>KV</v>
          </cell>
          <cell r="F1135">
            <v>50</v>
          </cell>
          <cell r="G1135" t="str">
            <v>x</v>
          </cell>
          <cell r="J1135" t="str">
            <v>KVRT42</v>
          </cell>
        </row>
        <row r="1136">
          <cell r="A1136" t="str">
            <v>KVRT90</v>
          </cell>
          <cell r="B1136">
            <v>0</v>
          </cell>
          <cell r="C1136" t="str">
            <v>Khâu ven răng trong D90</v>
          </cell>
          <cell r="D1136" t="str">
            <v>cái</v>
          </cell>
          <cell r="E1136" t="str">
            <v>KV</v>
          </cell>
          <cell r="F1136">
            <v>50</v>
          </cell>
          <cell r="G1136" t="str">
            <v>x</v>
          </cell>
          <cell r="J1136" t="str">
            <v>KVRT90</v>
          </cell>
        </row>
        <row r="1137">
          <cell r="A1137" t="str">
            <v>KVRT114</v>
          </cell>
          <cell r="B1137">
            <v>0</v>
          </cell>
          <cell r="C1137" t="str">
            <v>Khâu ven răng trong D114</v>
          </cell>
          <cell r="D1137" t="str">
            <v>cái</v>
          </cell>
          <cell r="E1137" t="str">
            <v>KV</v>
          </cell>
          <cell r="F1137">
            <v>50</v>
          </cell>
          <cell r="G1137" t="str">
            <v>x</v>
          </cell>
          <cell r="J1137" t="str">
            <v>KVRT114</v>
          </cell>
        </row>
        <row r="1138">
          <cell r="A1138" t="str">
            <v>KVRT140</v>
          </cell>
          <cell r="B1138">
            <v>0</v>
          </cell>
          <cell r="C1138" t="str">
            <v>Khâu ven răng trong D140</v>
          </cell>
          <cell r="D1138" t="str">
            <v>cái</v>
          </cell>
          <cell r="E1138" t="str">
            <v>KV</v>
          </cell>
          <cell r="F1138">
            <v>50</v>
          </cell>
          <cell r="G1138" t="str">
            <v>x</v>
          </cell>
          <cell r="J1138" t="str">
            <v>KVRT140</v>
          </cell>
        </row>
        <row r="1139">
          <cell r="A1139" t="str">
            <v>KVRN42</v>
          </cell>
          <cell r="B1139">
            <v>0</v>
          </cell>
          <cell r="C1139" t="str">
            <v>Khâu ven răng ngoài D42</v>
          </cell>
          <cell r="D1139" t="str">
            <v>cái</v>
          </cell>
          <cell r="E1139" t="str">
            <v>KV</v>
          </cell>
          <cell r="F1139">
            <v>50</v>
          </cell>
          <cell r="G1139" t="str">
            <v>x</v>
          </cell>
          <cell r="J1139" t="str">
            <v>KVRN42</v>
          </cell>
        </row>
        <row r="1140">
          <cell r="A1140" t="str">
            <v>KVRN90</v>
          </cell>
          <cell r="B1140">
            <v>0</v>
          </cell>
          <cell r="C1140" t="str">
            <v>Khâu ven răng ngoài D90</v>
          </cell>
          <cell r="D1140" t="str">
            <v>cái</v>
          </cell>
          <cell r="E1140" t="str">
            <v>KV</v>
          </cell>
          <cell r="F1140">
            <v>50</v>
          </cell>
          <cell r="G1140" t="str">
            <v>x</v>
          </cell>
          <cell r="J1140" t="str">
            <v>KVRN90</v>
          </cell>
        </row>
        <row r="1141">
          <cell r="A1141" t="str">
            <v>KVRN114</v>
          </cell>
          <cell r="B1141">
            <v>0</v>
          </cell>
          <cell r="C1141" t="str">
            <v>Khâu ven răng ngoài D114</v>
          </cell>
          <cell r="D1141" t="str">
            <v>cái</v>
          </cell>
          <cell r="E1141" t="str">
            <v>KV</v>
          </cell>
          <cell r="F1141">
            <v>50</v>
          </cell>
          <cell r="G1141" t="str">
            <v>x</v>
          </cell>
          <cell r="J1141" t="str">
            <v>KVRN114</v>
          </cell>
        </row>
        <row r="1142">
          <cell r="A1142" t="str">
            <v>KVRN140</v>
          </cell>
          <cell r="B1142">
            <v>0</v>
          </cell>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v>0</v>
          </cell>
          <cell r="C1157" t="str">
            <v>Ổ khóa</v>
          </cell>
          <cell r="D1157" t="str">
            <v>cái</v>
          </cell>
          <cell r="E1157" t="str">
            <v>KH</v>
          </cell>
          <cell r="F1157">
            <v>50</v>
          </cell>
          <cell r="G1157" t="str">
            <v>x</v>
          </cell>
          <cell r="J1157" t="str">
            <v>KHOA</v>
          </cell>
        </row>
        <row r="1158">
          <cell r="A1158" t="str">
            <v>oxy</v>
          </cell>
          <cell r="B1158">
            <v>0</v>
          </cell>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v>0</v>
          </cell>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v>0</v>
          </cell>
          <cell r="C1170" t="str">
            <v>Đà U100x46x4.5x500</v>
          </cell>
          <cell r="D1170" t="str">
            <v>cái</v>
          </cell>
          <cell r="E1170" t="str">
            <v>U1</v>
          </cell>
          <cell r="F1170">
            <v>50</v>
          </cell>
          <cell r="G1170" t="str">
            <v>x</v>
          </cell>
          <cell r="H1170">
            <v>500</v>
          </cell>
          <cell r="J1170" t="str">
            <v>U100-500</v>
          </cell>
        </row>
        <row r="1171">
          <cell r="A1171" t="str">
            <v>U100-700</v>
          </cell>
          <cell r="B1171">
            <v>0</v>
          </cell>
          <cell r="C1171" t="str">
            <v>Đà U100x46x4.5x700</v>
          </cell>
          <cell r="D1171" t="str">
            <v>cái</v>
          </cell>
          <cell r="E1171" t="str">
            <v>U1</v>
          </cell>
          <cell r="F1171">
            <v>50</v>
          </cell>
          <cell r="G1171" t="str">
            <v>x</v>
          </cell>
          <cell r="H1171">
            <v>700</v>
          </cell>
          <cell r="J1171" t="str">
            <v>U100-700</v>
          </cell>
        </row>
        <row r="1172">
          <cell r="A1172" t="str">
            <v>U160-740</v>
          </cell>
          <cell r="B1172">
            <v>0</v>
          </cell>
          <cell r="C1172" t="str">
            <v>Đà U100x68x5x740</v>
          </cell>
          <cell r="D1172" t="str">
            <v>cái</v>
          </cell>
          <cell r="E1172" t="str">
            <v>U1</v>
          </cell>
          <cell r="F1172">
            <v>50</v>
          </cell>
          <cell r="G1172" t="str">
            <v>x</v>
          </cell>
          <cell r="H1172">
            <v>740</v>
          </cell>
          <cell r="J1172" t="str">
            <v>U160-740</v>
          </cell>
        </row>
        <row r="1173">
          <cell r="A1173" t="str">
            <v>U160-1100</v>
          </cell>
          <cell r="B1173">
            <v>0</v>
          </cell>
          <cell r="C1173" t="str">
            <v>Đà U100x68x5x1100</v>
          </cell>
          <cell r="D1173" t="str">
            <v>cái</v>
          </cell>
          <cell r="E1173" t="str">
            <v>U1</v>
          </cell>
          <cell r="F1173">
            <v>50</v>
          </cell>
          <cell r="G1173" t="str">
            <v>x</v>
          </cell>
          <cell r="H1173">
            <v>1100</v>
          </cell>
          <cell r="J1173" t="str">
            <v>U160-1100</v>
          </cell>
        </row>
        <row r="1174">
          <cell r="A1174" t="str">
            <v>U160-1449</v>
          </cell>
          <cell r="B1174">
            <v>0</v>
          </cell>
          <cell r="C1174" t="str">
            <v>Đà U100x68x5x1449</v>
          </cell>
          <cell r="D1174" t="str">
            <v>cái</v>
          </cell>
          <cell r="E1174" t="str">
            <v>U1</v>
          </cell>
          <cell r="F1174">
            <v>50</v>
          </cell>
          <cell r="G1174" t="str">
            <v>x</v>
          </cell>
          <cell r="H1174">
            <v>1449</v>
          </cell>
          <cell r="J1174" t="str">
            <v>U160-1449</v>
          </cell>
        </row>
        <row r="1175">
          <cell r="A1175" t="str">
            <v>U160-1700</v>
          </cell>
          <cell r="B1175">
            <v>0</v>
          </cell>
          <cell r="C1175" t="str">
            <v>Đà U100x68x5x1700</v>
          </cell>
          <cell r="D1175" t="str">
            <v>cái</v>
          </cell>
          <cell r="E1175" t="str">
            <v>U1</v>
          </cell>
          <cell r="F1175">
            <v>50</v>
          </cell>
          <cell r="G1175" t="str">
            <v>x</v>
          </cell>
          <cell r="H1175">
            <v>1700</v>
          </cell>
          <cell r="J1175" t="str">
            <v>U160-1700</v>
          </cell>
        </row>
        <row r="1176">
          <cell r="A1176" t="str">
            <v>U160-2100</v>
          </cell>
          <cell r="B1176">
            <v>0</v>
          </cell>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v>0</v>
          </cell>
          <cell r="C1178" t="str">
            <v xml:space="preserve">Ampe kế 100/5A-600v +AS </v>
          </cell>
          <cell r="D1178" t="str">
            <v>Bộ</v>
          </cell>
          <cell r="E1178" t="str">
            <v>AK</v>
          </cell>
          <cell r="F1178">
            <v>50</v>
          </cell>
          <cell r="G1178" t="str">
            <v>x</v>
          </cell>
          <cell r="J1178" t="str">
            <v>AK1</v>
          </cell>
        </row>
        <row r="1179">
          <cell r="A1179" t="str">
            <v>VK1</v>
          </cell>
          <cell r="B1179">
            <v>0</v>
          </cell>
          <cell r="C1179" t="str">
            <v>Volt kế 500V + VS + 2xChì ống 1A-230V</v>
          </cell>
          <cell r="D1179" t="str">
            <v>Bộ</v>
          </cell>
          <cell r="E1179" t="str">
            <v>VK</v>
          </cell>
          <cell r="F1179">
            <v>50</v>
          </cell>
          <cell r="G1179" t="str">
            <v>x</v>
          </cell>
          <cell r="J1179" t="str">
            <v>VK1</v>
          </cell>
        </row>
        <row r="1180">
          <cell r="A1180" t="str">
            <v>AVK1</v>
          </cell>
          <cell r="B1180">
            <v>0</v>
          </cell>
          <cell r="C1180" t="str">
            <v>Bộ Ampe kế + Volt kế (trạm 1 pha)</v>
          </cell>
          <cell r="D1180" t="str">
            <v>Bộ</v>
          </cell>
          <cell r="E1180" t="str">
            <v>AV</v>
          </cell>
          <cell r="F1180">
            <v>50</v>
          </cell>
          <cell r="G1180" t="str">
            <v>x</v>
          </cell>
          <cell r="J1180" t="str">
            <v>AVK1</v>
          </cell>
        </row>
        <row r="1181">
          <cell r="A1181" t="str">
            <v>AVK3</v>
          </cell>
          <cell r="B1181">
            <v>0</v>
          </cell>
          <cell r="C1181" t="str">
            <v>Bộ Ampe kế + Volt kế (trạm 3 pha)</v>
          </cell>
          <cell r="D1181" t="str">
            <v>Bộ</v>
          </cell>
          <cell r="E1181" t="str">
            <v>AV</v>
          </cell>
          <cell r="F1181">
            <v>50</v>
          </cell>
          <cell r="G1181" t="str">
            <v>x</v>
          </cell>
          <cell r="J1181" t="str">
            <v>AVK3</v>
          </cell>
        </row>
        <row r="1182">
          <cell r="A1182" t="str">
            <v>axetylen</v>
          </cell>
          <cell r="B1182">
            <v>0</v>
          </cell>
          <cell r="C1182" t="str">
            <v>Hơi Axetylen</v>
          </cell>
          <cell r="D1182" t="str">
            <v>m3</v>
          </cell>
          <cell r="E1182" t="str">
            <v>ax</v>
          </cell>
          <cell r="F1182">
            <v>50</v>
          </cell>
          <cell r="G1182" t="str">
            <v>x</v>
          </cell>
          <cell r="J1182" t="str">
            <v>axetylen</v>
          </cell>
        </row>
        <row r="1183">
          <cell r="A1183" t="str">
            <v>GIP11-11</v>
          </cell>
          <cell r="B1183">
            <v>0</v>
          </cell>
          <cell r="C1183" t="str">
            <v>Ghíp nối IPC 11-11</v>
          </cell>
          <cell r="D1183" t="str">
            <v>cái</v>
          </cell>
          <cell r="E1183" t="str">
            <v>GI</v>
          </cell>
          <cell r="F1183">
            <v>50</v>
          </cell>
          <cell r="G1183" t="str">
            <v>x</v>
          </cell>
          <cell r="J1183" t="str">
            <v>GIP11-11</v>
          </cell>
        </row>
        <row r="1184">
          <cell r="A1184" t="str">
            <v>GIP22-11</v>
          </cell>
          <cell r="B1184">
            <v>0</v>
          </cell>
          <cell r="C1184" t="str">
            <v>Ghíp nối IPC 22-11</v>
          </cell>
          <cell r="D1184" t="str">
            <v>cái</v>
          </cell>
          <cell r="E1184" t="str">
            <v>GI</v>
          </cell>
          <cell r="F1184">
            <v>50</v>
          </cell>
          <cell r="G1184" t="str">
            <v>x</v>
          </cell>
          <cell r="J1184" t="str">
            <v>GIP22-11</v>
          </cell>
        </row>
        <row r="1185">
          <cell r="A1185" t="str">
            <v>GIP22-22</v>
          </cell>
          <cell r="B1185">
            <v>0</v>
          </cell>
          <cell r="C1185" t="str">
            <v>Ghíp nối IPC 22-22</v>
          </cell>
          <cell r="D1185" t="str">
            <v>cái</v>
          </cell>
          <cell r="E1185" t="str">
            <v>GI</v>
          </cell>
          <cell r="F1185">
            <v>50</v>
          </cell>
          <cell r="G1185" t="str">
            <v>x</v>
          </cell>
          <cell r="J1185" t="str">
            <v>GIP22-22</v>
          </cell>
        </row>
        <row r="1186">
          <cell r="A1186" t="str">
            <v>GIP35-35</v>
          </cell>
          <cell r="B1186">
            <v>0</v>
          </cell>
          <cell r="C1186" t="str">
            <v>Ghíp nối IPC 35-35</v>
          </cell>
          <cell r="D1186" t="str">
            <v>cái</v>
          </cell>
          <cell r="E1186" t="str">
            <v>GI</v>
          </cell>
          <cell r="F1186">
            <v>50</v>
          </cell>
          <cell r="G1186" t="str">
            <v>x</v>
          </cell>
          <cell r="J1186" t="str">
            <v>GIP35-35</v>
          </cell>
        </row>
        <row r="1187">
          <cell r="A1187" t="str">
            <v>GIP50-25</v>
          </cell>
          <cell r="B1187">
            <v>0</v>
          </cell>
          <cell r="C1187" t="str">
            <v>Ghíp nối IPC 50-25 1 bulong</v>
          </cell>
          <cell r="D1187" t="str">
            <v>cái</v>
          </cell>
          <cell r="E1187" t="str">
            <v>GI</v>
          </cell>
          <cell r="F1187">
            <v>50</v>
          </cell>
          <cell r="G1187" t="str">
            <v>x</v>
          </cell>
          <cell r="J1187" t="str">
            <v>GIP50-25</v>
          </cell>
        </row>
        <row r="1188">
          <cell r="A1188" t="str">
            <v>GIP50-35</v>
          </cell>
          <cell r="B1188">
            <v>0</v>
          </cell>
          <cell r="C1188" t="str">
            <v>Ghíp nối IPC 50-35</v>
          </cell>
          <cell r="D1188" t="str">
            <v>cái</v>
          </cell>
          <cell r="E1188" t="str">
            <v>GI</v>
          </cell>
          <cell r="F1188">
            <v>50</v>
          </cell>
          <cell r="G1188" t="str">
            <v>x</v>
          </cell>
          <cell r="J1188" t="str">
            <v>GIP50-35</v>
          </cell>
        </row>
        <row r="1189">
          <cell r="A1189" t="str">
            <v>GIP70-35</v>
          </cell>
          <cell r="B1189">
            <v>0</v>
          </cell>
          <cell r="C1189" t="str">
            <v>Ghíp nối IPC 70-35</v>
          </cell>
          <cell r="D1189" t="str">
            <v>cái</v>
          </cell>
          <cell r="E1189" t="str">
            <v>GI</v>
          </cell>
          <cell r="F1189">
            <v>50</v>
          </cell>
          <cell r="G1189" t="str">
            <v>x</v>
          </cell>
          <cell r="J1189" t="str">
            <v>GIP70-35</v>
          </cell>
        </row>
        <row r="1190">
          <cell r="A1190" t="str">
            <v>GIP95-25</v>
          </cell>
          <cell r="B1190">
            <v>0</v>
          </cell>
          <cell r="C1190" t="str">
            <v>Ghíp nối IPC 95-25 (2 bulong)</v>
          </cell>
          <cell r="D1190" t="str">
            <v>cái</v>
          </cell>
          <cell r="E1190" t="str">
            <v>GI</v>
          </cell>
          <cell r="F1190">
            <v>50</v>
          </cell>
          <cell r="G1190" t="str">
            <v>x</v>
          </cell>
          <cell r="J1190" t="str">
            <v>GIP95-25</v>
          </cell>
        </row>
        <row r="1191">
          <cell r="A1191" t="str">
            <v>GIP95-35</v>
          </cell>
          <cell r="B1191">
            <v>0</v>
          </cell>
          <cell r="C1191" t="str">
            <v>Ghíp nối IPC 95-35</v>
          </cell>
          <cell r="D1191" t="str">
            <v>cái</v>
          </cell>
          <cell r="E1191" t="str">
            <v>GI</v>
          </cell>
          <cell r="F1191">
            <v>50</v>
          </cell>
          <cell r="G1191" t="str">
            <v>x</v>
          </cell>
          <cell r="J1191" t="str">
            <v>GIP95-35</v>
          </cell>
        </row>
        <row r="1192">
          <cell r="A1192" t="str">
            <v>GIP120-35</v>
          </cell>
          <cell r="B1192">
            <v>0</v>
          </cell>
          <cell r="C1192" t="str">
            <v>Ghíp nối IPC 120-35</v>
          </cell>
          <cell r="D1192" t="str">
            <v>cái</v>
          </cell>
          <cell r="E1192" t="str">
            <v>GI</v>
          </cell>
          <cell r="F1192">
            <v>50</v>
          </cell>
          <cell r="G1192" t="str">
            <v>x</v>
          </cell>
          <cell r="J1192" t="str">
            <v>GIP120-35</v>
          </cell>
        </row>
        <row r="1193">
          <cell r="A1193" t="str">
            <v>GIP50-50</v>
          </cell>
          <cell r="B1193">
            <v>0</v>
          </cell>
          <cell r="C1193" t="str">
            <v>Ghíp nối IPC 50-50 1 bulong</v>
          </cell>
          <cell r="D1193" t="str">
            <v>cái</v>
          </cell>
          <cell r="E1193" t="str">
            <v>GI</v>
          </cell>
          <cell r="F1193">
            <v>50</v>
          </cell>
          <cell r="G1193" t="str">
            <v>x</v>
          </cell>
          <cell r="J1193" t="str">
            <v>GIP50-50</v>
          </cell>
        </row>
        <row r="1194">
          <cell r="A1194" t="str">
            <v>GIP70-50</v>
          </cell>
          <cell r="B1194">
            <v>0</v>
          </cell>
          <cell r="C1194" t="str">
            <v>Ghíp nối IPC 70-50 1 bulong</v>
          </cell>
          <cell r="D1194" t="str">
            <v>cái</v>
          </cell>
          <cell r="E1194" t="str">
            <v>GI</v>
          </cell>
          <cell r="F1194">
            <v>50</v>
          </cell>
          <cell r="G1194" t="str">
            <v>x</v>
          </cell>
          <cell r="J1194" t="str">
            <v>GIP70-50</v>
          </cell>
        </row>
        <row r="1195">
          <cell r="A1195" t="str">
            <v>GIP95-50</v>
          </cell>
          <cell r="B1195">
            <v>0</v>
          </cell>
          <cell r="C1195" t="str">
            <v>Ghíp nối IPC 95-50 1 bulong</v>
          </cell>
          <cell r="D1195" t="str">
            <v>cái</v>
          </cell>
          <cell r="E1195" t="str">
            <v>GI</v>
          </cell>
          <cell r="F1195">
            <v>50</v>
          </cell>
          <cell r="G1195" t="str">
            <v>x</v>
          </cell>
          <cell r="J1195" t="str">
            <v>GIP95-50</v>
          </cell>
        </row>
        <row r="1196">
          <cell r="A1196" t="str">
            <v>GIP120-50</v>
          </cell>
          <cell r="B1196">
            <v>0</v>
          </cell>
          <cell r="C1196" t="str">
            <v>Ghíp nối IPC 120-50</v>
          </cell>
          <cell r="D1196" t="str">
            <v>cái</v>
          </cell>
          <cell r="E1196" t="str">
            <v>GI</v>
          </cell>
          <cell r="F1196">
            <v>50</v>
          </cell>
          <cell r="G1196" t="str">
            <v>x</v>
          </cell>
          <cell r="J1196" t="str">
            <v>GIP120-50</v>
          </cell>
        </row>
        <row r="1197">
          <cell r="A1197" t="str">
            <v>GIP150-50</v>
          </cell>
          <cell r="B1197">
            <v>0</v>
          </cell>
          <cell r="C1197" t="str">
            <v>Ghíp nối IPC 150-50</v>
          </cell>
          <cell r="D1197" t="str">
            <v>cái</v>
          </cell>
          <cell r="E1197" t="str">
            <v>GI</v>
          </cell>
          <cell r="F1197">
            <v>50</v>
          </cell>
          <cell r="G1197" t="str">
            <v>x</v>
          </cell>
          <cell r="J1197" t="str">
            <v>GIP150-50</v>
          </cell>
        </row>
        <row r="1198">
          <cell r="A1198" t="str">
            <v>GIP70-70</v>
          </cell>
          <cell r="B1198">
            <v>0</v>
          </cell>
          <cell r="C1198" t="str">
            <v>Ghíp nối IPC 70-70</v>
          </cell>
          <cell r="D1198" t="str">
            <v>cái</v>
          </cell>
          <cell r="E1198" t="str">
            <v>GI</v>
          </cell>
          <cell r="F1198">
            <v>50</v>
          </cell>
          <cell r="G1198" t="str">
            <v>x</v>
          </cell>
          <cell r="J1198" t="str">
            <v>GIP70-70</v>
          </cell>
        </row>
        <row r="1199">
          <cell r="A1199" t="str">
            <v>GIP95-70</v>
          </cell>
          <cell r="B1199">
            <v>0</v>
          </cell>
          <cell r="C1199" t="str">
            <v>Ghíp nối IPC 95-70</v>
          </cell>
          <cell r="D1199" t="str">
            <v>cái</v>
          </cell>
          <cell r="E1199" t="str">
            <v>GI</v>
          </cell>
          <cell r="F1199">
            <v>50</v>
          </cell>
          <cell r="G1199" t="str">
            <v>x</v>
          </cell>
          <cell r="J1199" t="str">
            <v>GIP95-70</v>
          </cell>
        </row>
        <row r="1200">
          <cell r="A1200" t="str">
            <v>GIP120-70</v>
          </cell>
          <cell r="B1200">
            <v>0</v>
          </cell>
          <cell r="C1200" t="str">
            <v>Ghíp nối IPC 120-70</v>
          </cell>
          <cell r="D1200" t="str">
            <v>cái</v>
          </cell>
          <cell r="E1200" t="str">
            <v>GI</v>
          </cell>
          <cell r="F1200">
            <v>50</v>
          </cell>
          <cell r="G1200" t="str">
            <v>x</v>
          </cell>
          <cell r="J1200" t="str">
            <v>GIP120-70</v>
          </cell>
        </row>
        <row r="1201">
          <cell r="A1201" t="str">
            <v>GIP150-70</v>
          </cell>
          <cell r="B1201">
            <v>0</v>
          </cell>
          <cell r="C1201" t="str">
            <v>Ghíp nối IPC 150-70</v>
          </cell>
          <cell r="D1201" t="str">
            <v>cái</v>
          </cell>
          <cell r="E1201" t="str">
            <v>GI</v>
          </cell>
          <cell r="F1201">
            <v>50</v>
          </cell>
          <cell r="G1201" t="str">
            <v>x</v>
          </cell>
          <cell r="J1201" t="str">
            <v>GIP150-70</v>
          </cell>
        </row>
        <row r="1202">
          <cell r="A1202" t="str">
            <v>GIP95-95</v>
          </cell>
          <cell r="B1202">
            <v>0</v>
          </cell>
          <cell r="C1202" t="str">
            <v>Ghíp nối IPC 95-95</v>
          </cell>
          <cell r="D1202" t="str">
            <v>cái</v>
          </cell>
          <cell r="E1202" t="str">
            <v>GI</v>
          </cell>
          <cell r="F1202">
            <v>50</v>
          </cell>
          <cell r="G1202" t="str">
            <v>x</v>
          </cell>
          <cell r="J1202" t="str">
            <v>GIP95-95</v>
          </cell>
        </row>
        <row r="1203">
          <cell r="A1203" t="str">
            <v>GIP95-120</v>
          </cell>
          <cell r="B1203">
            <v>0</v>
          </cell>
          <cell r="C1203" t="str">
            <v>Ghíp nối IPC 95-120</v>
          </cell>
          <cell r="D1203" t="str">
            <v>cái</v>
          </cell>
          <cell r="E1203" t="str">
            <v>GI</v>
          </cell>
          <cell r="F1203">
            <v>50</v>
          </cell>
          <cell r="G1203" t="str">
            <v>x</v>
          </cell>
          <cell r="J1203" t="str">
            <v>GIP95-120</v>
          </cell>
        </row>
        <row r="1204">
          <cell r="A1204" t="str">
            <v>GIP95-150</v>
          </cell>
          <cell r="B1204">
            <v>0</v>
          </cell>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v>0</v>
          </cell>
          <cell r="C1212" t="str">
            <v>Đĩa sứ trắng báo hiệu cáp ngầm</v>
          </cell>
          <cell r="D1212" t="str">
            <v>cái</v>
          </cell>
          <cell r="E1212" t="str">
            <v>Di</v>
          </cell>
          <cell r="F1212">
            <v>50</v>
          </cell>
          <cell r="G1212" t="str">
            <v>x</v>
          </cell>
          <cell r="J1212" t="str">
            <v>Diabaohieu</v>
          </cell>
        </row>
        <row r="1213">
          <cell r="A1213" t="str">
            <v>Denbao</v>
          </cell>
          <cell r="B1213">
            <v>0</v>
          </cell>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v>0</v>
          </cell>
          <cell r="C1216" t="str">
            <v>Trụ thép tròn cao 6 mét</v>
          </cell>
          <cell r="D1216" t="str">
            <v>trụ</v>
          </cell>
          <cell r="E1216" t="str">
            <v>TR</v>
          </cell>
          <cell r="F1216">
            <v>2</v>
          </cell>
          <cell r="G1216" t="str">
            <v>x</v>
          </cell>
          <cell r="J1216" t="str">
            <v>TRTHEP6</v>
          </cell>
        </row>
        <row r="1217">
          <cell r="A1217" t="str">
            <v>TRTHEP7</v>
          </cell>
          <cell r="B1217">
            <v>0</v>
          </cell>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v>0</v>
          </cell>
          <cell r="C1219" t="str">
            <v>Cần đèn STK D60 đơn cao 2m vươn 1,5m nghiêng 15 độ</v>
          </cell>
          <cell r="D1219" t="str">
            <v>cần</v>
          </cell>
          <cell r="E1219" t="str">
            <v>CD</v>
          </cell>
          <cell r="F1219">
            <v>50</v>
          </cell>
          <cell r="G1219" t="str">
            <v>x</v>
          </cell>
          <cell r="J1219" t="str">
            <v>CDDON</v>
          </cell>
        </row>
        <row r="1220">
          <cell r="A1220" t="str">
            <v>CDDOI</v>
          </cell>
          <cell r="B1220">
            <v>0</v>
          </cell>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v>0</v>
          </cell>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v>0</v>
          </cell>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v>0</v>
          </cell>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v>0</v>
          </cell>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v>0</v>
          </cell>
          <cell r="C1225" t="str">
            <v>Choá đèn 73FS 10 + bóng OSAM-250W + tụ điện + ballast</v>
          </cell>
          <cell r="D1225" t="str">
            <v>bộ</v>
          </cell>
          <cell r="E1225" t="str">
            <v>DE</v>
          </cell>
          <cell r="F1225">
            <v>50</v>
          </cell>
          <cell r="G1225" t="str">
            <v>x</v>
          </cell>
          <cell r="J1225" t="str">
            <v>DEN</v>
          </cell>
        </row>
        <row r="1226">
          <cell r="A1226" t="str">
            <v>DEN-sonadezi</v>
          </cell>
          <cell r="B1226">
            <v>0</v>
          </cell>
          <cell r="C1226" t="str">
            <v>Choá đèn + bóng 250W (CĐT cung cấp)</v>
          </cell>
          <cell r="D1226" t="str">
            <v>bộ</v>
          </cell>
          <cell r="E1226" t="str">
            <v>DE</v>
          </cell>
          <cell r="F1226">
            <v>50</v>
          </cell>
          <cell r="G1226" t="str">
            <v>x</v>
          </cell>
          <cell r="J1226" t="str">
            <v>DEN-sonadezi</v>
          </cell>
        </row>
        <row r="1227">
          <cell r="A1227" t="str">
            <v>CHI5</v>
          </cell>
          <cell r="B1227">
            <v>0</v>
          </cell>
          <cell r="C1227" t="str">
            <v>Cầu chì nhựa trong nhà 5A+ chì 5A</v>
          </cell>
          <cell r="D1227" t="str">
            <v>cái</v>
          </cell>
          <cell r="E1227" t="str">
            <v>CH</v>
          </cell>
          <cell r="F1227">
            <v>50</v>
          </cell>
          <cell r="G1227" t="str">
            <v>x</v>
          </cell>
          <cell r="J1227" t="str">
            <v>CHI5</v>
          </cell>
        </row>
        <row r="1228">
          <cell r="A1228" t="str">
            <v>DOMINO</v>
          </cell>
          <cell r="B1228">
            <v>0</v>
          </cell>
          <cell r="C1228" t="str">
            <v>Đômino đấu nối trong trụ đèn</v>
          </cell>
          <cell r="D1228" t="str">
            <v>cái</v>
          </cell>
          <cell r="E1228" t="str">
            <v>DO</v>
          </cell>
          <cell r="F1228">
            <v>50</v>
          </cell>
          <cell r="G1228" t="str">
            <v>x</v>
          </cell>
          <cell r="J1228" t="str">
            <v>DOMINO</v>
          </cell>
        </row>
        <row r="1229">
          <cell r="A1229">
            <v>0</v>
          </cell>
          <cell r="B1229">
            <v>0</v>
          </cell>
          <cell r="C1229">
            <v>0</v>
          </cell>
          <cell r="D1229">
            <v>0</v>
          </cell>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v>0</v>
          </cell>
          <cell r="C1258" t="str">
            <v>Chụp cách điện đầu cực MBA</v>
          </cell>
          <cell r="D1258" t="str">
            <v>cái</v>
          </cell>
          <cell r="E1258" t="str">
            <v>CC</v>
          </cell>
          <cell r="F1258">
            <v>50</v>
          </cell>
          <cell r="G1258" t="str">
            <v>x</v>
          </cell>
          <cell r="J1258" t="str">
            <v>CCĐMBA</v>
          </cell>
        </row>
        <row r="1259">
          <cell r="A1259" t="str">
            <v>CCĐfco</v>
          </cell>
          <cell r="B1259">
            <v>0</v>
          </cell>
          <cell r="C1259" t="str">
            <v>Chụp cách điện đầu cực FCO (trên + dưới)</v>
          </cell>
          <cell r="D1259" t="str">
            <v>bộ</v>
          </cell>
          <cell r="E1259" t="str">
            <v>CC</v>
          </cell>
          <cell r="F1259">
            <v>50</v>
          </cell>
          <cell r="G1259" t="str">
            <v>x</v>
          </cell>
          <cell r="J1259" t="str">
            <v>CCĐfco</v>
          </cell>
        </row>
        <row r="1260">
          <cell r="A1260" t="str">
            <v>CCĐLA</v>
          </cell>
          <cell r="B1260">
            <v>0</v>
          </cell>
          <cell r="C1260" t="str">
            <v>Chụp cách điện đầu cực LA</v>
          </cell>
          <cell r="D1260" t="str">
            <v>cái</v>
          </cell>
          <cell r="E1260" t="str">
            <v>CC</v>
          </cell>
          <cell r="F1260">
            <v>50</v>
          </cell>
          <cell r="G1260" t="str">
            <v>x</v>
          </cell>
          <cell r="J1260" t="str">
            <v>CCĐLA</v>
          </cell>
        </row>
        <row r="1261">
          <cell r="A1261" t="str">
            <v>CCDQU</v>
          </cell>
          <cell r="B1261">
            <v>0</v>
          </cell>
          <cell r="C1261" t="str">
            <v>Chụp cách điện kẹp quai</v>
          </cell>
          <cell r="D1261" t="str">
            <v>cái</v>
          </cell>
          <cell r="E1261" t="str">
            <v>CC</v>
          </cell>
          <cell r="F1261">
            <v>50</v>
          </cell>
          <cell r="G1261" t="str">
            <v>x</v>
          </cell>
          <cell r="J1261" t="str">
            <v>CCDQU</v>
          </cell>
        </row>
        <row r="1262">
          <cell r="A1262" t="str">
            <v>TDLLCD</v>
          </cell>
          <cell r="B1262">
            <v>0</v>
          </cell>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abSelected="1" topLeftCell="G1" zoomScale="85" zoomScaleNormal="85" workbookViewId="0">
      <selection activeCell="M5" sqref="M5"/>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1"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09.2">
      <c r="A2" s="1939" t="s">
        <v>5235</v>
      </c>
      <c r="B2" s="1939" t="s">
        <v>5236</v>
      </c>
      <c r="C2" s="1936" t="s">
        <v>4568</v>
      </c>
      <c r="D2" s="1939" t="s">
        <v>5237</v>
      </c>
      <c r="E2" s="1936" t="s">
        <v>4568</v>
      </c>
      <c r="F2" s="1939"/>
      <c r="G2" s="1939" t="s">
        <v>4532</v>
      </c>
      <c r="H2" s="1939" t="s">
        <v>5317</v>
      </c>
      <c r="I2" s="1939" t="s">
        <v>5409</v>
      </c>
      <c r="J2" s="1939" t="s">
        <v>5318</v>
      </c>
      <c r="K2" s="1939"/>
      <c r="L2" s="1939"/>
      <c r="M2" s="1939" t="s">
        <v>5322</v>
      </c>
      <c r="N2" s="1939" t="s">
        <v>5323</v>
      </c>
      <c r="O2" s="1939" t="s">
        <v>5324</v>
      </c>
      <c r="P2" s="1937"/>
      <c r="Q2" s="1937"/>
      <c r="R2" s="1939"/>
      <c r="S2" s="1939"/>
      <c r="T2" s="1936" t="s">
        <v>4568</v>
      </c>
      <c r="U2" s="1940" t="s">
        <v>5407</v>
      </c>
      <c r="V2" s="1940" t="s">
        <v>5408</v>
      </c>
      <c r="W2" s="1936" t="s">
        <v>5153</v>
      </c>
      <c r="X2" s="1940" t="str">
        <f>UPPER(W2)</f>
        <v>XUÂN LỘC</v>
      </c>
      <c r="Y2" s="1939" t="s">
        <v>5383</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62.4">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3.8">
      <c r="A5" s="93" t="s">
        <v>2292</v>
      </c>
      <c r="B5" s="2551"/>
      <c r="C5" s="255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64" t="s">
        <v>3789</v>
      </c>
      <c r="B4" s="2552" t="s">
        <v>3790</v>
      </c>
      <c r="C4" s="2552" t="s">
        <v>4431</v>
      </c>
      <c r="D4" s="2552" t="s">
        <v>3791</v>
      </c>
      <c r="E4" s="2552" t="s">
        <v>3792</v>
      </c>
      <c r="F4" s="2552" t="s">
        <v>3793</v>
      </c>
      <c r="G4" s="2552" t="s">
        <v>3794</v>
      </c>
      <c r="H4" s="2552" t="s">
        <v>3795</v>
      </c>
      <c r="I4" s="2552" t="s">
        <v>3796</v>
      </c>
      <c r="J4" s="2554" t="s">
        <v>3797</v>
      </c>
      <c r="K4" s="2554" t="s">
        <v>3798</v>
      </c>
      <c r="L4" s="2554" t="s">
        <v>3799</v>
      </c>
      <c r="M4" s="2571"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79" t="s">
        <v>3803</v>
      </c>
      <c r="BR4" s="2580"/>
      <c r="BS4" s="2580"/>
      <c r="BT4" s="2580"/>
      <c r="BU4" s="2580"/>
      <c r="BV4" s="2580"/>
      <c r="BW4" s="2580"/>
      <c r="BX4" s="2580"/>
      <c r="BY4" s="2580"/>
      <c r="BZ4" s="2580"/>
      <c r="CA4" s="2580"/>
      <c r="CB4" s="2581"/>
      <c r="CC4" s="2556" t="s">
        <v>2396</v>
      </c>
      <c r="CD4" s="2556" t="s">
        <v>2399</v>
      </c>
      <c r="CE4" s="2556" t="s">
        <v>2402</v>
      </c>
      <c r="CF4" s="2556" t="s">
        <v>2401</v>
      </c>
      <c r="CG4" s="2556" t="s">
        <v>2403</v>
      </c>
      <c r="CH4" s="255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60" t="s">
        <v>3805</v>
      </c>
      <c r="DG4" s="2560" t="s">
        <v>3806</v>
      </c>
      <c r="DH4" s="2558" t="s">
        <v>3807</v>
      </c>
      <c r="DI4" s="2558" t="s">
        <v>3808</v>
      </c>
      <c r="DJ4" s="2558" t="s">
        <v>3809</v>
      </c>
      <c r="DK4" s="2558" t="s">
        <v>3810</v>
      </c>
      <c r="DL4" s="2558" t="s">
        <v>3811</v>
      </c>
      <c r="DM4" s="2558" t="s">
        <v>3812</v>
      </c>
      <c r="DN4" s="2558" t="s">
        <v>3813</v>
      </c>
      <c r="DO4" s="2558" t="s">
        <v>3814</v>
      </c>
      <c r="DP4" s="2558" t="s">
        <v>3815</v>
      </c>
      <c r="DQ4" s="2569" t="s">
        <v>1739</v>
      </c>
      <c r="DR4" s="2558" t="s">
        <v>3816</v>
      </c>
      <c r="DS4" s="2569" t="s">
        <v>4118</v>
      </c>
      <c r="DT4" s="2569" t="s">
        <v>3818</v>
      </c>
      <c r="DU4" s="2569" t="s">
        <v>3819</v>
      </c>
      <c r="DV4" s="2569" t="s">
        <v>3820</v>
      </c>
      <c r="DW4" s="2569" t="s">
        <v>3821</v>
      </c>
      <c r="DX4" s="2569" t="s">
        <v>3822</v>
      </c>
      <c r="DY4" s="2569" t="s">
        <v>3823</v>
      </c>
      <c r="DZ4" s="2569" t="s">
        <v>3824</v>
      </c>
      <c r="EA4" s="2569" t="s">
        <v>3825</v>
      </c>
      <c r="EB4" s="2569" t="s">
        <v>3826</v>
      </c>
      <c r="EC4" s="2569" t="s">
        <v>3827</v>
      </c>
      <c r="ED4" s="2598" t="s">
        <v>790</v>
      </c>
      <c r="EE4" s="2572" t="s">
        <v>1410</v>
      </c>
      <c r="EF4" s="2572" t="s">
        <v>1380</v>
      </c>
      <c r="EG4" s="2566" t="s">
        <v>675</v>
      </c>
      <c r="EH4" s="2566" t="s">
        <v>1904</v>
      </c>
      <c r="EI4" s="2566" t="s">
        <v>1131</v>
      </c>
      <c r="EJ4" s="2566" t="s">
        <v>1927</v>
      </c>
      <c r="EK4" s="2566" t="s">
        <v>394</v>
      </c>
      <c r="EL4" s="2566" t="s">
        <v>1918</v>
      </c>
      <c r="EM4" s="2566" t="s">
        <v>630</v>
      </c>
      <c r="EN4" s="2566" t="s">
        <v>629</v>
      </c>
      <c r="EO4" s="2566" t="s">
        <v>631</v>
      </c>
      <c r="EP4" s="2574" t="s">
        <v>3828</v>
      </c>
      <c r="EQ4" s="2574" t="s">
        <v>3829</v>
      </c>
      <c r="ER4" s="2574" t="s">
        <v>3830</v>
      </c>
      <c r="ES4" s="2574" t="s">
        <v>3831</v>
      </c>
      <c r="ET4" s="2556" t="s">
        <v>3832</v>
      </c>
      <c r="EU4" s="2556" t="s">
        <v>3833</v>
      </c>
      <c r="EV4" s="2556" t="s">
        <v>3834</v>
      </c>
      <c r="EW4" s="2556" t="s">
        <v>3835</v>
      </c>
      <c r="EX4" s="2556" t="s">
        <v>3836</v>
      </c>
      <c r="EY4" s="2556" t="s">
        <v>3837</v>
      </c>
      <c r="EZ4" s="2556" t="s">
        <v>3838</v>
      </c>
      <c r="FA4" s="2556" t="s">
        <v>3839</v>
      </c>
      <c r="FB4" s="2574" t="s">
        <v>3840</v>
      </c>
      <c r="FC4" s="2574" t="s">
        <v>3841</v>
      </c>
      <c r="FD4" s="2574" t="s">
        <v>3842</v>
      </c>
      <c r="FE4" s="2574" t="s">
        <v>3843</v>
      </c>
      <c r="FF4" s="2574" t="s">
        <v>3844</v>
      </c>
      <c r="FG4" s="2574" t="s">
        <v>3845</v>
      </c>
      <c r="FH4" s="2574" t="s">
        <v>3846</v>
      </c>
      <c r="FI4" s="2574" t="s">
        <v>3847</v>
      </c>
      <c r="FJ4" s="2574" t="s">
        <v>3848</v>
      </c>
      <c r="FK4" s="2574" t="s">
        <v>3849</v>
      </c>
      <c r="FL4" s="2574" t="s">
        <v>4359</v>
      </c>
      <c r="FM4" s="2574" t="s">
        <v>3850</v>
      </c>
      <c r="FN4" s="2574" t="s">
        <v>3851</v>
      </c>
      <c r="FO4" s="2574" t="s">
        <v>3852</v>
      </c>
      <c r="FP4" s="2574" t="s">
        <v>3853</v>
      </c>
      <c r="FQ4" s="2574" t="s">
        <v>3854</v>
      </c>
      <c r="FR4" s="2556" t="s">
        <v>3855</v>
      </c>
      <c r="FS4" s="2556" t="s">
        <v>3856</v>
      </c>
      <c r="FT4" s="2556" t="s">
        <v>3857</v>
      </c>
      <c r="FU4" s="2576" t="s">
        <v>3858</v>
      </c>
      <c r="FV4" s="2576" t="s">
        <v>3859</v>
      </c>
      <c r="FW4" s="2576" t="s">
        <v>3860</v>
      </c>
      <c r="FX4" s="2576" t="s">
        <v>3861</v>
      </c>
      <c r="FY4" s="2576" t="s">
        <v>3862</v>
      </c>
      <c r="FZ4" s="2576" t="s">
        <v>3863</v>
      </c>
      <c r="GA4" s="2576" t="s">
        <v>3864</v>
      </c>
      <c r="GB4" s="2576" t="s">
        <v>3865</v>
      </c>
      <c r="GC4" s="2576" t="s">
        <v>3866</v>
      </c>
      <c r="GD4" s="2576" t="s">
        <v>3867</v>
      </c>
      <c r="GE4" s="2576" t="s">
        <v>3868</v>
      </c>
      <c r="GF4" s="2576" t="s">
        <v>3869</v>
      </c>
      <c r="GG4" s="2576" t="s">
        <v>3870</v>
      </c>
      <c r="GH4" s="2586" t="s">
        <v>3871</v>
      </c>
      <c r="GI4" s="2586" t="s">
        <v>3872</v>
      </c>
      <c r="GJ4" s="2588" t="s">
        <v>3873</v>
      </c>
      <c r="GK4" s="2588" t="s">
        <v>3874</v>
      </c>
      <c r="GL4" s="2586" t="s">
        <v>3875</v>
      </c>
      <c r="GM4" s="2588" t="s">
        <v>3876</v>
      </c>
      <c r="GN4" s="2588" t="s">
        <v>3877</v>
      </c>
      <c r="GO4" s="2586" t="s">
        <v>3878</v>
      </c>
      <c r="GP4" s="2586" t="s">
        <v>3879</v>
      </c>
      <c r="GQ4" s="2586" t="s">
        <v>3880</v>
      </c>
      <c r="GR4" s="2576" t="s">
        <v>3881</v>
      </c>
      <c r="GS4" s="2576" t="s">
        <v>3694</v>
      </c>
      <c r="GT4" s="2596" t="s">
        <v>3882</v>
      </c>
      <c r="GU4" s="2594"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65"/>
      <c r="B5" s="2553"/>
      <c r="C5" s="2553"/>
      <c r="D5" s="2553"/>
      <c r="E5" s="2553"/>
      <c r="F5" s="2553"/>
      <c r="G5" s="2553"/>
      <c r="H5" s="2553"/>
      <c r="I5" s="2553"/>
      <c r="J5" s="2568"/>
      <c r="K5" s="2555"/>
      <c r="L5" s="2555"/>
      <c r="M5" s="2561"/>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57"/>
      <c r="CD5" s="2557"/>
      <c r="CE5" s="2557"/>
      <c r="CF5" s="2557"/>
      <c r="CG5" s="2557"/>
      <c r="CH5" s="255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61"/>
      <c r="DG5" s="2561"/>
      <c r="DH5" s="2559"/>
      <c r="DI5" s="2559"/>
      <c r="DJ5" s="2559"/>
      <c r="DK5" s="2559"/>
      <c r="DL5" s="2559"/>
      <c r="DM5" s="2559"/>
      <c r="DN5" s="2559"/>
      <c r="DO5" s="2559"/>
      <c r="DP5" s="2559"/>
      <c r="DQ5" s="2570"/>
      <c r="DR5" s="2559"/>
      <c r="DS5" s="2570"/>
      <c r="DT5" s="2570"/>
      <c r="DU5" s="2570"/>
      <c r="DV5" s="2570"/>
      <c r="DW5" s="2570"/>
      <c r="DX5" s="2570"/>
      <c r="DY5" s="2570"/>
      <c r="DZ5" s="2570"/>
      <c r="EA5" s="2570"/>
      <c r="EB5" s="2570"/>
      <c r="EC5" s="2570"/>
      <c r="ED5" s="2599"/>
      <c r="EE5" s="2573"/>
      <c r="EF5" s="2573"/>
      <c r="EG5" s="2567"/>
      <c r="EH5" s="2567"/>
      <c r="EI5" s="2567"/>
      <c r="EJ5" s="2567"/>
      <c r="EK5" s="2567"/>
      <c r="EL5" s="2567"/>
      <c r="EM5" s="2567"/>
      <c r="EN5" s="2567"/>
      <c r="EO5" s="2567"/>
      <c r="EP5" s="2575"/>
      <c r="EQ5" s="2575"/>
      <c r="ER5" s="2575"/>
      <c r="ES5" s="2575"/>
      <c r="ET5" s="2557"/>
      <c r="EU5" s="2557"/>
      <c r="EV5" s="2557"/>
      <c r="EW5" s="2557"/>
      <c r="EX5" s="2557"/>
      <c r="EY5" s="2557"/>
      <c r="EZ5" s="2557"/>
      <c r="FA5" s="2557"/>
      <c r="FB5" s="2575"/>
      <c r="FC5" s="2575"/>
      <c r="FD5" s="2575"/>
      <c r="FE5" s="2575"/>
      <c r="FF5" s="2575"/>
      <c r="FG5" s="2575"/>
      <c r="FH5" s="2575"/>
      <c r="FI5" s="2575"/>
      <c r="FJ5" s="2575"/>
      <c r="FK5" s="2575"/>
      <c r="FL5" s="2575"/>
      <c r="FM5" s="2575"/>
      <c r="FN5" s="2575"/>
      <c r="FO5" s="2575"/>
      <c r="FP5" s="2575"/>
      <c r="FQ5" s="2575"/>
      <c r="FR5" s="2557"/>
      <c r="FS5" s="2557"/>
      <c r="FT5" s="2557"/>
      <c r="FU5" s="2577"/>
      <c r="FV5" s="2577"/>
      <c r="FW5" s="2577"/>
      <c r="FX5" s="2577"/>
      <c r="FY5" s="2577"/>
      <c r="FZ5" s="2577"/>
      <c r="GA5" s="2577"/>
      <c r="GB5" s="2577"/>
      <c r="GC5" s="2577"/>
      <c r="GD5" s="2577"/>
      <c r="GE5" s="2577"/>
      <c r="GF5" s="2577"/>
      <c r="GG5" s="2577"/>
      <c r="GH5" s="2587"/>
      <c r="GI5" s="2587"/>
      <c r="GJ5" s="2589"/>
      <c r="GK5" s="2589"/>
      <c r="GL5" s="2587"/>
      <c r="GM5" s="2589"/>
      <c r="GN5" s="2589"/>
      <c r="GO5" s="2587"/>
      <c r="GP5" s="2587"/>
      <c r="GQ5" s="2587"/>
      <c r="GR5" s="2577"/>
      <c r="GS5" s="2577"/>
      <c r="GT5" s="2597"/>
      <c r="GU5" s="2595"/>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2"/>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92"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3"/>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93"/>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84"/>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90"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85"/>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91"/>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62" t="s">
        <v>2603</v>
      </c>
      <c r="B184" s="2563"/>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78">
        <f>1.02*D186</f>
        <v>0</v>
      </c>
      <c r="W186" s="2578"/>
      <c r="X186" s="2578"/>
      <c r="Y186" s="2578"/>
      <c r="Z186" s="2578"/>
      <c r="AA186" s="2578"/>
      <c r="AB186" s="2578"/>
      <c r="AC186" s="2578"/>
      <c r="AD186" s="2578"/>
      <c r="AE186" s="2578"/>
      <c r="AF186" s="2578"/>
      <c r="AG186" s="2578"/>
      <c r="AH186" s="2578"/>
      <c r="AI186" s="2578"/>
      <c r="AJ186" s="2578"/>
      <c r="AK186" s="2578"/>
      <c r="AL186" s="2578"/>
      <c r="AM186" s="2578"/>
      <c r="AN186" s="2578"/>
      <c r="AO186" s="2578"/>
      <c r="AP186" s="2578"/>
      <c r="AQ186" s="2578"/>
      <c r="AR186" s="2578"/>
      <c r="AS186" s="2578"/>
      <c r="AT186" s="2578"/>
      <c r="AU186" s="2578"/>
      <c r="AV186" s="2578"/>
      <c r="AW186" s="2578"/>
      <c r="AX186" s="2578"/>
      <c r="AY186" s="2578"/>
      <c r="AZ186" s="2578"/>
      <c r="BA186" s="2578"/>
      <c r="BB186" s="2578"/>
      <c r="BC186" s="2578"/>
      <c r="BD186" s="2578"/>
      <c r="BE186" s="2578"/>
      <c r="BF186" s="2578"/>
      <c r="BG186" s="2578"/>
      <c r="BH186" s="2578"/>
      <c r="BI186" s="2578"/>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78">
        <f>1.02*D187</f>
        <v>0</v>
      </c>
      <c r="W187" s="2578"/>
      <c r="X187" s="2578"/>
      <c r="Y187" s="2578"/>
      <c r="Z187" s="2578"/>
      <c r="AA187" s="2578"/>
      <c r="AB187" s="2578"/>
      <c r="AC187" s="2578"/>
      <c r="AD187" s="2578"/>
      <c r="AE187" s="2578"/>
      <c r="AF187" s="2578"/>
      <c r="AG187" s="2578"/>
      <c r="AH187" s="2578"/>
      <c r="AI187" s="2578"/>
      <c r="AJ187" s="2578"/>
      <c r="AK187" s="2578"/>
      <c r="AL187" s="2578"/>
      <c r="AM187" s="2578"/>
      <c r="AN187" s="2578"/>
      <c r="AO187" s="2578"/>
      <c r="AP187" s="2578"/>
      <c r="AQ187" s="2578"/>
      <c r="AR187" s="2578"/>
      <c r="AS187" s="2578"/>
      <c r="AT187" s="2578"/>
      <c r="AU187" s="2578"/>
      <c r="AV187" s="2578"/>
      <c r="AW187" s="2578"/>
      <c r="AX187" s="2578"/>
      <c r="AY187" s="2578"/>
      <c r="AZ187" s="2578"/>
      <c r="BA187" s="2578"/>
      <c r="BB187" s="2578"/>
      <c r="BC187" s="2578"/>
      <c r="BD187" s="2578"/>
      <c r="BE187" s="2578"/>
      <c r="BF187" s="2578"/>
      <c r="BG187" s="2578"/>
      <c r="BH187" s="2578"/>
      <c r="BI187" s="2578"/>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78">
        <f>1.02*D188</f>
        <v>0</v>
      </c>
      <c r="W188" s="2578"/>
      <c r="X188" s="2578"/>
      <c r="Y188" s="2578"/>
      <c r="Z188" s="2578"/>
      <c r="AA188" s="2578"/>
      <c r="AB188" s="2578"/>
      <c r="AC188" s="2578"/>
      <c r="AD188" s="2578"/>
      <c r="AE188" s="2578"/>
      <c r="AF188" s="2578"/>
      <c r="AG188" s="2578"/>
      <c r="AH188" s="2578"/>
      <c r="AI188" s="2578"/>
      <c r="AJ188" s="2578"/>
      <c r="AK188" s="2578"/>
      <c r="AL188" s="2578"/>
      <c r="AM188" s="2578"/>
      <c r="AN188" s="2578"/>
      <c r="AO188" s="2578"/>
      <c r="AP188" s="2578"/>
      <c r="AQ188" s="2578"/>
      <c r="AR188" s="2578"/>
      <c r="AS188" s="2578"/>
      <c r="AT188" s="2578"/>
      <c r="AU188" s="2578"/>
      <c r="AV188" s="2578"/>
      <c r="AW188" s="2578"/>
      <c r="AX188" s="2578"/>
      <c r="AY188" s="2578"/>
      <c r="AZ188" s="2578"/>
      <c r="BA188" s="2578"/>
      <c r="BB188" s="2578"/>
      <c r="BC188" s="2578"/>
      <c r="BD188" s="2578"/>
      <c r="BE188" s="2578"/>
      <c r="BF188" s="2578"/>
      <c r="BG188" s="2578"/>
      <c r="BH188" s="2578"/>
      <c r="BI188" s="2578"/>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613" t="e">
        <f>#REF!&amp;", "&amp;#REF!</f>
        <v>#REF!</v>
      </c>
      <c r="B4" s="2613"/>
      <c r="C4" s="2613"/>
      <c r="D4" s="2613"/>
      <c r="E4" s="2613"/>
      <c r="F4" s="2613"/>
      <c r="G4" s="2613"/>
      <c r="H4" s="2613"/>
      <c r="I4" s="2613"/>
      <c r="J4" s="2613"/>
      <c r="K4" s="2613"/>
      <c r="L4" s="2613"/>
      <c r="M4" s="2613"/>
      <c r="N4" s="2613"/>
      <c r="O4" s="2613"/>
      <c r="P4" s="2613"/>
      <c r="Q4" s="2613"/>
      <c r="R4" s="2613"/>
      <c r="S4" s="2613"/>
      <c r="T4" s="2613"/>
      <c r="U4" s="2613"/>
      <c r="V4" s="2613"/>
      <c r="W4" s="2613"/>
      <c r="X4" s="2613"/>
      <c r="Y4" s="2613"/>
      <c r="Z4" s="2613"/>
      <c r="AA4" s="2613"/>
      <c r="AB4" s="2613"/>
      <c r="AC4" s="2613"/>
      <c r="AD4" s="2613"/>
      <c r="AE4" s="2613"/>
      <c r="AF4" s="2613"/>
      <c r="AG4" s="2613"/>
      <c r="AH4" s="2613"/>
      <c r="AI4" s="2613"/>
      <c r="AJ4" s="2613"/>
      <c r="AK4" s="2613"/>
      <c r="AL4" s="2613"/>
      <c r="AM4" s="2613"/>
      <c r="AN4" s="2613"/>
      <c r="AO4" s="2613"/>
      <c r="AP4" s="2613"/>
      <c r="AQ4" s="2613"/>
      <c r="AR4" s="2613"/>
      <c r="AS4" s="2613"/>
      <c r="AT4" s="2613"/>
      <c r="AU4" s="2613"/>
      <c r="AV4" s="2613"/>
      <c r="AW4" s="2613"/>
      <c r="AX4" s="2613"/>
      <c r="AY4" s="2613"/>
      <c r="AZ4" s="2613"/>
      <c r="BA4" s="2613"/>
      <c r="BB4" s="2613"/>
      <c r="BC4" s="2613"/>
      <c r="BD4" s="2613"/>
      <c r="BE4" s="2613"/>
      <c r="BF4" s="2613"/>
      <c r="BG4" s="2613"/>
      <c r="BH4" s="2613"/>
      <c r="BI4" s="2613"/>
      <c r="BJ4" s="2613"/>
      <c r="BK4" s="2613"/>
      <c r="BL4" s="2613"/>
      <c r="BM4" s="2613"/>
      <c r="BN4" s="2613"/>
      <c r="BO4" s="2613"/>
      <c r="BP4" s="2613"/>
      <c r="BQ4" s="2613"/>
      <c r="BR4" s="2613"/>
      <c r="BS4" s="2613"/>
      <c r="BT4" s="2613"/>
      <c r="BU4" s="2613"/>
      <c r="BV4" s="2613"/>
      <c r="BW4" s="2613"/>
      <c r="BX4" s="2613"/>
      <c r="BY4" s="2613"/>
      <c r="BZ4" s="2613"/>
      <c r="CA4" s="2613"/>
      <c r="CB4" s="2613"/>
      <c r="CC4" s="2613"/>
      <c r="CD4" s="2613"/>
      <c r="CE4" s="2613"/>
      <c r="CF4" s="2613"/>
      <c r="CG4" s="2613"/>
      <c r="CH4" s="2613"/>
      <c r="CI4" s="2613"/>
      <c r="CJ4" s="2613"/>
      <c r="CK4" s="2613"/>
      <c r="CL4" s="2613"/>
      <c r="CM4" s="2613"/>
      <c r="CN4" s="2613"/>
      <c r="CO4" s="2613"/>
      <c r="CP4" s="2613"/>
      <c r="CQ4" s="2613"/>
      <c r="CR4" s="2613"/>
      <c r="CS4" s="2613"/>
      <c r="CT4" s="2613"/>
      <c r="CU4" s="2613"/>
      <c r="CV4" s="2613"/>
      <c r="CW4" s="2613"/>
      <c r="CX4" s="2613"/>
      <c r="CY4" s="2613"/>
      <c r="CZ4" s="2613"/>
      <c r="DA4" s="2613"/>
      <c r="DB4" s="2613"/>
      <c r="DC4" s="2613"/>
      <c r="DD4" s="2613"/>
      <c r="DE4" s="2613"/>
      <c r="DF4" s="2613"/>
      <c r="DG4" s="2613"/>
      <c r="DH4" s="2613"/>
      <c r="DI4" s="2613"/>
      <c r="DJ4" s="2613"/>
      <c r="DK4" s="2613"/>
      <c r="DL4" s="2613"/>
      <c r="DM4" s="2613"/>
      <c r="DN4" s="2613"/>
      <c r="DO4" s="2613"/>
      <c r="DP4" s="2613"/>
      <c r="DQ4" s="2613"/>
      <c r="DR4" s="2613"/>
      <c r="DS4" s="2613"/>
      <c r="DT4" s="2613"/>
      <c r="DU4" s="2613"/>
      <c r="DV4" s="2613"/>
      <c r="DW4" s="2613"/>
      <c r="DX4" s="2613"/>
      <c r="DY4" s="2613"/>
      <c r="DZ4" s="2613"/>
      <c r="EA4" s="2613"/>
      <c r="EB4" s="2613"/>
      <c r="EC4" s="2613"/>
    </row>
    <row r="5" spans="1:153" ht="34.5" customHeight="1" thickTop="1" thickBot="1">
      <c r="A5" s="2600" t="s">
        <v>3789</v>
      </c>
      <c r="B5" s="2602" t="s">
        <v>3790</v>
      </c>
      <c r="C5" s="2604" t="s">
        <v>3900</v>
      </c>
      <c r="D5" s="2604" t="s">
        <v>3901</v>
      </c>
      <c r="E5" s="2604" t="s">
        <v>3797</v>
      </c>
      <c r="F5" s="2618" t="s">
        <v>3798</v>
      </c>
      <c r="G5" s="2618" t="s">
        <v>3799</v>
      </c>
      <c r="H5" s="2618" t="s">
        <v>3800</v>
      </c>
      <c r="I5" s="2606" t="s">
        <v>2285</v>
      </c>
      <c r="J5" s="2607"/>
      <c r="K5" s="2608"/>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11" t="s">
        <v>2400</v>
      </c>
      <c r="BP5" s="2611" t="s">
        <v>2403</v>
      </c>
      <c r="BQ5" s="2611" t="s">
        <v>2403</v>
      </c>
      <c r="BR5" s="2611"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9" t="s">
        <v>3907</v>
      </c>
      <c r="CO5" s="2609" t="s">
        <v>3908</v>
      </c>
      <c r="CP5" s="2609" t="s">
        <v>3909</v>
      </c>
      <c r="CQ5" s="2626" t="str">
        <f>"Chuoãi "&amp;EF6&amp;" laép vaøo xaø  CÑX "&amp;EF6 &amp; "-X"</f>
        <v>Chuoãi Polymer laép vaøo xaø  CÑX Polymer-X</v>
      </c>
      <c r="CR5" s="2622" t="s">
        <v>3809</v>
      </c>
      <c r="CS5" s="2615" t="s">
        <v>3910</v>
      </c>
      <c r="CT5" s="2615" t="s">
        <v>3911</v>
      </c>
      <c r="CU5" s="2609" t="s">
        <v>3810</v>
      </c>
      <c r="CV5" s="2609" t="s">
        <v>3811</v>
      </c>
      <c r="CW5" s="2609" t="s">
        <v>3812</v>
      </c>
      <c r="CX5" s="2609" t="s">
        <v>3813</v>
      </c>
      <c r="CY5" s="2620" t="s">
        <v>3912</v>
      </c>
      <c r="CZ5" s="2620" t="s">
        <v>3913</v>
      </c>
      <c r="DA5" s="2620" t="s">
        <v>3914</v>
      </c>
      <c r="DB5" s="2615" t="s">
        <v>3915</v>
      </c>
      <c r="DC5" s="2620" t="s">
        <v>3916</v>
      </c>
      <c r="DD5" s="2615" t="s">
        <v>3820</v>
      </c>
      <c r="DE5" s="2620" t="s">
        <v>3917</v>
      </c>
      <c r="DF5" s="2611" t="s">
        <v>3821</v>
      </c>
      <c r="DG5" s="2611" t="s">
        <v>3822</v>
      </c>
      <c r="DH5" s="2611" t="s">
        <v>3823</v>
      </c>
      <c r="DI5" s="2611" t="s">
        <v>3824</v>
      </c>
      <c r="DJ5" s="2611" t="s">
        <v>3825</v>
      </c>
      <c r="DK5" s="2611" t="s">
        <v>3827</v>
      </c>
      <c r="DL5" s="2611" t="s">
        <v>3827</v>
      </c>
      <c r="DM5" s="2611" t="s">
        <v>790</v>
      </c>
      <c r="DN5" s="2611" t="s">
        <v>675</v>
      </c>
      <c r="DO5" s="2611" t="s">
        <v>1904</v>
      </c>
      <c r="DP5" s="2611" t="s">
        <v>1131</v>
      </c>
      <c r="DQ5" s="2611" t="s">
        <v>1927</v>
      </c>
      <c r="DR5" s="2611" t="s">
        <v>394</v>
      </c>
      <c r="DS5" s="2611" t="s">
        <v>1918</v>
      </c>
      <c r="DT5" s="2611" t="s">
        <v>1195</v>
      </c>
      <c r="DU5" s="2611" t="s">
        <v>1196</v>
      </c>
      <c r="DV5" s="428"/>
      <c r="DW5" s="428"/>
      <c r="DX5" s="428"/>
      <c r="DY5" s="428"/>
      <c r="DZ5" s="428"/>
      <c r="EA5" s="408"/>
      <c r="EB5" s="2615" t="s">
        <v>3918</v>
      </c>
      <c r="EC5" s="2624" t="s">
        <v>2610</v>
      </c>
    </row>
    <row r="6" spans="1:153" s="434" customFormat="1" ht="99.75" customHeight="1" thickTop="1">
      <c r="A6" s="2601"/>
      <c r="B6" s="2603"/>
      <c r="C6" s="2605"/>
      <c r="D6" s="2605"/>
      <c r="E6" s="2605"/>
      <c r="F6" s="2619"/>
      <c r="G6" s="2619"/>
      <c r="H6" s="2619"/>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12"/>
      <c r="BP6" s="2612"/>
      <c r="BQ6" s="2612"/>
      <c r="BR6" s="2612"/>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10"/>
      <c r="CO6" s="2610"/>
      <c r="CP6" s="2610"/>
      <c r="CQ6" s="2610"/>
      <c r="CR6" s="2623"/>
      <c r="CS6" s="2616"/>
      <c r="CT6" s="2616"/>
      <c r="CU6" s="2610"/>
      <c r="CV6" s="2610"/>
      <c r="CW6" s="2610"/>
      <c r="CX6" s="2610"/>
      <c r="CY6" s="2621"/>
      <c r="CZ6" s="2621"/>
      <c r="DA6" s="2621"/>
      <c r="DB6" s="2616"/>
      <c r="DC6" s="2621"/>
      <c r="DD6" s="2616"/>
      <c r="DE6" s="2621"/>
      <c r="DF6" s="2617"/>
      <c r="DG6" s="2617"/>
      <c r="DH6" s="2617"/>
      <c r="DI6" s="2617"/>
      <c r="DJ6" s="2617"/>
      <c r="DK6" s="2617"/>
      <c r="DL6" s="2617"/>
      <c r="DM6" s="2617"/>
      <c r="DN6" s="2617"/>
      <c r="DO6" s="2617"/>
      <c r="DP6" s="2617"/>
      <c r="DQ6" s="2617"/>
      <c r="DR6" s="2617"/>
      <c r="DS6" s="2617"/>
      <c r="DT6" s="2617"/>
      <c r="DU6" s="2617"/>
      <c r="DV6" s="411" t="s">
        <v>3921</v>
      </c>
      <c r="DW6" s="411" t="s">
        <v>3922</v>
      </c>
      <c r="DX6" s="411" t="s">
        <v>3923</v>
      </c>
      <c r="DY6" s="411" t="s">
        <v>3924</v>
      </c>
      <c r="DZ6" s="411" t="s">
        <v>3925</v>
      </c>
      <c r="EA6" s="408" t="s">
        <v>3882</v>
      </c>
      <c r="EB6" s="2616"/>
      <c r="EC6" s="2625"/>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614" t="s">
        <v>1641</v>
      </c>
      <c r="B99" s="2614"/>
      <c r="C99" s="2614"/>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61" t="str">
        <f>chitiet!E7</f>
        <v>Công trình: Gói Thầu Số 06 (Xây Dựng): Hệ thống điện chiếu sáng - Thuộc dự án: Đường Nguyễn Thị Minh Khai, Huyện Xuân Lộc</v>
      </c>
      <c r="B6" s="2661"/>
      <c r="C6" s="2661"/>
      <c r="D6" s="2661"/>
      <c r="E6" s="2661"/>
      <c r="F6" s="2661"/>
      <c r="G6" s="2661"/>
      <c r="H6" s="2661"/>
      <c r="I6" s="2661"/>
      <c r="J6" s="2661"/>
      <c r="K6" s="2661"/>
      <c r="L6" s="2661"/>
      <c r="M6" s="2661"/>
      <c r="N6" s="2661"/>
      <c r="O6" s="2661"/>
      <c r="P6" s="2661"/>
      <c r="Q6" s="2661"/>
      <c r="R6" s="2661"/>
      <c r="S6" s="2661"/>
      <c r="T6" s="2661"/>
      <c r="U6" s="2661"/>
      <c r="V6" s="2661"/>
      <c r="W6" s="2661"/>
      <c r="X6" s="2661"/>
      <c r="Y6" s="2661"/>
      <c r="Z6" s="2661"/>
      <c r="AA6" s="2661"/>
      <c r="AB6" s="2661"/>
      <c r="AC6" s="2661"/>
      <c r="AD6" s="2661"/>
      <c r="AE6" s="2661"/>
      <c r="AF6" s="2661"/>
      <c r="AG6" s="2661"/>
      <c r="AH6" s="2661"/>
      <c r="AI6" s="2661"/>
      <c r="AJ6" s="2661"/>
      <c r="AK6" s="2661"/>
      <c r="AL6" s="2661"/>
      <c r="AM6" s="2661"/>
      <c r="AN6" s="2661"/>
      <c r="AO6" s="2661"/>
      <c r="AP6" s="2661"/>
      <c r="AQ6" s="2661"/>
      <c r="AR6" s="2661"/>
      <c r="AS6" s="2661"/>
      <c r="AT6" s="2661"/>
      <c r="AU6" s="2661"/>
      <c r="AV6" s="2661"/>
      <c r="AW6" s="2661"/>
      <c r="AX6" s="2661"/>
      <c r="AY6" s="2661"/>
      <c r="AZ6" s="2661"/>
      <c r="BA6" s="2661"/>
      <c r="BB6" s="2661"/>
      <c r="BC6" s="2661"/>
      <c r="BD6" s="2661"/>
      <c r="BE6" s="2661"/>
      <c r="BF6" s="2661"/>
      <c r="BG6" s="2661"/>
      <c r="BH6" s="2661"/>
      <c r="BI6" s="2661"/>
      <c r="BJ6" s="2661"/>
      <c r="BK6" s="2661"/>
      <c r="BL6" s="2661"/>
      <c r="BM6" s="2661"/>
      <c r="BN6" s="2661"/>
      <c r="BO6" s="2661"/>
      <c r="BP6" s="2661"/>
      <c r="BQ6" s="2661"/>
      <c r="BR6" s="2661"/>
      <c r="BS6" s="2661"/>
      <c r="BT6" s="2661"/>
      <c r="BU6" s="2661"/>
      <c r="BV6" s="2661"/>
      <c r="BW6" s="2661"/>
      <c r="BX6" s="2661"/>
      <c r="BY6" s="2661"/>
      <c r="BZ6" s="2661"/>
      <c r="CA6" s="2661"/>
      <c r="CB6" s="2661"/>
      <c r="CC6" s="2661"/>
      <c r="CD6" s="2661"/>
      <c r="CE6" s="2661"/>
      <c r="CF6" s="2661"/>
      <c r="CG6" s="2661"/>
      <c r="CH6" s="2661"/>
      <c r="CI6" s="2661"/>
      <c r="CJ6" s="2661"/>
      <c r="CK6" s="2661"/>
      <c r="CL6" s="2661"/>
      <c r="CM6" s="2661"/>
      <c r="CN6" s="2661"/>
      <c r="CO6" s="2661"/>
      <c r="CP6" s="2661"/>
      <c r="CQ6" s="2661"/>
      <c r="CR6" s="2661"/>
      <c r="CS6" s="2661"/>
      <c r="CT6" s="2661"/>
      <c r="CU6" s="2661"/>
      <c r="CV6" s="2661"/>
      <c r="CW6" s="2661"/>
      <c r="CX6" s="2661"/>
    </row>
    <row r="7" spans="1:262" s="1630" customFormat="1" ht="31.2" customHeight="1" thickBot="1">
      <c r="A7" s="2661" t="str">
        <f>chitiet!E8</f>
        <v>Địa điểm: Huyện Xuân Lộc - Tỉnh Đồng Nai</v>
      </c>
      <c r="B7" s="2661"/>
      <c r="C7" s="2613"/>
      <c r="D7" s="2661"/>
      <c r="E7" s="2613"/>
      <c r="F7" s="2613"/>
      <c r="G7" s="2613"/>
      <c r="H7" s="2661"/>
      <c r="I7" s="2613"/>
      <c r="J7" s="2661"/>
      <c r="K7" s="2613"/>
      <c r="L7" s="2661"/>
      <c r="M7" s="2661"/>
      <c r="N7" s="2613"/>
      <c r="O7" s="2613"/>
      <c r="P7" s="2613"/>
      <c r="Q7" s="2613"/>
      <c r="R7" s="2613"/>
      <c r="S7" s="2661"/>
      <c r="T7" s="2613"/>
      <c r="U7" s="2613"/>
      <c r="V7" s="2613"/>
      <c r="W7" s="2661"/>
      <c r="X7" s="2613"/>
      <c r="Y7" s="2613"/>
      <c r="Z7" s="2613"/>
      <c r="AA7" s="2613"/>
      <c r="AB7" s="2613"/>
      <c r="AC7" s="2613"/>
      <c r="AD7" s="2613"/>
      <c r="AE7" s="2613"/>
      <c r="AF7" s="2613"/>
      <c r="AG7" s="2613"/>
      <c r="AH7" s="2613"/>
      <c r="AI7" s="2613"/>
      <c r="AJ7" s="2613"/>
      <c r="AK7" s="2613"/>
      <c r="AL7" s="2613"/>
      <c r="AM7" s="2613"/>
      <c r="AN7" s="2661"/>
      <c r="AO7" s="2661"/>
      <c r="AP7" s="2613"/>
      <c r="AQ7" s="2613"/>
      <c r="AR7" s="2613"/>
      <c r="AS7" s="2613"/>
      <c r="AT7" s="2613"/>
      <c r="AU7" s="2613"/>
      <c r="AV7" s="2613"/>
      <c r="AW7" s="2661"/>
      <c r="AX7" s="2661"/>
      <c r="AY7" s="2613"/>
      <c r="AZ7" s="2613"/>
      <c r="BA7" s="2613"/>
      <c r="BB7" s="2613"/>
      <c r="BC7" s="2613"/>
      <c r="BD7" s="2661"/>
      <c r="BE7" s="2613"/>
      <c r="BF7" s="2613"/>
      <c r="BG7" s="2613"/>
      <c r="BH7" s="2613"/>
      <c r="BI7" s="2613"/>
      <c r="BJ7" s="2613"/>
      <c r="BK7" s="2613"/>
      <c r="BL7" s="2613"/>
      <c r="BM7" s="2661"/>
      <c r="BN7" s="2613"/>
      <c r="BO7" s="2661"/>
      <c r="BP7" s="2661"/>
      <c r="BQ7" s="2613"/>
      <c r="BR7" s="2613"/>
      <c r="BS7" s="2613"/>
      <c r="BT7" s="2661"/>
      <c r="BU7" s="2661"/>
      <c r="BV7" s="2661"/>
      <c r="BW7" s="2661"/>
      <c r="BX7" s="2661"/>
      <c r="BY7" s="2613"/>
      <c r="BZ7" s="2661"/>
      <c r="CA7" s="2661"/>
      <c r="CB7" s="2661"/>
      <c r="CC7" s="2661"/>
      <c r="CD7" s="2613"/>
      <c r="CE7" s="2613"/>
      <c r="CF7" s="2613"/>
      <c r="CG7" s="2613"/>
      <c r="CH7" s="2613"/>
      <c r="CI7" s="2613"/>
      <c r="CJ7" s="2613"/>
      <c r="CK7" s="2613"/>
      <c r="CL7" s="2613"/>
      <c r="CM7" s="2613"/>
      <c r="CN7" s="2613"/>
      <c r="CO7" s="2613"/>
      <c r="CP7" s="2613"/>
      <c r="CQ7" s="2613"/>
      <c r="CR7" s="2661"/>
      <c r="CS7" s="2661"/>
      <c r="CT7" s="2661"/>
      <c r="CU7" s="2661"/>
      <c r="CV7" s="2661"/>
      <c r="CW7" s="2661"/>
      <c r="CX7" s="2661"/>
    </row>
    <row r="8" spans="1:262" s="543" customFormat="1" ht="29.4" customHeight="1" thickTop="1">
      <c r="A8" s="2627" t="s">
        <v>3789</v>
      </c>
      <c r="B8" s="2627" t="s">
        <v>3790</v>
      </c>
      <c r="C8" s="2632" t="s">
        <v>3929</v>
      </c>
      <c r="D8" s="2627" t="s">
        <v>3930</v>
      </c>
      <c r="E8" s="2634" t="s">
        <v>3797</v>
      </c>
      <c r="F8" s="2630" t="s">
        <v>3798</v>
      </c>
      <c r="G8" s="2636" t="s">
        <v>3931</v>
      </c>
      <c r="H8" s="2627" t="s">
        <v>3800</v>
      </c>
      <c r="I8" s="2640" t="s">
        <v>2285</v>
      </c>
      <c r="J8" s="2641"/>
      <c r="K8" s="2640"/>
      <c r="L8" s="2641"/>
      <c r="M8" s="2642"/>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28" t="s">
        <v>2399</v>
      </c>
      <c r="BD8" s="2627" t="s">
        <v>2401</v>
      </c>
      <c r="BE8" s="2655" t="s">
        <v>2403</v>
      </c>
      <c r="BF8" s="525"/>
      <c r="BG8" s="542"/>
      <c r="BH8" s="542"/>
      <c r="BI8" s="542"/>
      <c r="BJ8" s="525" t="s">
        <v>3804</v>
      </c>
      <c r="BK8" s="542"/>
      <c r="BL8" s="579"/>
      <c r="BM8" s="2650" t="s">
        <v>4571</v>
      </c>
      <c r="BN8" s="2146"/>
      <c r="BO8" s="2638" t="s">
        <v>3805</v>
      </c>
      <c r="BP8" s="2638" t="s">
        <v>3806</v>
      </c>
      <c r="BQ8" s="2645" t="s">
        <v>3933</v>
      </c>
      <c r="BR8" s="2659" t="s">
        <v>3934</v>
      </c>
      <c r="BS8" s="2643" t="s">
        <v>3909</v>
      </c>
      <c r="BT8" s="2647" t="s">
        <v>3935</v>
      </c>
      <c r="BU8" s="2627" t="s">
        <v>3936</v>
      </c>
      <c r="BV8" s="2635" t="s">
        <v>3937</v>
      </c>
      <c r="BW8" s="2647" t="s">
        <v>3938</v>
      </c>
      <c r="BX8" s="2627" t="s">
        <v>3810</v>
      </c>
      <c r="BY8" s="2653" t="s">
        <v>3812</v>
      </c>
      <c r="BZ8" s="2627" t="s">
        <v>3939</v>
      </c>
      <c r="CA8" s="2627" t="s">
        <v>4827</v>
      </c>
      <c r="CB8" s="2627" t="s">
        <v>3815</v>
      </c>
      <c r="CC8" s="2627" t="s">
        <v>2892</v>
      </c>
      <c r="CD8" s="2655" t="s">
        <v>2893</v>
      </c>
      <c r="CE8" s="2630" t="s">
        <v>2894</v>
      </c>
      <c r="CF8" s="2630" t="s">
        <v>2895</v>
      </c>
      <c r="CG8" s="2630" t="s">
        <v>2896</v>
      </c>
      <c r="CH8" s="2630" t="s">
        <v>2897</v>
      </c>
      <c r="CI8" s="2630" t="s">
        <v>2898</v>
      </c>
      <c r="CJ8" s="2630" t="s">
        <v>3822</v>
      </c>
      <c r="CK8" s="2630" t="s">
        <v>3823</v>
      </c>
      <c r="CL8" s="2630" t="s">
        <v>3824</v>
      </c>
      <c r="CM8" s="2630" t="s">
        <v>3825</v>
      </c>
      <c r="CN8" s="2630" t="s">
        <v>3826</v>
      </c>
      <c r="CO8" s="2630" t="s">
        <v>3827</v>
      </c>
      <c r="CP8" s="2630" t="s">
        <v>4774</v>
      </c>
      <c r="CQ8" s="2628" t="s">
        <v>3940</v>
      </c>
      <c r="CR8" s="2627" t="s">
        <v>421</v>
      </c>
      <c r="CS8" s="2635" t="s">
        <v>4779</v>
      </c>
      <c r="CT8" s="2627" t="s">
        <v>368</v>
      </c>
      <c r="CU8" s="2627" t="s">
        <v>369</v>
      </c>
      <c r="CV8" s="2647" t="s">
        <v>4777</v>
      </c>
      <c r="CW8" s="2647" t="s">
        <v>3941</v>
      </c>
      <c r="CX8" s="2662" t="s">
        <v>2610</v>
      </c>
    </row>
    <row r="9" spans="1:262" s="543" customFormat="1" ht="117" customHeight="1">
      <c r="A9" s="2627"/>
      <c r="B9" s="2627"/>
      <c r="C9" s="2633"/>
      <c r="D9" s="2627"/>
      <c r="E9" s="2635"/>
      <c r="F9" s="2631"/>
      <c r="G9" s="2637"/>
      <c r="H9" s="2627"/>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29"/>
      <c r="BD9" s="2627"/>
      <c r="BE9" s="2656"/>
      <c r="BF9" s="1623" t="s">
        <v>2299</v>
      </c>
      <c r="BG9" s="1623" t="s">
        <v>911</v>
      </c>
      <c r="BH9" s="1623" t="s">
        <v>2304</v>
      </c>
      <c r="BI9" s="1623" t="s">
        <v>912</v>
      </c>
      <c r="BJ9" s="1623" t="s">
        <v>2301</v>
      </c>
      <c r="BK9" s="1623" t="s">
        <v>2127</v>
      </c>
      <c r="BL9" s="2000" t="s">
        <v>2305</v>
      </c>
      <c r="BM9" s="2651"/>
      <c r="BN9" s="2138" t="s">
        <v>344</v>
      </c>
      <c r="BO9" s="2639"/>
      <c r="BP9" s="2639"/>
      <c r="BQ9" s="2646"/>
      <c r="BR9" s="2660"/>
      <c r="BS9" s="2644"/>
      <c r="BT9" s="2648"/>
      <c r="BU9" s="2639"/>
      <c r="BV9" s="2658"/>
      <c r="BW9" s="2648"/>
      <c r="BX9" s="2639"/>
      <c r="BY9" s="2654"/>
      <c r="BZ9" s="2639"/>
      <c r="CA9" s="2639"/>
      <c r="CB9" s="2639"/>
      <c r="CC9" s="2639"/>
      <c r="CD9" s="2657"/>
      <c r="CE9" s="2649"/>
      <c r="CF9" s="2649"/>
      <c r="CG9" s="2649"/>
      <c r="CH9" s="2649"/>
      <c r="CI9" s="2649"/>
      <c r="CJ9" s="2649"/>
      <c r="CK9" s="2649"/>
      <c r="CL9" s="2649"/>
      <c r="CM9" s="2649"/>
      <c r="CN9" s="2649"/>
      <c r="CO9" s="2649"/>
      <c r="CP9" s="2649"/>
      <c r="CQ9" s="2644"/>
      <c r="CR9" s="2639"/>
      <c r="CS9" s="2658"/>
      <c r="CT9" s="2639"/>
      <c r="CU9" s="2639"/>
      <c r="CV9" s="2648"/>
      <c r="CW9" s="2648"/>
      <c r="CX9" s="2663"/>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52">
        <f>D94</f>
        <v>0</v>
      </c>
      <c r="M98" s="2652"/>
      <c r="N98" s="2652"/>
      <c r="O98" s="2652"/>
      <c r="P98" s="2652"/>
      <c r="Q98" s="2652"/>
      <c r="R98" s="2652"/>
      <c r="S98" s="2652"/>
      <c r="T98" s="2652"/>
      <c r="U98" s="2652"/>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52">
        <f>D94</f>
        <v>0</v>
      </c>
      <c r="M101" s="2652"/>
      <c r="N101" s="2652"/>
      <c r="O101" s="2652"/>
      <c r="P101" s="2652"/>
      <c r="Q101" s="2652"/>
      <c r="R101" s="2652"/>
      <c r="S101" s="2652"/>
      <c r="T101" s="2652"/>
      <c r="U101" s="2652"/>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85" t="s">
        <v>3944</v>
      </c>
      <c r="B4" s="2679" t="s">
        <v>3945</v>
      </c>
      <c r="C4" s="2679" t="s">
        <v>3790</v>
      </c>
      <c r="D4" s="2630" t="s">
        <v>2027</v>
      </c>
      <c r="E4" s="2630" t="s">
        <v>507</v>
      </c>
      <c r="F4" s="2630" t="s">
        <v>505</v>
      </c>
      <c r="G4" s="2630" t="s">
        <v>832</v>
      </c>
      <c r="H4" s="2630" t="s">
        <v>506</v>
      </c>
      <c r="I4" s="2630" t="s">
        <v>1151</v>
      </c>
      <c r="J4" s="2630" t="s">
        <v>3798</v>
      </c>
      <c r="K4" s="2630" t="s">
        <v>3931</v>
      </c>
      <c r="L4" s="2666" t="s">
        <v>3946</v>
      </c>
      <c r="M4" s="2668" t="s">
        <v>2285</v>
      </c>
      <c r="N4" s="2640"/>
      <c r="O4" s="2640"/>
      <c r="P4" s="2640"/>
      <c r="Q4" s="2640"/>
      <c r="R4" s="2669" t="s">
        <v>3902</v>
      </c>
      <c r="S4" s="2670"/>
      <c r="T4" s="2670"/>
      <c r="U4" s="2670"/>
      <c r="V4" s="2670"/>
      <c r="W4" s="2670"/>
      <c r="X4" s="2670"/>
      <c r="Y4" s="2670"/>
      <c r="Z4" s="566" t="s">
        <v>2606</v>
      </c>
      <c r="AA4" s="577"/>
      <c r="AB4" s="577"/>
      <c r="AC4" s="578"/>
      <c r="AD4" s="2630" t="s">
        <v>3947</v>
      </c>
      <c r="AE4" s="2630" t="s">
        <v>2393</v>
      </c>
      <c r="AF4" s="2630" t="s">
        <v>2396</v>
      </c>
      <c r="AG4" s="2630" t="s">
        <v>2399</v>
      </c>
      <c r="AH4" s="2630" t="s">
        <v>2400</v>
      </c>
      <c r="AI4" s="2671" t="s">
        <v>3948</v>
      </c>
      <c r="AJ4" s="579" t="s">
        <v>2183</v>
      </c>
      <c r="AK4" s="580"/>
      <c r="AL4" s="2664" t="s">
        <v>3949</v>
      </c>
      <c r="AM4" s="2664" t="s">
        <v>3950</v>
      </c>
      <c r="AN4" s="2664" t="s">
        <v>3951</v>
      </c>
      <c r="AO4" s="2664" t="s">
        <v>3952</v>
      </c>
      <c r="AP4" s="2664" t="s">
        <v>3953</v>
      </c>
      <c r="AQ4" s="2664" t="s">
        <v>3954</v>
      </c>
      <c r="AR4" s="2673" t="s">
        <v>3955</v>
      </c>
      <c r="AS4" s="2674"/>
      <c r="AT4" s="2674"/>
      <c r="AU4" s="2674"/>
      <c r="AV4" s="2674"/>
      <c r="AW4" s="2675"/>
      <c r="AX4" s="2676" t="s">
        <v>3956</v>
      </c>
      <c r="AY4" s="2676"/>
      <c r="AZ4" s="2676"/>
      <c r="BA4" s="2676"/>
      <c r="BB4" s="567" t="s">
        <v>3957</v>
      </c>
      <c r="BC4" s="581"/>
      <c r="BD4" s="567"/>
      <c r="BE4" s="568" t="s">
        <v>2605</v>
      </c>
      <c r="BF4" s="581"/>
      <c r="BG4" s="567"/>
      <c r="BH4" s="2664" t="s">
        <v>3958</v>
      </c>
      <c r="BI4" s="2664" t="s">
        <v>3959</v>
      </c>
      <c r="BJ4" s="2664" t="s">
        <v>3960</v>
      </c>
      <c r="BK4" s="2664" t="s">
        <v>2862</v>
      </c>
      <c r="BL4" s="2679" t="s">
        <v>3961</v>
      </c>
      <c r="BM4" s="2679" t="s">
        <v>3962</v>
      </c>
      <c r="BN4" s="2677" t="s">
        <v>2610</v>
      </c>
    </row>
    <row r="5" spans="1:209" s="543" customFormat="1" ht="142.5" customHeight="1">
      <c r="A5" s="2686"/>
      <c r="B5" s="2627"/>
      <c r="C5" s="2627"/>
      <c r="D5" s="2631"/>
      <c r="E5" s="2631"/>
      <c r="F5" s="2631"/>
      <c r="G5" s="2631"/>
      <c r="H5" s="2631"/>
      <c r="I5" s="2631"/>
      <c r="J5" s="2631"/>
      <c r="K5" s="2631"/>
      <c r="L5" s="2667"/>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1"/>
      <c r="AE5" s="2631"/>
      <c r="AF5" s="2631"/>
      <c r="AG5" s="2631"/>
      <c r="AH5" s="2631"/>
      <c r="AI5" s="2672"/>
      <c r="AJ5" s="570" t="s">
        <v>3967</v>
      </c>
      <c r="AK5" s="570" t="s">
        <v>3968</v>
      </c>
      <c r="AL5" s="2651"/>
      <c r="AM5" s="2651"/>
      <c r="AN5" s="2651"/>
      <c r="AO5" s="2651"/>
      <c r="AP5" s="2651"/>
      <c r="AQ5" s="2651"/>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1"/>
      <c r="BI5" s="2651"/>
      <c r="BJ5" s="2651"/>
      <c r="BK5" s="2651"/>
      <c r="BL5" s="2680"/>
      <c r="BM5" s="2680"/>
      <c r="BN5" s="2678"/>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81" t="s">
        <v>3985</v>
      </c>
      <c r="B35" s="2682"/>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81" t="s">
        <v>3985</v>
      </c>
      <c r="B67" s="2682"/>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83" t="s">
        <v>3927</v>
      </c>
      <c r="B69" s="2684"/>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65" t="s">
        <v>3986</v>
      </c>
      <c r="B71" s="2665"/>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65" t="s">
        <v>3987</v>
      </c>
      <c r="B72" s="2665"/>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65" t="s">
        <v>3988</v>
      </c>
      <c r="B73" s="2665"/>
      <c r="C73" s="645">
        <f>E69</f>
        <v>0</v>
      </c>
      <c r="D73" s="646"/>
      <c r="E73" s="646"/>
      <c r="F73" s="646"/>
      <c r="G73" s="646"/>
      <c r="H73" s="646"/>
      <c r="R73" s="647"/>
      <c r="U73" s="641"/>
      <c r="W73" s="641"/>
      <c r="AE73" s="531"/>
      <c r="AF73" s="531"/>
      <c r="AG73" s="531"/>
      <c r="AH73" s="531"/>
    </row>
    <row r="74" spans="1:209" ht="18.899999999999999" customHeight="1">
      <c r="A74" s="2665" t="s">
        <v>3989</v>
      </c>
      <c r="B74" s="2665"/>
      <c r="C74" s="645">
        <f>F69</f>
        <v>0</v>
      </c>
      <c r="D74" s="646"/>
      <c r="E74" s="646"/>
      <c r="F74" s="646"/>
      <c r="G74" s="646"/>
      <c r="H74" s="646"/>
      <c r="R74" s="647"/>
      <c r="U74" s="641"/>
      <c r="W74" s="641"/>
      <c r="AE74" s="531"/>
      <c r="AF74" s="531"/>
      <c r="AG74" s="531"/>
      <c r="AH74" s="531"/>
    </row>
    <row r="75" spans="1:209" ht="18.899999999999999" customHeight="1">
      <c r="A75" s="2665" t="s">
        <v>3990</v>
      </c>
      <c r="B75" s="2665"/>
      <c r="C75" s="645">
        <f>G69</f>
        <v>0</v>
      </c>
      <c r="D75" s="646"/>
      <c r="E75" s="646"/>
      <c r="F75" s="646"/>
      <c r="G75" s="646"/>
      <c r="H75" s="646"/>
      <c r="R75" s="647"/>
      <c r="U75" s="641"/>
      <c r="W75" s="641"/>
      <c r="AE75" s="531"/>
      <c r="AF75" s="531"/>
      <c r="AG75" s="531"/>
      <c r="AH75" s="531"/>
    </row>
    <row r="76" spans="1:209" ht="18.899999999999999" customHeight="1">
      <c r="A76" s="2665" t="s">
        <v>3991</v>
      </c>
      <c r="B76" s="2665"/>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65" t="s">
        <v>3992</v>
      </c>
      <c r="B77" s="2665"/>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85" t="s">
        <v>3944</v>
      </c>
      <c r="B4" s="2679" t="s">
        <v>3995</v>
      </c>
      <c r="C4" s="2679" t="s">
        <v>3790</v>
      </c>
      <c r="D4" s="2630" t="s">
        <v>3996</v>
      </c>
      <c r="E4" s="2630" t="s">
        <v>3997</v>
      </c>
      <c r="F4" s="2630" t="s">
        <v>2027</v>
      </c>
      <c r="G4" s="2630" t="s">
        <v>2210</v>
      </c>
      <c r="H4" s="2630" t="s">
        <v>116</v>
      </c>
      <c r="I4" s="2630" t="s">
        <v>1153</v>
      </c>
      <c r="J4" s="2630" t="s">
        <v>1152</v>
      </c>
      <c r="K4" s="2630" t="s">
        <v>1151</v>
      </c>
      <c r="L4" s="2630" t="s">
        <v>2270</v>
      </c>
      <c r="M4" s="2630" t="s">
        <v>2269</v>
      </c>
      <c r="N4" s="2630" t="s">
        <v>2268</v>
      </c>
      <c r="O4" s="2630" t="s">
        <v>3798</v>
      </c>
      <c r="P4" s="2630" t="s">
        <v>3931</v>
      </c>
      <c r="Q4" s="2666" t="s">
        <v>3800</v>
      </c>
      <c r="R4" s="2668" t="s">
        <v>3998</v>
      </c>
      <c r="S4" s="2640"/>
      <c r="T4" s="2640"/>
      <c r="U4" s="2692"/>
      <c r="V4" s="2669" t="s">
        <v>3902</v>
      </c>
      <c r="W4" s="2670"/>
      <c r="X4" s="2670"/>
      <c r="Y4" s="2670"/>
      <c r="Z4" s="2670"/>
      <c r="AA4" s="2670"/>
      <c r="AB4" s="2670"/>
      <c r="AC4" s="2670"/>
      <c r="AD4" s="2670"/>
      <c r="AE4" s="2670"/>
      <c r="AF4" s="2670"/>
      <c r="AG4" s="2670"/>
      <c r="AH4" s="2670"/>
      <c r="AI4" s="2670"/>
      <c r="AJ4" s="2670"/>
      <c r="AK4" s="2670"/>
      <c r="AL4" s="2670"/>
      <c r="AM4" s="2670"/>
      <c r="AN4" s="2670"/>
      <c r="AO4" s="2670"/>
      <c r="AP4" s="2670"/>
      <c r="AQ4" s="2670"/>
      <c r="AR4" s="2670"/>
      <c r="AS4" s="2670"/>
      <c r="AT4" s="2670"/>
      <c r="AU4" s="2693"/>
      <c r="AV4" s="665"/>
      <c r="AW4" s="525" t="s">
        <v>3999</v>
      </c>
      <c r="AX4" s="665"/>
      <c r="AY4" s="665"/>
      <c r="AZ4" s="665"/>
      <c r="BA4" s="542"/>
      <c r="BB4" s="665"/>
      <c r="BC4" s="542"/>
      <c r="BD4" s="665"/>
      <c r="BE4" s="665"/>
      <c r="BF4" s="653" t="s">
        <v>3905</v>
      </c>
      <c r="BG4" s="665"/>
      <c r="BH4" s="665"/>
      <c r="BI4" s="665"/>
      <c r="BJ4" s="665"/>
      <c r="BK4" s="665"/>
      <c r="BL4" s="665"/>
      <c r="BM4" s="665"/>
      <c r="BN4" s="665"/>
      <c r="BO4" s="665"/>
      <c r="BP4" s="2630" t="s">
        <v>2393</v>
      </c>
      <c r="BQ4" s="2630" t="s">
        <v>2398</v>
      </c>
      <c r="BR4" s="2630" t="s">
        <v>2397</v>
      </c>
      <c r="BS4" s="2630" t="s">
        <v>2396</v>
      </c>
      <c r="BT4" s="2630" t="s">
        <v>4000</v>
      </c>
      <c r="BU4" s="2630" t="s">
        <v>4001</v>
      </c>
      <c r="BV4" s="2671" t="s">
        <v>3948</v>
      </c>
      <c r="BW4" s="579" t="s">
        <v>4002</v>
      </c>
      <c r="BX4" s="666"/>
      <c r="BY4" s="666"/>
      <c r="BZ4" s="580"/>
      <c r="CA4" s="2687" t="s">
        <v>4003</v>
      </c>
      <c r="CB4" s="2687" t="s">
        <v>3950</v>
      </c>
      <c r="CC4" s="2690" t="s">
        <v>3955</v>
      </c>
      <c r="CD4" s="2691"/>
      <c r="CE4" s="2691"/>
      <c r="CF4" s="2691"/>
      <c r="CG4" s="2691"/>
      <c r="CH4" s="2691"/>
      <c r="CI4" s="2691"/>
      <c r="CJ4" s="2691"/>
      <c r="CK4" s="2691"/>
      <c r="CL4" s="667" t="s">
        <v>475</v>
      </c>
      <c r="CM4" s="668"/>
      <c r="CN4" s="2664" t="s">
        <v>4004</v>
      </c>
      <c r="CO4" s="2664" t="s">
        <v>3958</v>
      </c>
      <c r="CP4" s="2664" t="s">
        <v>3959</v>
      </c>
      <c r="CQ4" s="2664" t="s">
        <v>3960</v>
      </c>
      <c r="CR4" s="2664" t="s">
        <v>2862</v>
      </c>
      <c r="CS4" s="2679" t="s">
        <v>3961</v>
      </c>
      <c r="CT4" s="2679" t="s">
        <v>4005</v>
      </c>
      <c r="CU4" s="2679" t="s">
        <v>3421</v>
      </c>
      <c r="CV4" s="2679" t="s">
        <v>4006</v>
      </c>
      <c r="CW4" s="2679" t="s">
        <v>4007</v>
      </c>
      <c r="CX4" s="2689" t="s">
        <v>4008</v>
      </c>
      <c r="CY4" s="2677" t="s">
        <v>2610</v>
      </c>
    </row>
    <row r="5" spans="1:234" s="543" customFormat="1" ht="142.5" customHeight="1">
      <c r="A5" s="2686"/>
      <c r="B5" s="2627"/>
      <c r="C5" s="2627"/>
      <c r="D5" s="2631"/>
      <c r="E5" s="2631"/>
      <c r="F5" s="2631"/>
      <c r="G5" s="2631"/>
      <c r="H5" s="2631"/>
      <c r="I5" s="2631"/>
      <c r="J5" s="2631"/>
      <c r="K5" s="2631"/>
      <c r="L5" s="2631"/>
      <c r="M5" s="2631"/>
      <c r="N5" s="2631"/>
      <c r="O5" s="2631"/>
      <c r="P5" s="2631"/>
      <c r="Q5" s="2667"/>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1"/>
      <c r="BQ5" s="2631"/>
      <c r="BR5" s="2631"/>
      <c r="BS5" s="2631"/>
      <c r="BT5" s="2631"/>
      <c r="BU5" s="2631"/>
      <c r="BV5" s="2672"/>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1"/>
      <c r="CO5" s="2651"/>
      <c r="CP5" s="2651"/>
      <c r="CQ5" s="2651"/>
      <c r="CR5" s="2651"/>
      <c r="CS5" s="2680"/>
      <c r="CT5" s="2680"/>
      <c r="CU5" s="2680"/>
      <c r="CV5" s="2680"/>
      <c r="CW5" s="2680"/>
      <c r="CX5" s="2663"/>
      <c r="CY5" s="2678"/>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65" t="s">
        <v>3986</v>
      </c>
      <c r="B316" s="2665"/>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65" t="s">
        <v>4064</v>
      </c>
      <c r="B317" s="2665"/>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65" t="s">
        <v>3988</v>
      </c>
      <c r="B318" s="2665"/>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65" t="s">
        <v>4065</v>
      </c>
      <c r="B319" s="2665"/>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65" t="s">
        <v>4066</v>
      </c>
      <c r="B320" s="2665"/>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65" t="s">
        <v>3992</v>
      </c>
      <c r="B321" s="2665"/>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97" t="s">
        <v>3944</v>
      </c>
      <c r="B4" s="2699" t="s">
        <v>3995</v>
      </c>
      <c r="C4" s="2699" t="s">
        <v>3790</v>
      </c>
      <c r="D4" s="2695" t="s">
        <v>1036</v>
      </c>
      <c r="E4" s="2695" t="s">
        <v>187</v>
      </c>
      <c r="F4" s="2695" t="s">
        <v>2027</v>
      </c>
      <c r="G4" s="2695" t="s">
        <v>2210</v>
      </c>
      <c r="H4" s="2695" t="s">
        <v>116</v>
      </c>
      <c r="I4" s="2695" t="s">
        <v>1153</v>
      </c>
      <c r="J4" s="2695" t="s">
        <v>1152</v>
      </c>
      <c r="K4" s="2695" t="s">
        <v>1151</v>
      </c>
      <c r="L4" s="2695" t="s">
        <v>2270</v>
      </c>
      <c r="M4" s="2695" t="s">
        <v>2269</v>
      </c>
      <c r="N4" s="2695" t="s">
        <v>2268</v>
      </c>
      <c r="O4" s="2695" t="s">
        <v>3798</v>
      </c>
      <c r="P4" s="2695" t="s">
        <v>3931</v>
      </c>
      <c r="Q4" s="2695" t="s">
        <v>3800</v>
      </c>
      <c r="R4" s="2709" t="s">
        <v>3998</v>
      </c>
      <c r="S4" s="2710"/>
      <c r="T4" s="2710"/>
      <c r="U4" s="2710"/>
      <c r="V4" s="2711"/>
      <c r="W4" s="2709" t="s">
        <v>3902</v>
      </c>
      <c r="X4" s="2710"/>
      <c r="Y4" s="2710"/>
      <c r="Z4" s="2710"/>
      <c r="AA4" s="2710"/>
      <c r="AB4" s="2710"/>
      <c r="AC4" s="2710"/>
      <c r="AD4" s="2710"/>
      <c r="AE4" s="2710"/>
      <c r="AF4" s="2710"/>
      <c r="AG4" s="2710"/>
      <c r="AH4" s="2710"/>
      <c r="AI4" s="2710"/>
      <c r="AJ4" s="2710"/>
      <c r="AK4" s="2710"/>
      <c r="AL4" s="2710"/>
      <c r="AM4" s="2710"/>
      <c r="AN4" s="2710"/>
      <c r="AO4" s="2710"/>
      <c r="AP4" s="2710"/>
      <c r="AQ4" s="2710"/>
      <c r="AR4" s="2710"/>
      <c r="AS4" s="2710"/>
      <c r="AT4" s="2710"/>
      <c r="AU4" s="2710"/>
      <c r="AV4" s="2711"/>
      <c r="AW4" s="945"/>
      <c r="AX4" s="948" t="s">
        <v>3802</v>
      </c>
      <c r="AY4" s="945"/>
      <c r="AZ4" s="945"/>
      <c r="BA4" s="945"/>
      <c r="BB4" s="945"/>
      <c r="BC4" s="945"/>
      <c r="BD4" s="945"/>
      <c r="BE4" s="945"/>
      <c r="BF4" s="945"/>
      <c r="BG4" s="945" t="s">
        <v>3905</v>
      </c>
      <c r="BH4" s="653"/>
      <c r="BI4" s="653"/>
      <c r="BJ4" s="653"/>
      <c r="BK4" s="653"/>
      <c r="BL4" s="653"/>
      <c r="BM4" s="653"/>
      <c r="BN4" s="653"/>
      <c r="BO4" s="653"/>
      <c r="BP4" s="653"/>
      <c r="BQ4" s="2695" t="s">
        <v>2393</v>
      </c>
      <c r="BR4" s="2695" t="s">
        <v>2398</v>
      </c>
      <c r="BS4" s="2695" t="s">
        <v>4586</v>
      </c>
      <c r="BT4" s="2695" t="s">
        <v>2393</v>
      </c>
      <c r="BU4" s="2695" t="s">
        <v>2399</v>
      </c>
      <c r="BV4" s="2695" t="s">
        <v>2400</v>
      </c>
      <c r="BW4" s="2699" t="s">
        <v>3948</v>
      </c>
      <c r="BX4" s="566" t="s">
        <v>2183</v>
      </c>
      <c r="BY4" s="577"/>
      <c r="BZ4" s="577"/>
      <c r="CA4" s="578"/>
      <c r="CB4" s="2701" t="s">
        <v>4003</v>
      </c>
      <c r="CC4" s="2701" t="s">
        <v>3950</v>
      </c>
      <c r="CD4" s="2701" t="s">
        <v>3951</v>
      </c>
      <c r="CE4" s="2701" t="s">
        <v>3952</v>
      </c>
      <c r="CF4" s="2701" t="s">
        <v>3953</v>
      </c>
      <c r="CG4" s="2701" t="s">
        <v>4070</v>
      </c>
      <c r="CH4" s="2704" t="s">
        <v>3955</v>
      </c>
      <c r="CI4" s="2705"/>
      <c r="CJ4" s="2705"/>
      <c r="CK4" s="2705"/>
      <c r="CL4" s="2705"/>
      <c r="CM4" s="2705"/>
      <c r="CN4" s="2705"/>
      <c r="CO4" s="2705"/>
      <c r="CP4" s="2705"/>
      <c r="CQ4" s="2705"/>
      <c r="CR4" s="2705"/>
      <c r="CS4" s="2705"/>
      <c r="CT4" s="2705"/>
      <c r="CU4" s="2706"/>
      <c r="CV4" s="2704" t="s">
        <v>3956</v>
      </c>
      <c r="CW4" s="2705"/>
      <c r="CX4" s="2705"/>
      <c r="CY4" s="2705"/>
      <c r="CZ4" s="2706"/>
      <c r="DA4" s="2704" t="s">
        <v>3957</v>
      </c>
      <c r="DB4" s="2705"/>
      <c r="DC4" s="2705"/>
      <c r="DD4" s="2706"/>
      <c r="DE4" s="2704" t="s">
        <v>2605</v>
      </c>
      <c r="DF4" s="2705"/>
      <c r="DG4" s="2705"/>
      <c r="DH4" s="2706"/>
      <c r="DI4" s="2704" t="s">
        <v>475</v>
      </c>
      <c r="DJ4" s="2706"/>
      <c r="DK4" s="2701" t="s">
        <v>4004</v>
      </c>
      <c r="DL4" s="2701" t="s">
        <v>3958</v>
      </c>
      <c r="DM4" s="2701" t="s">
        <v>3959</v>
      </c>
      <c r="DN4" s="2701" t="s">
        <v>3960</v>
      </c>
      <c r="DO4" s="2701" t="s">
        <v>2862</v>
      </c>
      <c r="DP4" s="2699" t="s">
        <v>4071</v>
      </c>
      <c r="DQ4" s="2699" t="s">
        <v>4582</v>
      </c>
      <c r="DR4" s="2699" t="s">
        <v>4583</v>
      </c>
      <c r="DS4" s="2699" t="s">
        <v>4584</v>
      </c>
      <c r="DT4" s="2699" t="s">
        <v>4007</v>
      </c>
      <c r="DU4" s="2699" t="s">
        <v>4160</v>
      </c>
      <c r="DV4" s="2707" t="s">
        <v>2610</v>
      </c>
    </row>
    <row r="5" spans="1:256" s="543" customFormat="1" ht="100.2">
      <c r="A5" s="2698"/>
      <c r="B5" s="2700"/>
      <c r="C5" s="2700"/>
      <c r="D5" s="2696"/>
      <c r="E5" s="2696"/>
      <c r="F5" s="2696"/>
      <c r="G5" s="2696"/>
      <c r="H5" s="2696"/>
      <c r="I5" s="2696"/>
      <c r="J5" s="2696"/>
      <c r="K5" s="2696"/>
      <c r="L5" s="2696"/>
      <c r="M5" s="2696"/>
      <c r="N5" s="2696"/>
      <c r="O5" s="2696"/>
      <c r="P5" s="2696"/>
      <c r="Q5" s="2696"/>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6"/>
      <c r="BR5" s="2696"/>
      <c r="BS5" s="2696"/>
      <c r="BT5" s="2696"/>
      <c r="BU5" s="2696"/>
      <c r="BV5" s="2696"/>
      <c r="BW5" s="2703"/>
      <c r="BX5" s="826" t="s">
        <v>4010</v>
      </c>
      <c r="BY5" s="826" t="s">
        <v>4011</v>
      </c>
      <c r="BZ5" s="826" t="s">
        <v>3967</v>
      </c>
      <c r="CA5" s="826" t="s">
        <v>4580</v>
      </c>
      <c r="CB5" s="2702"/>
      <c r="CC5" s="2702"/>
      <c r="CD5" s="2702"/>
      <c r="CE5" s="2702"/>
      <c r="CF5" s="2702"/>
      <c r="CG5" s="2702"/>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2"/>
      <c r="DL5" s="2702"/>
      <c r="DM5" s="2702"/>
      <c r="DN5" s="2702"/>
      <c r="DO5" s="2702"/>
      <c r="DP5" s="2703"/>
      <c r="DQ5" s="2703"/>
      <c r="DR5" s="2703"/>
      <c r="DS5" s="2703"/>
      <c r="DT5" s="2703"/>
      <c r="DU5" s="2703"/>
      <c r="DV5" s="2708"/>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94" t="s">
        <v>4162</v>
      </c>
      <c r="B343" s="2694"/>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94" t="s">
        <v>4163</v>
      </c>
      <c r="B344" s="2694"/>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94" t="s">
        <v>4164</v>
      </c>
      <c r="B345" s="2694"/>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94" t="s">
        <v>4165</v>
      </c>
      <c r="B346" s="2694"/>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94" t="s">
        <v>4166</v>
      </c>
      <c r="B347" s="2694"/>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94" t="s">
        <v>4167</v>
      </c>
      <c r="B348" s="2694"/>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25" t="s">
        <v>3789</v>
      </c>
      <c r="B8" s="2712" t="s">
        <v>3790</v>
      </c>
      <c r="C8" s="2718" t="s">
        <v>4360</v>
      </c>
      <c r="D8" s="2718" t="s">
        <v>4081</v>
      </c>
      <c r="E8" s="2718" t="s">
        <v>4082</v>
      </c>
      <c r="F8" s="2718" t="s">
        <v>4083</v>
      </c>
      <c r="G8" s="2718" t="s">
        <v>4084</v>
      </c>
      <c r="H8" s="2718" t="s">
        <v>4085</v>
      </c>
      <c r="I8" s="2718" t="s">
        <v>4086</v>
      </c>
      <c r="J8" s="2718" t="s">
        <v>4087</v>
      </c>
      <c r="K8" s="2718" t="s">
        <v>4088</v>
      </c>
      <c r="L8" s="2718" t="s">
        <v>4089</v>
      </c>
      <c r="M8" s="2718" t="s">
        <v>4090</v>
      </c>
      <c r="N8" s="2718" t="s">
        <v>4091</v>
      </c>
      <c r="O8" s="2718" t="s">
        <v>4092</v>
      </c>
      <c r="P8" s="2718" t="s">
        <v>4093</v>
      </c>
      <c r="Q8" s="2718" t="s">
        <v>4094</v>
      </c>
      <c r="R8" s="2718" t="s">
        <v>4095</v>
      </c>
      <c r="S8" s="2718" t="s">
        <v>4096</v>
      </c>
      <c r="T8" s="2712" t="s">
        <v>4097</v>
      </c>
      <c r="U8" s="2712" t="s">
        <v>4098</v>
      </c>
      <c r="V8" s="2712" t="s">
        <v>3800</v>
      </c>
      <c r="W8" s="2721" t="s">
        <v>2285</v>
      </c>
      <c r="X8" s="2721"/>
      <c r="Y8" s="2721"/>
      <c r="Z8" s="2721"/>
      <c r="AA8" s="2721"/>
      <c r="AB8" s="2721"/>
      <c r="AC8" s="2721"/>
      <c r="AD8" s="2728"/>
      <c r="AE8" s="2728"/>
      <c r="AF8" s="2728"/>
      <c r="AG8" s="2728"/>
      <c r="AH8" s="2728"/>
      <c r="AI8" s="2728"/>
      <c r="AJ8" s="2728"/>
      <c r="AK8" s="2728"/>
      <c r="AL8" s="2728"/>
      <c r="AM8" s="2728"/>
      <c r="AN8" s="2728"/>
      <c r="AO8" s="2728"/>
      <c r="AP8" s="2728"/>
      <c r="AQ8" s="2728"/>
      <c r="AR8" s="2728"/>
      <c r="AS8" s="2728"/>
      <c r="AT8" s="2728"/>
      <c r="AU8" s="2728"/>
      <c r="AV8" s="2728"/>
      <c r="AW8" s="2728"/>
      <c r="AX8" s="2728"/>
      <c r="AY8" s="2728"/>
      <c r="AZ8" s="2728"/>
      <c r="BA8" s="2728"/>
      <c r="BB8" s="2728"/>
      <c r="BC8" s="2728"/>
      <c r="BD8" s="2728"/>
      <c r="BE8" s="2728"/>
      <c r="BF8" s="2729"/>
      <c r="BG8" s="2723" t="s">
        <v>3802</v>
      </c>
      <c r="BH8" s="2723"/>
      <c r="BI8" s="2723"/>
      <c r="BJ8" s="2723"/>
      <c r="BK8" s="2723"/>
      <c r="BL8" s="2723"/>
      <c r="BM8" s="2723"/>
      <c r="BN8" s="2723"/>
      <c r="BO8" s="2723"/>
      <c r="BP8" s="2723"/>
      <c r="BQ8" s="2723"/>
      <c r="BR8" s="2723"/>
      <c r="BS8" s="2723"/>
      <c r="BT8" s="2721" t="s">
        <v>3803</v>
      </c>
      <c r="BU8" s="2721"/>
      <c r="BV8" s="2721"/>
      <c r="BW8" s="2721"/>
      <c r="BX8" s="2721"/>
      <c r="BY8" s="2721"/>
      <c r="BZ8" s="2721"/>
      <c r="CA8" s="2721"/>
      <c r="CB8" s="2721"/>
      <c r="CC8" s="2721"/>
      <c r="CD8" s="2721"/>
      <c r="CE8" s="2721"/>
      <c r="CF8" s="2714" t="s">
        <v>2399</v>
      </c>
      <c r="CG8" s="2714" t="s">
        <v>2400</v>
      </c>
      <c r="CH8" s="2714" t="s">
        <v>2401</v>
      </c>
      <c r="CI8" s="2714" t="s">
        <v>2405</v>
      </c>
      <c r="CJ8" s="2714" t="s">
        <v>2406</v>
      </c>
      <c r="CK8" s="2714" t="s">
        <v>4099</v>
      </c>
      <c r="CL8" s="2714" t="s">
        <v>2403</v>
      </c>
      <c r="CM8" s="2714" t="s">
        <v>2404</v>
      </c>
      <c r="CN8" s="2722" t="s">
        <v>4100</v>
      </c>
      <c r="CO8" s="2723"/>
      <c r="CP8" s="2722"/>
      <c r="CQ8" s="2724"/>
      <c r="CR8" s="2724"/>
      <c r="CS8" s="2724"/>
      <c r="CT8" s="2724"/>
      <c r="CU8" s="2724"/>
      <c r="CV8" s="2724"/>
      <c r="CW8" s="2724"/>
      <c r="CX8" s="2723"/>
      <c r="CY8" s="2723"/>
      <c r="CZ8" s="2724"/>
      <c r="DA8" s="2724"/>
      <c r="DB8" s="2722"/>
      <c r="DC8" s="2712" t="s">
        <v>3907</v>
      </c>
      <c r="DD8" s="2712" t="s">
        <v>3908</v>
      </c>
      <c r="DE8" s="2730" t="s">
        <v>3909</v>
      </c>
      <c r="DF8" s="2730" t="s">
        <v>4101</v>
      </c>
      <c r="DG8" s="2730" t="s">
        <v>4102</v>
      </c>
      <c r="DH8" s="2712" t="s">
        <v>3604</v>
      </c>
      <c r="DI8" s="2712" t="s">
        <v>4103</v>
      </c>
      <c r="DJ8" s="2730" t="s">
        <v>3810</v>
      </c>
      <c r="DK8" s="2712" t="s">
        <v>4104</v>
      </c>
      <c r="DL8" s="2712" t="s">
        <v>3811</v>
      </c>
      <c r="DM8" s="2730" t="s">
        <v>3812</v>
      </c>
      <c r="DN8" s="2712" t="s">
        <v>4633</v>
      </c>
      <c r="DO8" s="2712" t="s">
        <v>4567</v>
      </c>
      <c r="DP8" s="2712" t="s">
        <v>4105</v>
      </c>
      <c r="DQ8" s="2712" t="s">
        <v>4106</v>
      </c>
      <c r="DR8" s="2714" t="s">
        <v>4107</v>
      </c>
      <c r="DS8" s="2714" t="s">
        <v>4108</v>
      </c>
      <c r="DT8" s="2714" t="s">
        <v>4109</v>
      </c>
      <c r="DU8" s="2714" t="s">
        <v>4110</v>
      </c>
      <c r="DV8" s="2714" t="s">
        <v>4111</v>
      </c>
      <c r="DW8" s="2714" t="s">
        <v>4112</v>
      </c>
      <c r="DX8" s="2714" t="s">
        <v>4113</v>
      </c>
      <c r="DY8" s="2712" t="s">
        <v>4114</v>
      </c>
      <c r="DZ8" s="2712" t="s">
        <v>4115</v>
      </c>
      <c r="EA8" s="2712" t="s">
        <v>4116</v>
      </c>
      <c r="EB8" s="2712" t="s">
        <v>4634</v>
      </c>
      <c r="EC8" s="2712" t="s">
        <v>1739</v>
      </c>
      <c r="ED8" s="2712" t="s">
        <v>2901</v>
      </c>
      <c r="EE8" s="2712" t="s">
        <v>406</v>
      </c>
      <c r="EF8" s="2712" t="s">
        <v>4117</v>
      </c>
      <c r="EG8" s="2737" t="s">
        <v>3816</v>
      </c>
      <c r="EH8" s="2712" t="s">
        <v>3817</v>
      </c>
      <c r="EI8" s="2712" t="s">
        <v>4118</v>
      </c>
      <c r="EJ8" s="2712" t="s">
        <v>3818</v>
      </c>
      <c r="EK8" s="2712" t="s">
        <v>3819</v>
      </c>
      <c r="EL8" s="2712" t="s">
        <v>4119</v>
      </c>
      <c r="EM8" s="2712" t="s">
        <v>4120</v>
      </c>
      <c r="EN8" s="2712" t="s">
        <v>4121</v>
      </c>
      <c r="EO8" s="2714" t="s">
        <v>3821</v>
      </c>
      <c r="EP8" s="2714" t="s">
        <v>3823</v>
      </c>
      <c r="EQ8" s="2714" t="s">
        <v>3824</v>
      </c>
      <c r="ER8" s="2714" t="s">
        <v>3825</v>
      </c>
      <c r="ES8" s="2714" t="s">
        <v>3826</v>
      </c>
      <c r="ET8" s="2714" t="s">
        <v>3827</v>
      </c>
      <c r="EU8" s="2714" t="s">
        <v>1736</v>
      </c>
      <c r="EV8" s="2714" t="s">
        <v>1380</v>
      </c>
      <c r="EW8" s="2714" t="s">
        <v>675</v>
      </c>
      <c r="EX8" s="2714" t="s">
        <v>1904</v>
      </c>
      <c r="EY8" s="2716" t="s">
        <v>4670</v>
      </c>
      <c r="EZ8" s="2716" t="s">
        <v>4671</v>
      </c>
      <c r="FA8" s="2733" t="s">
        <v>4806</v>
      </c>
      <c r="FB8" s="2733" t="s">
        <v>4807</v>
      </c>
      <c r="FC8" s="2733" t="s">
        <v>4808</v>
      </c>
      <c r="FD8" s="2733" t="s">
        <v>1927</v>
      </c>
      <c r="FE8" s="2714" t="s">
        <v>394</v>
      </c>
      <c r="FF8" s="2714" t="s">
        <v>790</v>
      </c>
      <c r="FG8" s="2714" t="s">
        <v>1196</v>
      </c>
      <c r="FH8" s="2714"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4" t="s">
        <v>3941</v>
      </c>
      <c r="GK8" s="2735"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26"/>
      <c r="B9" s="2727"/>
      <c r="C9" s="2719"/>
      <c r="D9" s="2719"/>
      <c r="E9" s="2719"/>
      <c r="F9" s="2719"/>
      <c r="G9" s="2719"/>
      <c r="H9" s="2719"/>
      <c r="I9" s="2719"/>
      <c r="J9" s="2719"/>
      <c r="K9" s="2719"/>
      <c r="L9" s="2719"/>
      <c r="M9" s="2719"/>
      <c r="N9" s="2719"/>
      <c r="O9" s="2719"/>
      <c r="P9" s="2719"/>
      <c r="Q9" s="2719"/>
      <c r="R9" s="2719"/>
      <c r="S9" s="2732"/>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0"/>
      <c r="CG9" s="2720"/>
      <c r="CH9" s="2720"/>
      <c r="CI9" s="2720"/>
      <c r="CJ9" s="2720"/>
      <c r="CK9" s="2720"/>
      <c r="CL9" s="2720"/>
      <c r="CM9" s="2720"/>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31"/>
      <c r="DF9" s="2731"/>
      <c r="DG9" s="2731"/>
      <c r="DH9" s="2713"/>
      <c r="DI9" s="2713"/>
      <c r="DJ9" s="2731"/>
      <c r="DK9" s="2713"/>
      <c r="DL9" s="2713"/>
      <c r="DM9" s="2731"/>
      <c r="DN9" s="2713"/>
      <c r="DO9" s="2713"/>
      <c r="DP9" s="2713"/>
      <c r="DQ9" s="2713"/>
      <c r="DR9" s="2715"/>
      <c r="DS9" s="2715"/>
      <c r="DT9" s="2715"/>
      <c r="DU9" s="2715"/>
      <c r="DV9" s="2715"/>
      <c r="DW9" s="2715"/>
      <c r="DX9" s="2715"/>
      <c r="DY9" s="2713"/>
      <c r="DZ9" s="2713"/>
      <c r="EA9" s="2713"/>
      <c r="EB9" s="2713"/>
      <c r="EC9" s="2713"/>
      <c r="ED9" s="2713"/>
      <c r="EE9" s="2713"/>
      <c r="EF9" s="2713"/>
      <c r="EG9" s="2738"/>
      <c r="EH9" s="2713"/>
      <c r="EI9" s="2713"/>
      <c r="EJ9" s="2713"/>
      <c r="EK9" s="2713"/>
      <c r="EL9" s="2713"/>
      <c r="EM9" s="2713"/>
      <c r="EN9" s="2713"/>
      <c r="EO9" s="2715"/>
      <c r="EP9" s="2715"/>
      <c r="EQ9" s="2715"/>
      <c r="ER9" s="2715"/>
      <c r="ES9" s="2715"/>
      <c r="ET9" s="2715"/>
      <c r="EU9" s="2715"/>
      <c r="EV9" s="2715"/>
      <c r="EW9" s="2715"/>
      <c r="EX9" s="2715"/>
      <c r="EY9" s="2717"/>
      <c r="EZ9" s="2717"/>
      <c r="FA9" s="2734"/>
      <c r="FB9" s="2734"/>
      <c r="FC9" s="2734"/>
      <c r="FD9" s="2734"/>
      <c r="FE9" s="2715"/>
      <c r="FF9" s="2715"/>
      <c r="FG9" s="2715"/>
      <c r="FH9" s="2715"/>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0"/>
      <c r="GK9" s="2736"/>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39">
        <f>I17+L17</f>
        <v>0</v>
      </c>
      <c r="O6" s="1295"/>
    </row>
    <row r="7" spans="4:16" ht="15.6" hidden="1" outlineLevel="1">
      <c r="D7" s="1305"/>
      <c r="F7" s="1306"/>
      <c r="G7" s="1302" t="s">
        <v>4466</v>
      </c>
      <c r="H7" s="1924" t="s">
        <v>2060</v>
      </c>
      <c r="I7" s="1859"/>
      <c r="J7" s="1302">
        <f>I7*25</f>
        <v>0</v>
      </c>
      <c r="K7" s="1303" t="s">
        <v>4467</v>
      </c>
      <c r="L7" s="1301">
        <v>0</v>
      </c>
      <c r="M7" s="1304">
        <f>L7*3*25</f>
        <v>0</v>
      </c>
      <c r="N7" s="2740"/>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39">
        <f>J18+M18</f>
        <v>160</v>
      </c>
      <c r="O9" s="1295"/>
    </row>
    <row r="10" spans="4:16" ht="15.6" hidden="1" outlineLevel="1">
      <c r="E10" s="1305"/>
      <c r="F10" s="1293"/>
      <c r="G10" s="1309"/>
      <c r="H10" s="1925" t="s">
        <v>2062</v>
      </c>
      <c r="I10" s="1859"/>
      <c r="J10" s="1302">
        <f>I10*75</f>
        <v>0</v>
      </c>
      <c r="K10" s="1310" t="s">
        <v>4472</v>
      </c>
      <c r="L10" s="1301">
        <v>1</v>
      </c>
      <c r="M10" s="1304">
        <f>L10*160</f>
        <v>160</v>
      </c>
      <c r="N10" s="2741"/>
      <c r="O10" s="1295"/>
    </row>
    <row r="11" spans="4:16" ht="15.6" hidden="1" outlineLevel="1">
      <c r="E11" s="1305"/>
      <c r="F11" s="1293"/>
      <c r="G11" s="1309"/>
      <c r="H11" s="1925" t="s">
        <v>2063</v>
      </c>
      <c r="I11" s="1859"/>
      <c r="J11" s="1302">
        <f>I11*100</f>
        <v>0</v>
      </c>
      <c r="K11" s="1310" t="s">
        <v>4473</v>
      </c>
      <c r="L11" s="1301"/>
      <c r="M11" s="1304">
        <f>L11*250</f>
        <v>0</v>
      </c>
      <c r="N11" s="2741"/>
      <c r="O11" s="1295"/>
    </row>
    <row r="12" spans="4:16" ht="15.6" hidden="1" outlineLevel="1">
      <c r="E12" s="1305"/>
      <c r="F12" s="1293"/>
      <c r="G12" s="1309"/>
      <c r="H12" s="1926"/>
      <c r="I12" s="1859"/>
      <c r="J12" s="1311"/>
      <c r="K12" s="1310" t="s">
        <v>4474</v>
      </c>
      <c r="L12" s="1301"/>
      <c r="M12" s="1304">
        <f>L12*320</f>
        <v>0</v>
      </c>
      <c r="N12" s="2741"/>
      <c r="O12" s="1295"/>
    </row>
    <row r="13" spans="4:16" ht="15.6" hidden="1" outlineLevel="1">
      <c r="E13" s="1305"/>
      <c r="F13" s="1293"/>
      <c r="G13" s="1309"/>
      <c r="H13" s="1926"/>
      <c r="I13" s="1859"/>
      <c r="J13" s="1311"/>
      <c r="K13" s="1310" t="s">
        <v>4475</v>
      </c>
      <c r="L13" s="1301">
        <v>0</v>
      </c>
      <c r="M13" s="1304">
        <f>L13*400</f>
        <v>0</v>
      </c>
      <c r="N13" s="2741"/>
      <c r="O13" s="1295"/>
    </row>
    <row r="14" spans="4:16" ht="15.6" hidden="1" outlineLevel="1">
      <c r="E14" s="1305"/>
      <c r="F14" s="1293"/>
      <c r="G14" s="1309"/>
      <c r="H14" s="1926"/>
      <c r="I14" s="1859"/>
      <c r="J14" s="1311"/>
      <c r="K14" s="1310" t="s">
        <v>4476</v>
      </c>
      <c r="L14" s="1301">
        <v>0</v>
      </c>
      <c r="M14" s="1304">
        <f>L14*560</f>
        <v>0</v>
      </c>
      <c r="N14" s="2741"/>
      <c r="O14" s="1295"/>
    </row>
    <row r="15" spans="4:16" ht="15.6" hidden="1" outlineLevel="1">
      <c r="E15" s="1305"/>
      <c r="F15" s="1293"/>
      <c r="G15" s="1309"/>
      <c r="H15" s="1926"/>
      <c r="I15" s="1859"/>
      <c r="J15" s="1311"/>
      <c r="K15" s="1310" t="s">
        <v>4477</v>
      </c>
      <c r="L15" s="1301">
        <v>0</v>
      </c>
      <c r="M15" s="1304">
        <f>L15*630</f>
        <v>0</v>
      </c>
      <c r="N15" s="2741"/>
      <c r="O15" s="1295"/>
    </row>
    <row r="16" spans="4:16" ht="15.6" hidden="1" outlineLevel="1">
      <c r="E16" s="1305"/>
      <c r="F16" s="1293"/>
      <c r="G16" s="1312"/>
      <c r="H16" s="1925"/>
      <c r="I16" s="1859"/>
      <c r="J16" s="1311"/>
      <c r="K16" s="1313">
        <v>1000</v>
      </c>
      <c r="L16" s="1301">
        <v>0</v>
      </c>
      <c r="M16" s="1304">
        <f>L16*1000</f>
        <v>0</v>
      </c>
      <c r="N16" s="2742"/>
      <c r="O16" s="1295"/>
    </row>
    <row r="17" spans="1:23" ht="15.6"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55" t="s">
        <v>4239</v>
      </c>
      <c r="B1" s="2755"/>
      <c r="C1" s="2755"/>
      <c r="D1" s="2755"/>
      <c r="E1" s="2755"/>
      <c r="F1" s="2755"/>
      <c r="G1" s="2755"/>
      <c r="H1" s="2755"/>
      <c r="I1" s="2755"/>
      <c r="J1" s="2755"/>
      <c r="K1" s="2755"/>
      <c r="L1" s="2755"/>
      <c r="M1" s="2755"/>
      <c r="N1" s="2755"/>
      <c r="O1" s="2755"/>
      <c r="P1" s="2755"/>
      <c r="R1" s="850"/>
    </row>
    <row r="2" spans="1:24" ht="35.25" customHeight="1">
      <c r="A2" s="2754" t="str">
        <f>"Tên công trình: "&amp;Solieu!C6</f>
        <v>Tên công trình: 00</v>
      </c>
      <c r="B2" s="2754"/>
      <c r="C2" s="2754"/>
      <c r="D2" s="2754"/>
      <c r="E2" s="2754"/>
      <c r="F2" s="2754"/>
      <c r="G2" s="2754"/>
      <c r="H2" s="2754"/>
      <c r="I2" s="2754"/>
      <c r="J2" s="2754"/>
      <c r="K2" s="2749" t="str">
        <f>"Đơn vị thi công: "&amp;Solieu!C10</f>
        <v>Đơn vị thi công: 06</v>
      </c>
      <c r="L2" s="2749"/>
      <c r="M2" s="2749"/>
      <c r="N2" s="2749"/>
      <c r="O2" s="2749"/>
      <c r="P2" s="2749"/>
    </row>
    <row r="3" spans="1:24" ht="26.25" customHeight="1" thickBot="1">
      <c r="A3" s="2754" t="s">
        <v>4240</v>
      </c>
      <c r="B3" s="2754"/>
      <c r="C3" s="2754"/>
      <c r="D3" s="2754"/>
      <c r="E3" s="2754"/>
      <c r="F3" s="2754"/>
      <c r="G3" s="2754"/>
      <c r="H3" s="2754"/>
      <c r="I3" s="2754"/>
      <c r="J3" s="2754"/>
      <c r="K3" s="2756" t="s">
        <v>4241</v>
      </c>
      <c r="L3" s="2757"/>
      <c r="M3" s="2757"/>
      <c r="N3" s="2757"/>
      <c r="O3" s="2757"/>
      <c r="P3" s="2758"/>
    </row>
    <row r="4" spans="1:24" ht="26.25" customHeight="1" thickTop="1">
      <c r="A4" s="2754" t="s">
        <v>4242</v>
      </c>
      <c r="B4" s="2754"/>
      <c r="C4" s="2754"/>
      <c r="D4" s="2754"/>
      <c r="E4" s="2754"/>
      <c r="F4" s="2754"/>
      <c r="G4" s="2754"/>
      <c r="H4" s="2754"/>
      <c r="I4" s="2754"/>
      <c r="J4" s="2754"/>
      <c r="K4" s="2754"/>
      <c r="L4" s="2754"/>
      <c r="M4" s="2754"/>
      <c r="N4" s="2754"/>
      <c r="O4" s="2754"/>
      <c r="P4" s="2754"/>
      <c r="R4" s="940"/>
      <c r="S4" s="753"/>
      <c r="T4" s="754"/>
      <c r="U4" s="950"/>
      <c r="V4" s="939"/>
      <c r="W4" s="951"/>
      <c r="X4" s="952"/>
    </row>
    <row r="5" spans="1:24" ht="28.5" customHeight="1">
      <c r="A5" s="2749" t="s">
        <v>4243</v>
      </c>
      <c r="B5" s="2749" t="s">
        <v>4244</v>
      </c>
      <c r="C5" s="2749"/>
      <c r="D5" s="2749" t="s">
        <v>4245</v>
      </c>
      <c r="E5" s="893" t="s">
        <v>4246</v>
      </c>
      <c r="F5" s="893"/>
      <c r="G5" s="893"/>
      <c r="H5" s="893"/>
      <c r="I5" s="893"/>
      <c r="J5" s="893"/>
      <c r="K5" s="893"/>
      <c r="L5" s="893"/>
      <c r="M5" s="893"/>
      <c r="N5" s="2750" t="s">
        <v>4247</v>
      </c>
      <c r="O5" s="2749" t="s">
        <v>4248</v>
      </c>
      <c r="P5" s="2749"/>
      <c r="R5" s="940"/>
      <c r="S5" s="753"/>
      <c r="T5" s="754"/>
      <c r="U5" s="953"/>
      <c r="V5" s="938"/>
      <c r="W5" s="937"/>
      <c r="X5" s="938"/>
    </row>
    <row r="6" spans="1:24" ht="28.5" customHeight="1">
      <c r="A6" s="2749"/>
      <c r="B6" s="2749" t="s">
        <v>4249</v>
      </c>
      <c r="C6" s="2749" t="s">
        <v>4250</v>
      </c>
      <c r="D6" s="2749"/>
      <c r="E6" s="2749" t="s">
        <v>4251</v>
      </c>
      <c r="F6" s="2749" t="s">
        <v>4252</v>
      </c>
      <c r="G6" s="2749" t="s">
        <v>4253</v>
      </c>
      <c r="H6" s="2749" t="s">
        <v>4254</v>
      </c>
      <c r="I6" s="2749"/>
      <c r="J6" s="2749" t="s">
        <v>4255</v>
      </c>
      <c r="K6" s="2749"/>
      <c r="L6" s="2749"/>
      <c r="M6" s="2749"/>
      <c r="N6" s="2751"/>
      <c r="O6" s="2749" t="s">
        <v>4256</v>
      </c>
      <c r="P6" s="2749" t="s">
        <v>4257</v>
      </c>
      <c r="R6" s="940"/>
      <c r="S6" s="753"/>
      <c r="T6" s="754"/>
      <c r="U6" s="949"/>
      <c r="V6" s="949"/>
      <c r="W6" s="949"/>
      <c r="X6" s="949"/>
    </row>
    <row r="7" spans="1:24" ht="48" customHeight="1">
      <c r="A7" s="2749"/>
      <c r="B7" s="2749"/>
      <c r="C7" s="2749"/>
      <c r="D7" s="2749"/>
      <c r="E7" s="2749"/>
      <c r="F7" s="2749"/>
      <c r="G7" s="2749"/>
      <c r="H7" s="858" t="s">
        <v>4258</v>
      </c>
      <c r="I7" s="858" t="s">
        <v>4259</v>
      </c>
      <c r="J7" s="858" t="s">
        <v>4260</v>
      </c>
      <c r="K7" s="858" t="s">
        <v>4261</v>
      </c>
      <c r="L7" s="858" t="s">
        <v>4258</v>
      </c>
      <c r="M7" s="858" t="s">
        <v>4262</v>
      </c>
      <c r="N7" s="2752"/>
      <c r="O7" s="2749"/>
      <c r="P7" s="2749"/>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53" t="str">
        <f>"- Tổng chiều dài tuyến: "&amp;ROUND(SUM(D8:D50),1)&amp;" m"</f>
        <v>- Tổng chiều dài tuyến: 725 m</v>
      </c>
      <c r="D52" s="2754"/>
      <c r="E52" s="2754"/>
      <c r="F52" s="2754"/>
      <c r="G52" s="2754"/>
      <c r="H52" s="2754"/>
      <c r="I52" s="2754"/>
      <c r="J52" s="2754"/>
      <c r="K52" s="2754"/>
      <c r="L52" s="2754"/>
      <c r="M52" s="2754"/>
      <c r="N52" s="2754"/>
      <c r="O52" s="2754"/>
      <c r="P52" s="2754"/>
    </row>
    <row r="53" spans="1:17" ht="21.75" customHeight="1">
      <c r="A53" s="964" t="s">
        <v>4263</v>
      </c>
      <c r="B53" s="958"/>
      <c r="C53" s="2753" t="str">
        <f>"- Tổng số lượng trụ "&amp;$E$8&amp;"m: "&amp;COUNTIF(E8:E51,$E$8)&amp;" trụ."</f>
        <v>- Tổng số lượng trụ 7,5m: 19 trụ.</v>
      </c>
      <c r="D53" s="2754"/>
      <c r="E53" s="2754"/>
      <c r="F53" s="2754"/>
      <c r="G53" s="2754"/>
      <c r="H53" s="2754"/>
      <c r="I53" s="2754"/>
      <c r="J53" s="2754"/>
      <c r="K53" s="2754"/>
      <c r="L53" s="2754"/>
      <c r="M53" s="2754"/>
      <c r="N53" s="2754"/>
      <c r="O53" s="2754"/>
      <c r="P53" s="2754"/>
    </row>
    <row r="54" spans="1:17" ht="21.75" customHeight="1">
      <c r="A54" s="959"/>
      <c r="B54" s="960"/>
      <c r="C54" s="2753" t="str">
        <f>"- Tổng số lượng móng M7BT đôi: "&amp;TEXT(COUNTIF(G6:G51,"M7BT ĐÔI"),"00")&amp;" móng."</f>
        <v>- Tổng số lượng móng M7BT đôi: 00 móng.</v>
      </c>
      <c r="D54" s="2754"/>
      <c r="E54" s="2754"/>
      <c r="F54" s="2754"/>
      <c r="G54" s="2754"/>
      <c r="H54" s="2754"/>
      <c r="I54" s="2754"/>
      <c r="J54" s="2754"/>
      <c r="K54" s="2754"/>
      <c r="L54" s="2754"/>
      <c r="M54" s="2754"/>
      <c r="N54" s="2754"/>
      <c r="O54" s="2754"/>
      <c r="P54" s="2754"/>
    </row>
    <row r="55" spans="1:17" ht="21.75" hidden="1" customHeight="1">
      <c r="A55" s="959"/>
      <c r="B55" s="960"/>
      <c r="C55" s="2753" t="str">
        <f>"- Tổng số lượng móng M12BT đơn: "&amp;TEXT(COUNTIF(G6:G13,"M12BT ĐƠN"),"00")&amp;" móng."</f>
        <v>- Tổng số lượng móng M12BT đơn: 00 móng.</v>
      </c>
      <c r="D55" s="2754"/>
      <c r="E55" s="2754"/>
      <c r="F55" s="2754"/>
      <c r="G55" s="2754"/>
      <c r="H55" s="2754"/>
      <c r="I55" s="2754"/>
      <c r="J55" s="2754"/>
      <c r="K55" s="2754"/>
      <c r="L55" s="2754"/>
      <c r="M55" s="2754"/>
      <c r="N55" s="2754"/>
      <c r="O55" s="2754"/>
      <c r="P55" s="2754"/>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55" t="s">
        <v>4264</v>
      </c>
      <c r="B1" s="2755"/>
      <c r="C1" s="2755"/>
      <c r="D1" s="2755"/>
      <c r="E1" s="2755"/>
      <c r="F1" s="2755"/>
      <c r="G1" s="2755"/>
      <c r="H1" s="2755"/>
      <c r="I1" s="2755"/>
      <c r="J1" s="2755"/>
      <c r="K1" s="2755"/>
      <c r="L1" s="2755"/>
      <c r="M1" s="2755"/>
      <c r="N1" s="2755"/>
      <c r="O1" s="2755"/>
      <c r="P1" s="2755"/>
      <c r="R1" s="850" t="s">
        <v>4172</v>
      </c>
    </row>
    <row r="2" spans="1:20" ht="33.75" customHeight="1">
      <c r="A2" s="2759" t="e">
        <f>"Tên công trình: "&amp;Solieu!#REF!</f>
        <v>#REF!</v>
      </c>
      <c r="B2" s="2760"/>
      <c r="C2" s="2760"/>
      <c r="D2" s="2760"/>
      <c r="E2" s="2760"/>
      <c r="F2" s="2760"/>
      <c r="G2" s="2760"/>
      <c r="H2" s="2760"/>
      <c r="I2" s="2760"/>
      <c r="J2" s="2761"/>
      <c r="K2" s="2749" t="str">
        <f>"Đơn vị thi công: "&amp;Solieu!C10</f>
        <v>Đơn vị thi công: 06</v>
      </c>
      <c r="L2" s="2749"/>
      <c r="M2" s="2749"/>
      <c r="N2" s="2749"/>
      <c r="O2" s="2749"/>
      <c r="P2" s="2749"/>
    </row>
    <row r="3" spans="1:20" ht="25.5" customHeight="1">
      <c r="A3" s="2754" t="s">
        <v>4265</v>
      </c>
      <c r="B3" s="2754"/>
      <c r="C3" s="2754"/>
      <c r="D3" s="2754"/>
      <c r="E3" s="2754"/>
      <c r="F3" s="2754"/>
      <c r="G3" s="2754"/>
      <c r="H3" s="2754"/>
      <c r="I3" s="2754"/>
      <c r="J3" s="2754"/>
      <c r="K3" s="2756" t="s">
        <v>4241</v>
      </c>
      <c r="L3" s="2757"/>
      <c r="M3" s="2757"/>
      <c r="N3" s="2757"/>
      <c r="O3" s="2757"/>
      <c r="P3" s="2758"/>
    </row>
    <row r="4" spans="1:20" ht="25.5" customHeight="1">
      <c r="A4" s="2754" t="s">
        <v>4242</v>
      </c>
      <c r="B4" s="2754"/>
      <c r="C4" s="2754"/>
      <c r="D4" s="2754"/>
      <c r="E4" s="2754"/>
      <c r="F4" s="2754"/>
      <c r="G4" s="2754"/>
      <c r="H4" s="2754"/>
      <c r="I4" s="2754"/>
      <c r="J4" s="2754"/>
      <c r="K4" s="2754"/>
      <c r="L4" s="2754"/>
      <c r="M4" s="2754"/>
      <c r="N4" s="2754"/>
      <c r="O4" s="2754"/>
      <c r="P4" s="2754"/>
    </row>
    <row r="5" spans="1:20">
      <c r="A5" s="2749" t="s">
        <v>4243</v>
      </c>
      <c r="B5" s="2749" t="s">
        <v>4266</v>
      </c>
      <c r="C5" s="2749"/>
      <c r="D5" s="2749" t="s">
        <v>3800</v>
      </c>
      <c r="E5" s="2749" t="s">
        <v>4267</v>
      </c>
      <c r="F5" s="2749" t="s">
        <v>4268</v>
      </c>
      <c r="G5" s="2749"/>
      <c r="H5" s="2749" t="s">
        <v>4269</v>
      </c>
      <c r="I5" s="2749"/>
      <c r="J5" s="2749"/>
      <c r="K5" s="2749"/>
      <c r="L5" s="2749" t="s">
        <v>4270</v>
      </c>
      <c r="M5" s="2749"/>
      <c r="N5" s="2749" t="s">
        <v>4247</v>
      </c>
      <c r="O5" s="2749" t="s">
        <v>4248</v>
      </c>
      <c r="P5" s="2749"/>
    </row>
    <row r="6" spans="1:20">
      <c r="A6" s="2749"/>
      <c r="B6" s="2749"/>
      <c r="C6" s="2749"/>
      <c r="D6" s="2749"/>
      <c r="E6" s="2749"/>
      <c r="F6" s="2749"/>
      <c r="G6" s="2749"/>
      <c r="H6" s="2749"/>
      <c r="I6" s="2749"/>
      <c r="J6" s="2749"/>
      <c r="K6" s="2749"/>
      <c r="L6" s="2749"/>
      <c r="M6" s="2749"/>
      <c r="N6" s="2749"/>
      <c r="O6" s="2749"/>
      <c r="P6" s="2749"/>
    </row>
    <row r="7" spans="1:20">
      <c r="A7" s="2749"/>
      <c r="B7" s="2749"/>
      <c r="C7" s="2749"/>
      <c r="D7" s="2749"/>
      <c r="E7" s="2749"/>
      <c r="F7" s="2749"/>
      <c r="G7" s="2749"/>
      <c r="H7" s="2749"/>
      <c r="I7" s="2749"/>
      <c r="J7" s="2749"/>
      <c r="K7" s="2749"/>
      <c r="L7" s="2749"/>
      <c r="M7" s="2749"/>
      <c r="N7" s="2749"/>
      <c r="O7" s="2749"/>
      <c r="P7" s="2749"/>
    </row>
    <row r="8" spans="1:20" ht="69.75" customHeight="1">
      <c r="A8" s="2749"/>
      <c r="B8" s="858" t="s">
        <v>4249</v>
      </c>
      <c r="C8" s="858" t="s">
        <v>4271</v>
      </c>
      <c r="D8" s="2749"/>
      <c r="E8" s="2749"/>
      <c r="F8" s="858" t="s">
        <v>4272</v>
      </c>
      <c r="G8" s="858" t="s">
        <v>4273</v>
      </c>
      <c r="H8" s="858" t="s">
        <v>4274</v>
      </c>
      <c r="I8" s="858" t="s">
        <v>4262</v>
      </c>
      <c r="J8" s="858" t="s">
        <v>4275</v>
      </c>
      <c r="K8" s="902" t="s">
        <v>4262</v>
      </c>
      <c r="L8" s="858" t="s">
        <v>4276</v>
      </c>
      <c r="M8" s="858" t="s">
        <v>4262</v>
      </c>
      <c r="N8" s="2749"/>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4" t="str">
        <f>"Tổng cộng: "&amp;TEXT((17-COUNTBLANK(B9:B25)),"00")&amp;" bộ."</f>
        <v>Tổng cộng: 09 bộ.</v>
      </c>
      <c r="B26" s="2754"/>
      <c r="C26" s="2754"/>
      <c r="D26" s="908"/>
      <c r="E26" s="908"/>
      <c r="F26" s="908"/>
      <c r="G26" s="908"/>
      <c r="H26" s="908"/>
      <c r="I26" s="908"/>
      <c r="J26" s="908"/>
      <c r="K26" s="909"/>
      <c r="L26" s="908"/>
      <c r="M26" s="908"/>
      <c r="N26" s="908"/>
      <c r="O26" s="908"/>
      <c r="P26" s="908"/>
    </row>
    <row r="27" spans="1:18" ht="28.5" customHeight="1">
      <c r="A27" s="2754" t="s">
        <v>4277</v>
      </c>
      <c r="B27" s="2754"/>
      <c r="C27" s="2754"/>
      <c r="D27" s="2754" t="str">
        <f>"NXL:  "&amp;TEXT(COUNTIF(R:R,"CL"),"00")&amp;" bộ."</f>
        <v>NXL:  00 bộ.</v>
      </c>
      <c r="E27" s="2754"/>
      <c r="F27" s="2754"/>
      <c r="G27" s="2754"/>
      <c r="H27" s="2754"/>
      <c r="I27" s="2754"/>
      <c r="J27" s="2754"/>
      <c r="K27" s="2754"/>
      <c r="L27" s="2754"/>
      <c r="M27" s="2754"/>
      <c r="N27" s="2754"/>
      <c r="O27" s="2754"/>
      <c r="P27" s="2754"/>
    </row>
    <row r="28" spans="1:18" ht="28.5" customHeight="1">
      <c r="A28" s="2754"/>
      <c r="B28" s="2754"/>
      <c r="C28" s="2754"/>
      <c r="D28" s="2754" t="str">
        <f>"NXX:  "&amp;TEXT(COUNTIF(R:R,"CX"),"00")&amp;" bộ."</f>
        <v>NXX:  09 bộ.</v>
      </c>
      <c r="E28" s="2754"/>
      <c r="F28" s="2754"/>
      <c r="G28" s="2754"/>
      <c r="H28" s="2754"/>
      <c r="I28" s="2754"/>
      <c r="J28" s="2754"/>
      <c r="K28" s="2754"/>
      <c r="L28" s="2754"/>
      <c r="M28" s="2754"/>
      <c r="N28" s="2754"/>
      <c r="O28" s="2754"/>
      <c r="P28" s="2754"/>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62" t="s">
        <v>4278</v>
      </c>
      <c r="B1" s="2762"/>
      <c r="C1" s="2762"/>
      <c r="D1" s="2762"/>
      <c r="E1" s="2762"/>
      <c r="F1" s="2762"/>
      <c r="G1" s="2762"/>
      <c r="H1" s="2762"/>
      <c r="I1" s="2762"/>
      <c r="J1" s="2762"/>
      <c r="K1" s="2762"/>
      <c r="L1" s="2762"/>
      <c r="M1" s="2762"/>
      <c r="N1" s="2762"/>
      <c r="O1" s="2762"/>
      <c r="P1" s="2762"/>
      <c r="Q1" s="2762"/>
      <c r="R1" s="2762"/>
      <c r="S1" s="2762"/>
      <c r="T1" s="2762"/>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3" t="str">
        <f>"Đơn vị thi công: "&amp;Solieu!C10</f>
        <v>Đơn vị thi công: 06</v>
      </c>
      <c r="P2" s="2764"/>
      <c r="Q2" s="2764"/>
      <c r="R2" s="2764"/>
      <c r="S2" s="2764"/>
      <c r="T2" s="2765"/>
    </row>
    <row r="3" spans="1:30" ht="31.5" customHeight="1">
      <c r="A3" s="2759" t="s">
        <v>4279</v>
      </c>
      <c r="B3" s="2760"/>
      <c r="C3" s="2760"/>
      <c r="D3" s="2760"/>
      <c r="E3" s="2760"/>
      <c r="F3" s="2760"/>
      <c r="G3" s="2760"/>
      <c r="H3" s="2760"/>
      <c r="I3" s="2760"/>
      <c r="J3" s="2760"/>
      <c r="K3" s="2760"/>
      <c r="L3" s="2760"/>
      <c r="M3" s="2760"/>
      <c r="N3" s="2761"/>
      <c r="O3" s="2749" t="s">
        <v>4280</v>
      </c>
      <c r="P3" s="2749"/>
      <c r="Q3" s="2749"/>
      <c r="R3" s="2749"/>
      <c r="S3" s="2749"/>
      <c r="T3" s="2749"/>
    </row>
    <row r="4" spans="1:30" ht="15.6">
      <c r="A4" s="2754" t="s">
        <v>4242</v>
      </c>
      <c r="B4" s="2754"/>
      <c r="C4" s="2754"/>
      <c r="D4" s="2754"/>
      <c r="E4" s="2754"/>
      <c r="F4" s="2754"/>
      <c r="G4" s="2754"/>
      <c r="H4" s="2754"/>
      <c r="I4" s="2754"/>
      <c r="J4" s="2754"/>
      <c r="K4" s="2754"/>
      <c r="L4" s="2754"/>
      <c r="M4" s="2754"/>
      <c r="N4" s="2754"/>
      <c r="O4" s="2754"/>
      <c r="P4" s="2754"/>
      <c r="Q4" s="2754"/>
      <c r="R4" s="2754"/>
      <c r="S4" s="2754"/>
      <c r="T4" s="2754"/>
    </row>
    <row r="5" spans="1:30" ht="32.25" customHeight="1">
      <c r="A5" s="2766" t="s">
        <v>4243</v>
      </c>
      <c r="B5" s="2766" t="s">
        <v>4281</v>
      </c>
      <c r="C5" s="2766"/>
      <c r="D5" s="2766" t="s">
        <v>3800</v>
      </c>
      <c r="E5" s="2766" t="s">
        <v>3310</v>
      </c>
      <c r="F5" s="2766"/>
      <c r="G5" s="2766" t="s">
        <v>4282</v>
      </c>
      <c r="H5" s="2766"/>
      <c r="I5" s="2766"/>
      <c r="J5" s="2766"/>
      <c r="K5" s="2766"/>
      <c r="L5" s="2766" t="s">
        <v>4283</v>
      </c>
      <c r="M5" s="2766"/>
      <c r="N5" s="2766"/>
      <c r="O5" s="2766" t="s">
        <v>4284</v>
      </c>
      <c r="P5" s="2766"/>
      <c r="Q5" s="2766"/>
      <c r="R5" s="2766" t="s">
        <v>4285</v>
      </c>
      <c r="S5" s="2766" t="s">
        <v>4248</v>
      </c>
      <c r="T5" s="2766"/>
    </row>
    <row r="6" spans="1:30" ht="35.25" customHeight="1">
      <c r="A6" s="2766"/>
      <c r="B6" s="2766" t="s">
        <v>4286</v>
      </c>
      <c r="C6" s="2766" t="s">
        <v>4271</v>
      </c>
      <c r="D6" s="2766"/>
      <c r="E6" s="2766" t="s">
        <v>4287</v>
      </c>
      <c r="F6" s="2766" t="s">
        <v>4288</v>
      </c>
      <c r="G6" s="2766" t="s">
        <v>4289</v>
      </c>
      <c r="H6" s="2766" t="s">
        <v>4290</v>
      </c>
      <c r="I6" s="2766" t="s">
        <v>4291</v>
      </c>
      <c r="J6" s="2766" t="s">
        <v>4292</v>
      </c>
      <c r="K6" s="2766" t="s">
        <v>4293</v>
      </c>
      <c r="L6" s="2766" t="s">
        <v>4294</v>
      </c>
      <c r="M6" s="2766" t="s">
        <v>4295</v>
      </c>
      <c r="N6" s="2766"/>
      <c r="O6" s="2766" t="s">
        <v>4296</v>
      </c>
      <c r="P6" s="2766" t="s">
        <v>4297</v>
      </c>
      <c r="Q6" s="2766" t="s">
        <v>4298</v>
      </c>
      <c r="R6" s="2766"/>
      <c r="S6" s="2766" t="s">
        <v>4299</v>
      </c>
      <c r="T6" s="2766" t="s">
        <v>4300</v>
      </c>
      <c r="U6" s="910">
        <v>17</v>
      </c>
      <c r="V6" s="910">
        <v>18</v>
      </c>
      <c r="W6" s="910">
        <v>19</v>
      </c>
      <c r="X6" s="910">
        <v>20</v>
      </c>
      <c r="Y6" s="910">
        <v>21</v>
      </c>
      <c r="Z6" s="910">
        <v>22</v>
      </c>
      <c r="AA6" s="910">
        <v>23</v>
      </c>
      <c r="AB6" s="910">
        <v>24</v>
      </c>
      <c r="AC6" s="910">
        <v>25</v>
      </c>
      <c r="AD6" s="910">
        <v>28</v>
      </c>
    </row>
    <row r="7" spans="1:30" ht="61.5" customHeight="1">
      <c r="A7" s="2766"/>
      <c r="B7" s="2766"/>
      <c r="C7" s="2766"/>
      <c r="D7" s="2766"/>
      <c r="E7" s="2766"/>
      <c r="F7" s="2766"/>
      <c r="G7" s="2766"/>
      <c r="H7" s="2766"/>
      <c r="I7" s="2766"/>
      <c r="J7" s="2766"/>
      <c r="K7" s="2766"/>
      <c r="L7" s="2766"/>
      <c r="M7" s="886" t="s">
        <v>4301</v>
      </c>
      <c r="N7" s="886" t="s">
        <v>4262</v>
      </c>
      <c r="O7" s="2766"/>
      <c r="P7" s="2766"/>
      <c r="Q7" s="2766"/>
      <c r="R7" s="2766"/>
      <c r="S7" s="2766"/>
      <c r="T7" s="2766"/>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67" t="s">
        <v>4302</v>
      </c>
      <c r="B1" s="2767"/>
      <c r="C1" s="2767"/>
      <c r="D1" s="2767"/>
      <c r="E1" s="2767"/>
      <c r="F1" s="2767"/>
      <c r="G1" s="2767"/>
      <c r="H1" s="2767"/>
      <c r="I1" s="2767"/>
    </row>
    <row r="2" spans="1:9" ht="47.25" customHeight="1">
      <c r="A2" s="2754" t="e">
        <f>"Tên công trình: "&amp;Solieu!#REF!</f>
        <v>#REF!</v>
      </c>
      <c r="B2" s="2754"/>
      <c r="C2" s="2754"/>
      <c r="D2" s="2754"/>
      <c r="E2" s="2754"/>
      <c r="F2" s="2754"/>
      <c r="G2" s="2756" t="str">
        <f>"Đơn vị thi công: "&amp;Solieu!C10</f>
        <v>Đơn vị thi công: 06</v>
      </c>
      <c r="H2" s="2757"/>
      <c r="I2" s="2758"/>
    </row>
    <row r="3" spans="1:9" ht="31.5" customHeight="1">
      <c r="A3" s="2754" t="s">
        <v>4327</v>
      </c>
      <c r="B3" s="2754"/>
      <c r="C3" s="2754"/>
      <c r="D3" s="2754"/>
      <c r="E3" s="2754"/>
      <c r="F3" s="2754"/>
      <c r="G3" s="2768" t="s">
        <v>4241</v>
      </c>
      <c r="H3" s="2768"/>
      <c r="I3" s="2768"/>
    </row>
    <row r="4" spans="1:9" ht="15.6">
      <c r="A4" s="2754" t="s">
        <v>4242</v>
      </c>
      <c r="B4" s="2754"/>
      <c r="C4" s="2754"/>
      <c r="D4" s="2754"/>
      <c r="E4" s="2754"/>
      <c r="F4" s="2754"/>
      <c r="G4" s="2754"/>
      <c r="H4" s="2754"/>
      <c r="I4" s="2754"/>
    </row>
    <row r="5" spans="1:9" s="849" customFormat="1" ht="21" customHeight="1">
      <c r="A5" s="2749" t="s">
        <v>4243</v>
      </c>
      <c r="B5" s="2749" t="s">
        <v>4303</v>
      </c>
      <c r="C5" s="2749"/>
      <c r="D5" s="2749"/>
      <c r="E5" s="2749" t="s">
        <v>4304</v>
      </c>
      <c r="F5" s="2749"/>
      <c r="G5" s="2749" t="s">
        <v>4285</v>
      </c>
      <c r="H5" s="2749" t="s">
        <v>4248</v>
      </c>
      <c r="I5" s="2749"/>
    </row>
    <row r="6" spans="1:9" s="849" customFormat="1" ht="21" customHeight="1">
      <c r="A6" s="2749"/>
      <c r="B6" s="908" t="s">
        <v>4305</v>
      </c>
      <c r="C6" s="2749" t="s">
        <v>4306</v>
      </c>
      <c r="D6" s="2749" t="s">
        <v>4235</v>
      </c>
      <c r="E6" s="2749" t="s">
        <v>4307</v>
      </c>
      <c r="F6" s="2749" t="s">
        <v>4308</v>
      </c>
      <c r="G6" s="2749"/>
      <c r="H6" s="2749" t="s">
        <v>4299</v>
      </c>
      <c r="I6" s="2749" t="s">
        <v>4300</v>
      </c>
    </row>
    <row r="7" spans="1:9" s="849" customFormat="1" ht="21" customHeight="1">
      <c r="A7" s="2749"/>
      <c r="B7" s="908" t="s">
        <v>4309</v>
      </c>
      <c r="C7" s="2749"/>
      <c r="D7" s="2749"/>
      <c r="E7" s="2749"/>
      <c r="F7" s="2749"/>
      <c r="G7" s="2749"/>
      <c r="H7" s="2749"/>
      <c r="I7" s="2749"/>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9" t="s">
        <v>4310</v>
      </c>
      <c r="B10" s="2769"/>
      <c r="C10" s="2770" t="e">
        <f>C9</f>
        <v>#REF!</v>
      </c>
      <c r="D10" s="2771"/>
      <c r="E10" s="2771"/>
      <c r="F10" s="2771"/>
      <c r="G10" s="2771"/>
      <c r="H10" s="2771"/>
      <c r="I10" s="277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73" t="s">
        <v>4191</v>
      </c>
      <c r="B1" s="2773"/>
      <c r="C1" s="2773"/>
      <c r="D1" s="2773"/>
      <c r="E1" s="2773"/>
      <c r="F1" s="2773"/>
      <c r="G1" s="2773"/>
      <c r="H1" s="2773"/>
      <c r="I1" s="2773"/>
      <c r="J1" s="2773"/>
      <c r="K1" s="850" t="s">
        <v>4172</v>
      </c>
    </row>
    <row r="2" spans="1:11" ht="18">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649999999999999"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83" t="s">
        <v>4912</v>
      </c>
      <c r="E1" s="2783"/>
      <c r="F1" s="2783"/>
      <c r="G1" s="2783"/>
      <c r="H1" s="2783"/>
      <c r="I1" s="2783"/>
      <c r="J1" s="2783"/>
      <c r="K1" s="2783"/>
    </row>
    <row r="2" spans="1:259" s="2322" customFormat="1" ht="17.25" hidden="1" customHeight="1" outlineLevel="1">
      <c r="D2" s="2782" t="s">
        <v>4913</v>
      </c>
      <c r="E2" s="2782"/>
      <c r="F2" s="2782"/>
      <c r="G2" s="2782"/>
      <c r="H2" s="2782"/>
      <c r="I2" s="2782"/>
      <c r="J2" s="2782"/>
      <c r="K2" s="2782"/>
      <c r="L2" s="2782" t="s">
        <v>4913</v>
      </c>
      <c r="M2" s="2782"/>
      <c r="N2" s="2782"/>
      <c r="O2" s="2782"/>
      <c r="P2" s="2782"/>
      <c r="Q2" s="2782"/>
      <c r="R2" s="2782"/>
      <c r="S2" s="2782"/>
      <c r="T2" s="2782" t="s">
        <v>4913</v>
      </c>
      <c r="U2" s="2782"/>
      <c r="V2" s="2782"/>
      <c r="W2" s="2782"/>
      <c r="X2" s="2782"/>
      <c r="Y2" s="2782"/>
      <c r="Z2" s="2782"/>
      <c r="AA2" s="2782"/>
      <c r="AB2" s="2782" t="s">
        <v>4913</v>
      </c>
      <c r="AC2" s="2782"/>
      <c r="AD2" s="2782"/>
      <c r="AE2" s="2782"/>
      <c r="AF2" s="2782"/>
      <c r="AG2" s="2782"/>
      <c r="AH2" s="2782"/>
      <c r="AI2" s="2782"/>
      <c r="AJ2" s="2782" t="s">
        <v>4913</v>
      </c>
      <c r="AK2" s="2782"/>
      <c r="AL2" s="2782"/>
      <c r="AM2" s="2782"/>
      <c r="AN2" s="2782"/>
      <c r="AO2" s="2782"/>
      <c r="AP2" s="2782"/>
      <c r="AQ2" s="2782"/>
      <c r="AR2" s="2782" t="s">
        <v>4913</v>
      </c>
      <c r="AS2" s="2782"/>
      <c r="AT2" s="2782"/>
      <c r="AU2" s="2782"/>
      <c r="AV2" s="2782"/>
      <c r="AW2" s="2782"/>
      <c r="AX2" s="2782"/>
      <c r="AY2" s="2782"/>
      <c r="AZ2" s="2782" t="s">
        <v>4913</v>
      </c>
      <c r="BA2" s="2782"/>
      <c r="BB2" s="2782"/>
      <c r="BC2" s="2782"/>
      <c r="BD2" s="2782"/>
      <c r="BE2" s="2782"/>
      <c r="BF2" s="2782"/>
      <c r="BG2" s="2782"/>
      <c r="BH2" s="2782" t="s">
        <v>4913</v>
      </c>
      <c r="BI2" s="2782"/>
      <c r="BJ2" s="2782"/>
      <c r="BK2" s="2782"/>
      <c r="BL2" s="2782"/>
      <c r="BM2" s="2782"/>
      <c r="BN2" s="2782"/>
      <c r="BO2" s="2782"/>
      <c r="BP2" s="2782" t="s">
        <v>4913</v>
      </c>
      <c r="BQ2" s="2782"/>
      <c r="BR2" s="2782"/>
      <c r="BS2" s="2782"/>
      <c r="BT2" s="2782"/>
      <c r="BU2" s="2782"/>
      <c r="BV2" s="2782"/>
      <c r="BW2" s="2782"/>
      <c r="BX2" s="2782" t="s">
        <v>4913</v>
      </c>
      <c r="BY2" s="2782"/>
      <c r="BZ2" s="2782"/>
      <c r="CA2" s="2782"/>
      <c r="CB2" s="2782"/>
      <c r="CC2" s="2782"/>
      <c r="CD2" s="2782"/>
      <c r="CE2" s="2782"/>
      <c r="CF2" s="2782" t="s">
        <v>4913</v>
      </c>
      <c r="CG2" s="2782"/>
      <c r="CH2" s="2782"/>
      <c r="CI2" s="2782"/>
      <c r="CJ2" s="2782"/>
      <c r="CK2" s="2782"/>
      <c r="CL2" s="2782"/>
      <c r="CM2" s="2782"/>
      <c r="CN2" s="2782" t="s">
        <v>4913</v>
      </c>
      <c r="CO2" s="2782"/>
      <c r="CP2" s="2782"/>
      <c r="CQ2" s="2782"/>
      <c r="CR2" s="2782"/>
      <c r="CS2" s="2782"/>
      <c r="CT2" s="2782"/>
      <c r="CU2" s="2782"/>
      <c r="CV2" s="2782" t="s">
        <v>4913</v>
      </c>
      <c r="CW2" s="2782"/>
      <c r="CX2" s="2782"/>
      <c r="CY2" s="2782"/>
      <c r="CZ2" s="2782"/>
      <c r="DA2" s="2782"/>
      <c r="DB2" s="2782"/>
      <c r="DC2" s="2782"/>
      <c r="DD2" s="2782" t="s">
        <v>4913</v>
      </c>
      <c r="DE2" s="2782"/>
      <c r="DF2" s="2782"/>
      <c r="DG2" s="2782"/>
      <c r="DH2" s="2782"/>
      <c r="DI2" s="2782"/>
      <c r="DJ2" s="2782"/>
      <c r="DK2" s="2782"/>
      <c r="DL2" s="2782" t="s">
        <v>4913</v>
      </c>
      <c r="DM2" s="2782"/>
      <c r="DN2" s="2782"/>
      <c r="DO2" s="2782"/>
      <c r="DP2" s="2782"/>
      <c r="DQ2" s="2782"/>
      <c r="DR2" s="2782"/>
      <c r="DS2" s="2782"/>
      <c r="DT2" s="2782" t="s">
        <v>4913</v>
      </c>
      <c r="DU2" s="2782"/>
      <c r="DV2" s="2782"/>
      <c r="DW2" s="2782"/>
      <c r="DX2" s="2782"/>
      <c r="DY2" s="2782"/>
      <c r="DZ2" s="2782"/>
      <c r="EA2" s="2782"/>
      <c r="EB2" s="2782" t="s">
        <v>4913</v>
      </c>
      <c r="EC2" s="2782"/>
      <c r="ED2" s="2782"/>
      <c r="EE2" s="2782"/>
      <c r="EF2" s="2782"/>
      <c r="EG2" s="2782"/>
      <c r="EH2" s="2782"/>
      <c r="EI2" s="2782"/>
      <c r="EJ2" s="2782" t="s">
        <v>4913</v>
      </c>
      <c r="EK2" s="2782"/>
      <c r="EL2" s="2782"/>
      <c r="EM2" s="2782"/>
      <c r="EN2" s="2782"/>
      <c r="EO2" s="2782"/>
      <c r="EP2" s="2782"/>
      <c r="EQ2" s="2782"/>
      <c r="ER2" s="2782" t="s">
        <v>4913</v>
      </c>
      <c r="ES2" s="2782"/>
      <c r="ET2" s="2782"/>
      <c r="EU2" s="2782"/>
      <c r="EV2" s="2782"/>
      <c r="EW2" s="2782"/>
      <c r="EX2" s="2782"/>
      <c r="EY2" s="2782"/>
      <c r="EZ2" s="2782" t="s">
        <v>4913</v>
      </c>
      <c r="FA2" s="2782"/>
      <c r="FB2" s="2782"/>
      <c r="FC2" s="2782"/>
      <c r="FD2" s="2782"/>
      <c r="FE2" s="2782"/>
      <c r="FF2" s="2782"/>
      <c r="FG2" s="2782"/>
      <c r="FH2" s="2782" t="s">
        <v>4913</v>
      </c>
      <c r="FI2" s="2782"/>
      <c r="FJ2" s="2782"/>
      <c r="FK2" s="2782"/>
      <c r="FL2" s="2782"/>
      <c r="FM2" s="2782"/>
      <c r="FN2" s="2782"/>
      <c r="FO2" s="2782"/>
      <c r="FP2" s="2782" t="s">
        <v>4913</v>
      </c>
      <c r="FQ2" s="2782"/>
      <c r="FR2" s="2782"/>
      <c r="FS2" s="2782"/>
      <c r="FT2" s="2782"/>
      <c r="FU2" s="2782"/>
      <c r="FV2" s="2782"/>
      <c r="FW2" s="2782"/>
      <c r="FX2" s="2782" t="s">
        <v>4913</v>
      </c>
      <c r="FY2" s="2782"/>
      <c r="FZ2" s="2782"/>
      <c r="GA2" s="2782"/>
      <c r="GB2" s="2782"/>
      <c r="GC2" s="2782"/>
      <c r="GD2" s="2782"/>
      <c r="GE2" s="2782"/>
      <c r="GF2" s="2782" t="s">
        <v>4913</v>
      </c>
      <c r="GG2" s="2782"/>
      <c r="GH2" s="2782"/>
      <c r="GI2" s="2782"/>
      <c r="GJ2" s="2782"/>
      <c r="GK2" s="2782"/>
      <c r="GL2" s="2782"/>
      <c r="GM2" s="2782"/>
      <c r="GN2" s="2782" t="s">
        <v>4913</v>
      </c>
      <c r="GO2" s="2782"/>
      <c r="GP2" s="2782"/>
      <c r="GQ2" s="2782"/>
      <c r="GR2" s="2782"/>
      <c r="GS2" s="2782"/>
      <c r="GT2" s="2782"/>
      <c r="GU2" s="2782"/>
      <c r="GV2" s="2782" t="s">
        <v>4913</v>
      </c>
      <c r="GW2" s="2782"/>
      <c r="GX2" s="2782"/>
      <c r="GY2" s="2782"/>
      <c r="GZ2" s="2782"/>
      <c r="HA2" s="2782"/>
      <c r="HB2" s="2782"/>
      <c r="HC2" s="2782"/>
      <c r="HD2" s="2782" t="s">
        <v>4913</v>
      </c>
      <c r="HE2" s="2782"/>
      <c r="HF2" s="2782"/>
      <c r="HG2" s="2782"/>
      <c r="HH2" s="2782"/>
      <c r="HI2" s="2782"/>
      <c r="HJ2" s="2782"/>
      <c r="HK2" s="2782"/>
      <c r="HL2" s="2782" t="s">
        <v>4913</v>
      </c>
      <c r="HM2" s="2782"/>
      <c r="HN2" s="2782"/>
      <c r="HO2" s="2782"/>
      <c r="HP2" s="2782"/>
      <c r="HQ2" s="2782"/>
      <c r="HR2" s="2782"/>
      <c r="HS2" s="2782"/>
      <c r="HT2" s="2782" t="s">
        <v>4913</v>
      </c>
      <c r="HU2" s="2782"/>
      <c r="HV2" s="2782"/>
      <c r="HW2" s="2782"/>
      <c r="HX2" s="2782"/>
      <c r="HY2" s="2782"/>
      <c r="HZ2" s="2782"/>
      <c r="IA2" s="2782"/>
      <c r="IB2" s="2782" t="s">
        <v>4913</v>
      </c>
      <c r="IC2" s="2782"/>
      <c r="ID2" s="2782"/>
      <c r="IE2" s="2782"/>
      <c r="IF2" s="2782"/>
      <c r="IG2" s="2782"/>
      <c r="IH2" s="2782"/>
      <c r="II2" s="2782"/>
      <c r="IJ2" s="2782" t="s">
        <v>4913</v>
      </c>
      <c r="IK2" s="2782"/>
      <c r="IL2" s="2782"/>
      <c r="IM2" s="2782"/>
      <c r="IN2" s="2782"/>
      <c r="IO2" s="2782"/>
      <c r="IP2" s="2782"/>
      <c r="IQ2" s="2782"/>
      <c r="IR2" s="2782" t="s">
        <v>4913</v>
      </c>
      <c r="IS2" s="2782"/>
      <c r="IT2" s="2782"/>
      <c r="IU2" s="2782"/>
      <c r="IV2" s="2782"/>
      <c r="IW2" s="2782"/>
      <c r="IX2" s="2782"/>
      <c r="IY2" s="2782"/>
    </row>
    <row r="3" spans="1:259" s="2322" customFormat="1" ht="17.25" hidden="1" customHeight="1" outlineLevel="1">
      <c r="D3" s="2782" t="s">
        <v>4914</v>
      </c>
      <c r="E3" s="2782"/>
      <c r="F3" s="2782"/>
      <c r="G3" s="2782"/>
      <c r="H3" s="2782"/>
      <c r="I3" s="2782"/>
      <c r="J3" s="2782"/>
      <c r="K3" s="2782"/>
      <c r="L3" s="2782" t="s">
        <v>4914</v>
      </c>
      <c r="M3" s="2782"/>
      <c r="N3" s="2782"/>
      <c r="O3" s="2782"/>
      <c r="P3" s="2782"/>
      <c r="Q3" s="2782"/>
      <c r="R3" s="2782"/>
      <c r="S3" s="2782"/>
      <c r="T3" s="2782" t="s">
        <v>4914</v>
      </c>
      <c r="U3" s="2782"/>
      <c r="V3" s="2782"/>
      <c r="W3" s="2782"/>
      <c r="X3" s="2782"/>
      <c r="Y3" s="2782"/>
      <c r="Z3" s="2782"/>
      <c r="AA3" s="2782"/>
      <c r="AB3" s="2782" t="s">
        <v>4914</v>
      </c>
      <c r="AC3" s="2782"/>
      <c r="AD3" s="2782"/>
      <c r="AE3" s="2782"/>
      <c r="AF3" s="2782"/>
      <c r="AG3" s="2782"/>
      <c r="AH3" s="2782"/>
      <c r="AI3" s="2782"/>
      <c r="AJ3" s="2782" t="s">
        <v>4914</v>
      </c>
      <c r="AK3" s="2782"/>
      <c r="AL3" s="2782"/>
      <c r="AM3" s="2782"/>
      <c r="AN3" s="2782"/>
      <c r="AO3" s="2782"/>
      <c r="AP3" s="2782"/>
      <c r="AQ3" s="2782"/>
      <c r="AR3" s="2782" t="s">
        <v>4914</v>
      </c>
      <c r="AS3" s="2782"/>
      <c r="AT3" s="2782"/>
      <c r="AU3" s="2782"/>
      <c r="AV3" s="2782"/>
      <c r="AW3" s="2782"/>
      <c r="AX3" s="2782"/>
      <c r="AY3" s="2782"/>
      <c r="AZ3" s="2782" t="s">
        <v>4914</v>
      </c>
      <c r="BA3" s="2782"/>
      <c r="BB3" s="2782"/>
      <c r="BC3" s="2782"/>
      <c r="BD3" s="2782"/>
      <c r="BE3" s="2782"/>
      <c r="BF3" s="2782"/>
      <c r="BG3" s="2782"/>
      <c r="BH3" s="2782" t="s">
        <v>4914</v>
      </c>
      <c r="BI3" s="2782"/>
      <c r="BJ3" s="2782"/>
      <c r="BK3" s="2782"/>
      <c r="BL3" s="2782"/>
      <c r="BM3" s="2782"/>
      <c r="BN3" s="2782"/>
      <c r="BO3" s="2782"/>
      <c r="BP3" s="2782" t="s">
        <v>4914</v>
      </c>
      <c r="BQ3" s="2782"/>
      <c r="BR3" s="2782"/>
      <c r="BS3" s="2782"/>
      <c r="BT3" s="2782"/>
      <c r="BU3" s="2782"/>
      <c r="BV3" s="2782"/>
      <c r="BW3" s="2782"/>
      <c r="BX3" s="2782" t="s">
        <v>4914</v>
      </c>
      <c r="BY3" s="2782"/>
      <c r="BZ3" s="2782"/>
      <c r="CA3" s="2782"/>
      <c r="CB3" s="2782"/>
      <c r="CC3" s="2782"/>
      <c r="CD3" s="2782"/>
      <c r="CE3" s="2782"/>
      <c r="CF3" s="2782" t="s">
        <v>4914</v>
      </c>
      <c r="CG3" s="2782"/>
      <c r="CH3" s="2782"/>
      <c r="CI3" s="2782"/>
      <c r="CJ3" s="2782"/>
      <c r="CK3" s="2782"/>
      <c r="CL3" s="2782"/>
      <c r="CM3" s="2782"/>
      <c r="CN3" s="2782" t="s">
        <v>4914</v>
      </c>
      <c r="CO3" s="2782"/>
      <c r="CP3" s="2782"/>
      <c r="CQ3" s="2782"/>
      <c r="CR3" s="2782"/>
      <c r="CS3" s="2782"/>
      <c r="CT3" s="2782"/>
      <c r="CU3" s="2782"/>
      <c r="CV3" s="2782" t="s">
        <v>4914</v>
      </c>
      <c r="CW3" s="2782"/>
      <c r="CX3" s="2782"/>
      <c r="CY3" s="2782"/>
      <c r="CZ3" s="2782"/>
      <c r="DA3" s="2782"/>
      <c r="DB3" s="2782"/>
      <c r="DC3" s="2782"/>
      <c r="DD3" s="2782" t="s">
        <v>4914</v>
      </c>
      <c r="DE3" s="2782"/>
      <c r="DF3" s="2782"/>
      <c r="DG3" s="2782"/>
      <c r="DH3" s="2782"/>
      <c r="DI3" s="2782"/>
      <c r="DJ3" s="2782"/>
      <c r="DK3" s="2782"/>
      <c r="DL3" s="2782" t="s">
        <v>4914</v>
      </c>
      <c r="DM3" s="2782"/>
      <c r="DN3" s="2782"/>
      <c r="DO3" s="2782"/>
      <c r="DP3" s="2782"/>
      <c r="DQ3" s="2782"/>
      <c r="DR3" s="2782"/>
      <c r="DS3" s="2782"/>
      <c r="DT3" s="2782" t="s">
        <v>4914</v>
      </c>
      <c r="DU3" s="2782"/>
      <c r="DV3" s="2782"/>
      <c r="DW3" s="2782"/>
      <c r="DX3" s="2782"/>
      <c r="DY3" s="2782"/>
      <c r="DZ3" s="2782"/>
      <c r="EA3" s="2782"/>
      <c r="EB3" s="2782" t="s">
        <v>4914</v>
      </c>
      <c r="EC3" s="2782"/>
      <c r="ED3" s="2782"/>
      <c r="EE3" s="2782"/>
      <c r="EF3" s="2782"/>
      <c r="EG3" s="2782"/>
      <c r="EH3" s="2782"/>
      <c r="EI3" s="2782"/>
      <c r="EJ3" s="2782" t="s">
        <v>4914</v>
      </c>
      <c r="EK3" s="2782"/>
      <c r="EL3" s="2782"/>
      <c r="EM3" s="2782"/>
      <c r="EN3" s="2782"/>
      <c r="EO3" s="2782"/>
      <c r="EP3" s="2782"/>
      <c r="EQ3" s="2782"/>
      <c r="ER3" s="2782" t="s">
        <v>4914</v>
      </c>
      <c r="ES3" s="2782"/>
      <c r="ET3" s="2782"/>
      <c r="EU3" s="2782"/>
      <c r="EV3" s="2782"/>
      <c r="EW3" s="2782"/>
      <c r="EX3" s="2782"/>
      <c r="EY3" s="2782"/>
      <c r="EZ3" s="2782" t="s">
        <v>4914</v>
      </c>
      <c r="FA3" s="2782"/>
      <c r="FB3" s="2782"/>
      <c r="FC3" s="2782"/>
      <c r="FD3" s="2782"/>
      <c r="FE3" s="2782"/>
      <c r="FF3" s="2782"/>
      <c r="FG3" s="2782"/>
      <c r="FH3" s="2782" t="s">
        <v>4914</v>
      </c>
      <c r="FI3" s="2782"/>
      <c r="FJ3" s="2782"/>
      <c r="FK3" s="2782"/>
      <c r="FL3" s="2782"/>
      <c r="FM3" s="2782"/>
      <c r="FN3" s="2782"/>
      <c r="FO3" s="2782"/>
      <c r="FP3" s="2782" t="s">
        <v>4914</v>
      </c>
      <c r="FQ3" s="2782"/>
      <c r="FR3" s="2782"/>
      <c r="FS3" s="2782"/>
      <c r="FT3" s="2782"/>
      <c r="FU3" s="2782"/>
      <c r="FV3" s="2782"/>
      <c r="FW3" s="2782"/>
      <c r="FX3" s="2782" t="s">
        <v>4914</v>
      </c>
      <c r="FY3" s="2782"/>
      <c r="FZ3" s="2782"/>
      <c r="GA3" s="2782"/>
      <c r="GB3" s="2782"/>
      <c r="GC3" s="2782"/>
      <c r="GD3" s="2782"/>
      <c r="GE3" s="2782"/>
      <c r="GF3" s="2782" t="s">
        <v>4914</v>
      </c>
      <c r="GG3" s="2782"/>
      <c r="GH3" s="2782"/>
      <c r="GI3" s="2782"/>
      <c r="GJ3" s="2782"/>
      <c r="GK3" s="2782"/>
      <c r="GL3" s="2782"/>
      <c r="GM3" s="2782"/>
      <c r="GN3" s="2782" t="s">
        <v>4914</v>
      </c>
      <c r="GO3" s="2782"/>
      <c r="GP3" s="2782"/>
      <c r="GQ3" s="2782"/>
      <c r="GR3" s="2782"/>
      <c r="GS3" s="2782"/>
      <c r="GT3" s="2782"/>
      <c r="GU3" s="2782"/>
      <c r="GV3" s="2782" t="s">
        <v>4914</v>
      </c>
      <c r="GW3" s="2782"/>
      <c r="GX3" s="2782"/>
      <c r="GY3" s="2782"/>
      <c r="GZ3" s="2782"/>
      <c r="HA3" s="2782"/>
      <c r="HB3" s="2782"/>
      <c r="HC3" s="2782"/>
      <c r="HD3" s="2782" t="s">
        <v>4914</v>
      </c>
      <c r="HE3" s="2782"/>
      <c r="HF3" s="2782"/>
      <c r="HG3" s="2782"/>
      <c r="HH3" s="2782"/>
      <c r="HI3" s="2782"/>
      <c r="HJ3" s="2782"/>
      <c r="HK3" s="2782"/>
      <c r="HL3" s="2782" t="s">
        <v>4914</v>
      </c>
      <c r="HM3" s="2782"/>
      <c r="HN3" s="2782"/>
      <c r="HO3" s="2782"/>
      <c r="HP3" s="2782"/>
      <c r="HQ3" s="2782"/>
      <c r="HR3" s="2782"/>
      <c r="HS3" s="2782"/>
      <c r="HT3" s="2782" t="s">
        <v>4914</v>
      </c>
      <c r="HU3" s="2782"/>
      <c r="HV3" s="2782"/>
      <c r="HW3" s="2782"/>
      <c r="HX3" s="2782"/>
      <c r="HY3" s="2782"/>
      <c r="HZ3" s="2782"/>
      <c r="IA3" s="2782"/>
      <c r="IB3" s="2782" t="s">
        <v>4914</v>
      </c>
      <c r="IC3" s="2782"/>
      <c r="ID3" s="2782"/>
      <c r="IE3" s="2782"/>
      <c r="IF3" s="2782"/>
      <c r="IG3" s="2782"/>
      <c r="IH3" s="2782"/>
      <c r="II3" s="2782"/>
      <c r="IJ3" s="2782" t="s">
        <v>4914</v>
      </c>
      <c r="IK3" s="2782"/>
      <c r="IL3" s="2782"/>
      <c r="IM3" s="2782"/>
      <c r="IN3" s="2782"/>
      <c r="IO3" s="2782"/>
      <c r="IP3" s="2782"/>
      <c r="IQ3" s="2782"/>
      <c r="IR3" s="2782" t="s">
        <v>4914</v>
      </c>
      <c r="IS3" s="2782"/>
      <c r="IT3" s="2782"/>
      <c r="IU3" s="2782"/>
      <c r="IV3" s="2782"/>
      <c r="IW3" s="2782"/>
      <c r="IX3" s="2782"/>
      <c r="IY3" s="2782"/>
    </row>
    <row r="4" spans="1:259" s="2325" customFormat="1" ht="17.25" hidden="1" customHeight="1" outlineLevel="1">
      <c r="D4" s="2784" t="s">
        <v>4915</v>
      </c>
      <c r="E4" s="2784"/>
      <c r="F4" s="2784"/>
      <c r="G4" s="2784"/>
      <c r="H4" s="2784"/>
      <c r="I4" s="2784"/>
      <c r="J4" s="2784"/>
      <c r="K4" s="2784"/>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85"/>
      <c r="E5" s="2785"/>
      <c r="F5" s="2785"/>
      <c r="G5" s="2785"/>
      <c r="H5" s="2785"/>
      <c r="I5" s="2785"/>
      <c r="J5" s="2785"/>
      <c r="K5" s="2785"/>
    </row>
    <row r="6" spans="1:259" ht="17.25" customHeight="1">
      <c r="D6" s="2786" t="s">
        <v>4227</v>
      </c>
      <c r="E6" s="2788" t="s">
        <v>4916</v>
      </c>
      <c r="F6" s="2788" t="s">
        <v>4917</v>
      </c>
      <c r="G6" s="2790" t="s">
        <v>4918</v>
      </c>
      <c r="H6" s="2791"/>
      <c r="I6" s="2790" t="s">
        <v>4919</v>
      </c>
      <c r="J6" s="2791"/>
      <c r="K6" s="2788" t="s">
        <v>4920</v>
      </c>
    </row>
    <row r="7" spans="1:259" ht="17.25" customHeight="1">
      <c r="D7" s="2787"/>
      <c r="E7" s="2789"/>
      <c r="F7" s="2789"/>
      <c r="G7" s="2326" t="s">
        <v>4921</v>
      </c>
      <c r="H7" s="2326" t="s">
        <v>4726</v>
      </c>
      <c r="I7" s="2326" t="s">
        <v>4922</v>
      </c>
      <c r="J7" s="2326" t="s">
        <v>4923</v>
      </c>
      <c r="K7" s="2789"/>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92"/>
      <c r="E285" s="2792"/>
      <c r="F285" s="2792"/>
      <c r="G285" s="2793"/>
      <c r="H285" s="2793"/>
      <c r="I285" s="2793"/>
      <c r="J285" s="2793"/>
      <c r="K285" s="2794"/>
      <c r="L285" s="2388"/>
    </row>
    <row r="286" spans="1:14" s="2323" customFormat="1" ht="15.6">
      <c r="D286" s="2390"/>
      <c r="E286" s="2391" t="s">
        <v>5109</v>
      </c>
      <c r="F286" s="2390"/>
      <c r="G286" s="2392"/>
      <c r="H286" s="2392"/>
      <c r="I286" s="2784" t="s">
        <v>5110</v>
      </c>
      <c r="J286" s="2784"/>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95" t="s">
        <v>4204</v>
      </c>
      <c r="G292" s="2795"/>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96"/>
      <c r="E295" s="2796"/>
      <c r="F295" s="2796"/>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97"/>
      <c r="E316" s="2798"/>
      <c r="F316" s="2798"/>
      <c r="G316" s="2798"/>
      <c r="H316" s="2798"/>
      <c r="I316" s="2798"/>
      <c r="J316" s="2798"/>
      <c r="K316" s="2798"/>
    </row>
  </sheetData>
  <autoFilter ref="C8:K284" xr:uid="{00000000-0009-0000-0000-000015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BM49"/>
  <sheetViews>
    <sheetView zoomScale="70" zoomScaleNormal="70" workbookViewId="0">
      <pane ySplit="5" topLeftCell="A6" activePane="bottomLeft" state="frozen"/>
      <selection pane="bottomLeft" activeCell="H50" sqref="H50"/>
    </sheetView>
  </sheetViews>
  <sheetFormatPr defaultColWidth="7.453125" defaultRowHeight="16.8" outlineLevelCol="1"/>
  <cols>
    <col min="1" max="1" width="7.453125" style="2524"/>
    <col min="2" max="2" width="19.81640625" style="2524" customWidth="1"/>
    <col min="3" max="3" width="7.453125" style="2524"/>
    <col min="4" max="4" width="4.1796875" style="2524" customWidth="1"/>
    <col min="5" max="5" width="9.08984375" style="2524" hidden="1" customWidth="1"/>
    <col min="6" max="6" width="47.54296875" style="2524" customWidth="1"/>
    <col min="7" max="7" width="10.81640625" style="2533" customWidth="1"/>
    <col min="8" max="8" width="10.81640625" style="2524" customWidth="1"/>
    <col min="9" max="53" width="10.81640625" style="2532" hidden="1" customWidth="1" outlineLevel="1"/>
    <col min="54" max="56" width="10.81640625" style="2524" hidden="1" customWidth="1" outlineLevel="1"/>
    <col min="57" max="57" width="10.81640625" style="2524" customWidth="1" collapsed="1"/>
    <col min="58" max="59" width="10.81640625" style="2524" hidden="1" customWidth="1" outlineLevel="1"/>
    <col min="60" max="60" width="11.6328125" style="2524" customWidth="1" collapsed="1"/>
    <col min="61" max="63" width="7.453125" style="2524"/>
    <col min="64" max="64" width="14.6328125" style="2524" customWidth="1"/>
    <col min="65" max="65" width="10.453125" style="2528" customWidth="1"/>
    <col min="66" max="16384" width="7.453125" style="2524"/>
  </cols>
  <sheetData>
    <row r="1" spans="2:65" ht="30" customHeight="1">
      <c r="D1" s="2525" t="s">
        <v>5319</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
        <v>5315</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95" customHeight="1">
      <c r="D3" s="2525" t="s">
        <v>5325</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5326</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row>
    <row r="6" spans="2:65" ht="26.25" customHeight="1">
      <c r="D6" s="2539"/>
      <c r="E6" s="2539"/>
      <c r="F6" s="2540" t="s">
        <v>5327</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50000000000003" customHeight="1">
      <c r="B7" s="2524" t="str">
        <f>UPPER(C7)</f>
        <v>DỰNG CỘT ĐÈN</v>
      </c>
      <c r="C7" s="2524" t="s">
        <v>5385</v>
      </c>
      <c r="D7" s="2541">
        <v>1</v>
      </c>
      <c r="E7" s="2539"/>
      <c r="F7" s="2544" t="s">
        <v>5328</v>
      </c>
      <c r="G7" s="2541" t="s">
        <v>5329</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row>
    <row r="8" spans="2:65" ht="34.950000000000003" customHeight="1">
      <c r="B8" s="2524" t="str">
        <f t="shared" ref="B8:B47" si="0">UPPER(C8)</f>
        <v>LẮP CẦN ĐÈN, ĐÈN CHIẾU SÁNG</v>
      </c>
      <c r="C8" s="2524" t="s">
        <v>5386</v>
      </c>
      <c r="D8" s="2541">
        <v>2</v>
      </c>
      <c r="E8" s="2539"/>
      <c r="F8" s="2544" t="s">
        <v>5330</v>
      </c>
      <c r="G8" s="2541" t="s">
        <v>5331</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row>
    <row r="9" spans="2:65" ht="34.950000000000003" customHeight="1">
      <c r="B9" s="2524" t="str">
        <f t="shared" si="0"/>
        <v>LẮP CẦN ĐÈN, ĐÈN CHIẾU SÁNG</v>
      </c>
      <c r="C9" s="2524" t="s">
        <v>5386</v>
      </c>
      <c r="D9" s="2541">
        <v>3</v>
      </c>
      <c r="E9" s="2539"/>
      <c r="F9" s="2544" t="s">
        <v>5332</v>
      </c>
      <c r="G9" s="2541" t="s">
        <v>5331</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row>
    <row r="10" spans="2:65" ht="34.950000000000003" customHeight="1">
      <c r="B10" s="2524" t="str">
        <f t="shared" si="0"/>
        <v>LẮP CẦN ĐÈN, ĐÈN CHIẾU SÁNG</v>
      </c>
      <c r="C10" s="2524" t="s">
        <v>5386</v>
      </c>
      <c r="D10" s="2541">
        <v>4</v>
      </c>
      <c r="E10" s="2539"/>
      <c r="F10" s="2544" t="s">
        <v>5333</v>
      </c>
      <c r="G10" s="2541" t="s">
        <v>5331</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row>
    <row r="11" spans="2:65" ht="34.950000000000003" customHeight="1">
      <c r="B11" s="2524" t="str">
        <f t="shared" si="0"/>
        <v>LẮP CẦN ĐÈN, ĐÈN CHIẾU SÁNG</v>
      </c>
      <c r="C11" s="2524" t="s">
        <v>5386</v>
      </c>
      <c r="D11" s="2541">
        <v>5</v>
      </c>
      <c r="E11" s="2539"/>
      <c r="F11" s="2544" t="s">
        <v>5334</v>
      </c>
      <c r="G11" s="2541" t="s">
        <v>5335</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row>
    <row r="12" spans="2:65" ht="34.950000000000003" customHeight="1">
      <c r="B12" s="2524" t="str">
        <f t="shared" si="0"/>
        <v>LẮP CẦN ĐÈN, ĐÈN CHIẾU SÁNG</v>
      </c>
      <c r="C12" s="2524" t="s">
        <v>5386</v>
      </c>
      <c r="D12" s="2541">
        <v>6</v>
      </c>
      <c r="E12" s="2539"/>
      <c r="F12" s="2544" t="s">
        <v>5336</v>
      </c>
      <c r="G12" s="2541" t="s">
        <v>5337</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50000000000003" customHeight="1">
      <c r="B13" s="2524" t="str">
        <f t="shared" si="0"/>
        <v>MÓNG TRỤ ĐÈN</v>
      </c>
      <c r="C13" s="2524" t="s">
        <v>5387</v>
      </c>
      <c r="D13" s="2541">
        <v>7</v>
      </c>
      <c r="E13" s="2545"/>
      <c r="F13" s="2544" t="s">
        <v>5338</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50000000000003" customHeight="1">
      <c r="B14" s="2524" t="str">
        <f t="shared" si="0"/>
        <v>MÓNG TRỤ ĐÈN</v>
      </c>
      <c r="C14" s="2524" t="s">
        <v>5387</v>
      </c>
      <c r="D14" s="2541">
        <v>8</v>
      </c>
      <c r="E14" s="2539"/>
      <c r="F14" s="2544" t="s">
        <v>5339</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50000000000003" customHeight="1">
      <c r="B15" s="2524" t="str">
        <f t="shared" si="0"/>
        <v>MÓNG TRỤ ĐÈN</v>
      </c>
      <c r="C15" s="2524" t="s">
        <v>5387</v>
      </c>
      <c r="D15" s="2541">
        <v>9</v>
      </c>
      <c r="E15" s="2539"/>
      <c r="F15" s="2544" t="s">
        <v>5340</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50000000000003" customHeight="1">
      <c r="B16" s="2524" t="str">
        <f t="shared" si="0"/>
        <v>LẮP CẦN ĐÈN, ĐÈN CHIẾU SÁNG</v>
      </c>
      <c r="C16" s="2524" t="s">
        <v>5386</v>
      </c>
      <c r="D16" s="2541">
        <v>10</v>
      </c>
      <c r="E16" s="2539"/>
      <c r="F16" s="2544" t="s">
        <v>5341</v>
      </c>
      <c r="G16" s="2541" t="s">
        <v>5342</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50000000000003" customHeight="1">
      <c r="A17" s="2524"/>
      <c r="B17" s="2524" t="str">
        <f t="shared" si="0"/>
        <v>DỰNG CỘT ĐÈN</v>
      </c>
      <c r="C17" s="2524" t="s">
        <v>5385</v>
      </c>
      <c r="D17" s="2541">
        <v>11</v>
      </c>
      <c r="E17" s="2539"/>
      <c r="F17" s="2544" t="s">
        <v>5343</v>
      </c>
      <c r="G17" s="2541" t="s">
        <v>5344</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50000000000003" customHeight="1">
      <c r="A18" s="2524"/>
      <c r="B18" s="2524" t="str">
        <f t="shared" si="0"/>
        <v>MÓNG TRỤ ĐÈN</v>
      </c>
      <c r="C18" s="2524" t="s">
        <v>5387</v>
      </c>
      <c r="D18" s="2541">
        <v>12</v>
      </c>
      <c r="E18" s="2539"/>
      <c r="F18" s="2544" t="s">
        <v>5345</v>
      </c>
      <c r="G18" s="2541" t="s">
        <v>5346</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50000000000003" customHeight="1">
      <c r="A19" s="2524"/>
      <c r="B19" s="2524" t="str">
        <f t="shared" si="0"/>
        <v>MÓNG TRỤ ĐÈN</v>
      </c>
      <c r="C19" s="2524" t="s">
        <v>5387</v>
      </c>
      <c r="D19" s="2541">
        <v>13</v>
      </c>
      <c r="E19" s="2539"/>
      <c r="F19" s="2544" t="s">
        <v>5347</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50000000000003" customHeight="1">
      <c r="B20" s="2524" t="str">
        <f t="shared" si="0"/>
        <v>MÓNG TRỤ ĐÈN</v>
      </c>
      <c r="C20" s="2524" t="s">
        <v>5387</v>
      </c>
      <c r="D20" s="2541">
        <v>14</v>
      </c>
      <c r="E20" s="2539"/>
      <c r="F20" s="2544" t="s">
        <v>5384</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50000000000003" customHeight="1">
      <c r="B21" s="2524" t="str">
        <f t="shared" si="0"/>
        <v>MÓNG TRỤ ĐÈN</v>
      </c>
      <c r="C21" s="2524" t="s">
        <v>5387</v>
      </c>
      <c r="D21" s="2541">
        <v>15</v>
      </c>
      <c r="E21" s="2539"/>
      <c r="F21" s="2544" t="s">
        <v>5348</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50000000000003" customHeight="1">
      <c r="B22" s="2524" t="str">
        <f t="shared" si="0"/>
        <v>MÓNG TRỤ ĐÈN</v>
      </c>
      <c r="C22" s="2524" t="s">
        <v>5387</v>
      </c>
      <c r="D22" s="2541">
        <v>16</v>
      </c>
      <c r="E22" s="2539"/>
      <c r="F22" s="2544" t="s">
        <v>5349</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50000000000003" customHeight="1">
      <c r="B23" s="2524" t="str">
        <f t="shared" si="0"/>
        <v>MÓNG TRỤ ĐÈN</v>
      </c>
      <c r="C23" s="2524" t="s">
        <v>5387</v>
      </c>
      <c r="D23" s="2541">
        <v>17</v>
      </c>
      <c r="E23" s="2539"/>
      <c r="F23" s="2544" t="s">
        <v>5350</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50000000000003" customHeight="1">
      <c r="B24" s="2524" t="str">
        <f t="shared" si="0"/>
        <v>CÁP CHIẾU SÁNG</v>
      </c>
      <c r="C24" s="2524" t="s">
        <v>5388</v>
      </c>
      <c r="D24" s="2541">
        <v>18</v>
      </c>
      <c r="E24" s="2539"/>
      <c r="F24" s="2544" t="s">
        <v>5351</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50000000000003" customHeight="1">
      <c r="B25" s="2524" t="str">
        <f t="shared" si="0"/>
        <v>CÁP CHIẾU SÁNG</v>
      </c>
      <c r="C25" s="2524" t="s">
        <v>5388</v>
      </c>
      <c r="D25" s="2541">
        <v>19</v>
      </c>
      <c r="E25" s="2539"/>
      <c r="F25" s="2549" t="s">
        <v>5404</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row>
    <row r="26" spans="1:65" ht="34.950000000000003" customHeight="1">
      <c r="B26" s="2524" t="str">
        <f t="shared" si="0"/>
        <v>CÁP CHIẾU SÁNG</v>
      </c>
      <c r="C26" s="2524" t="s">
        <v>5388</v>
      </c>
      <c r="D26" s="2541">
        <v>20</v>
      </c>
      <c r="E26" s="2539"/>
      <c r="F26" s="2544" t="s">
        <v>5352</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50000000000003" customHeight="1">
      <c r="B27" s="2524" t="str">
        <f t="shared" si="0"/>
        <v>CÁP CHIẾU SÁNG</v>
      </c>
      <c r="C27" s="2524" t="s">
        <v>5388</v>
      </c>
      <c r="D27" s="2541">
        <v>21</v>
      </c>
      <c r="E27" s="2539"/>
      <c r="F27" s="2544" t="s">
        <v>5353</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50000000000003" customHeight="1">
      <c r="B28" s="2524" t="str">
        <f t="shared" si="0"/>
        <v>CÁP CHIẾU SÁNG</v>
      </c>
      <c r="C28" s="2524" t="s">
        <v>5388</v>
      </c>
      <c r="D28" s="2541">
        <v>22</v>
      </c>
      <c r="E28" s="2539"/>
      <c r="F28" s="2544" t="s">
        <v>5354</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50000000000003" customHeight="1">
      <c r="B29" s="2524" t="str">
        <f t="shared" si="0"/>
        <v>CÁP CHIẾU SÁNG</v>
      </c>
      <c r="C29" s="2524" t="s">
        <v>5388</v>
      </c>
      <c r="D29" s="2541">
        <v>23</v>
      </c>
      <c r="E29" s="2539"/>
      <c r="F29" s="2544" t="s">
        <v>5355</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50000000000003" customHeight="1">
      <c r="B30" s="2524" t="str">
        <f t="shared" si="0"/>
        <v>CÁP CHIẾU SÁNG</v>
      </c>
      <c r="C30" s="2524" t="s">
        <v>5388</v>
      </c>
      <c r="D30" s="2541">
        <v>24</v>
      </c>
      <c r="E30" s="2539"/>
      <c r="F30" s="2544" t="s">
        <v>5356</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50000000000003" customHeight="1">
      <c r="B31" s="2524" t="str">
        <f t="shared" si="0"/>
        <v>THIẾT BỊ ĐÓNG CẮT</v>
      </c>
      <c r="C31" s="2524" t="s">
        <v>5389</v>
      </c>
      <c r="D31" s="2541">
        <v>25</v>
      </c>
      <c r="E31" s="2539"/>
      <c r="F31" s="2544" t="s">
        <v>5357</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row>
    <row r="32" spans="1:65" ht="34.950000000000003" customHeight="1">
      <c r="B32" s="2524" t="str">
        <f t="shared" si="0"/>
        <v>THIẾT BỊ ĐÓNG CẮT</v>
      </c>
      <c r="C32" s="2524" t="s">
        <v>5389</v>
      </c>
      <c r="D32" s="2541">
        <v>26</v>
      </c>
      <c r="E32" s="2539"/>
      <c r="F32" s="2544" t="s">
        <v>5358</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3" ht="34.950000000000003" customHeight="1">
      <c r="B33" s="2524" t="str">
        <f t="shared" si="0"/>
        <v>THIẾT BỊ ĐÓNG CẮT</v>
      </c>
      <c r="C33" s="2524" t="s">
        <v>5389</v>
      </c>
      <c r="D33" s="2541">
        <v>27</v>
      </c>
      <c r="E33" s="2539"/>
      <c r="F33" s="2544" t="s">
        <v>5359</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3" ht="34.950000000000003" customHeight="1">
      <c r="B34" s="2524" t="str">
        <f t="shared" si="0"/>
        <v>THIẾT BỊ ĐÓNG CẮT</v>
      </c>
      <c r="C34" s="2524" t="s">
        <v>5389</v>
      </c>
      <c r="D34" s="2541">
        <v>28</v>
      </c>
      <c r="E34" s="2539"/>
      <c r="F34" s="2544" t="s">
        <v>5360</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3" ht="34.950000000000003" customHeight="1">
      <c r="B35" s="2524" t="str">
        <f t="shared" si="0"/>
        <v>THIẾT BỊ ĐÓNG CẮT</v>
      </c>
      <c r="C35" s="2524" t="s">
        <v>5389</v>
      </c>
      <c r="D35" s="2541">
        <v>29</v>
      </c>
      <c r="E35" s="2539"/>
      <c r="F35" s="2544" t="s">
        <v>5361</v>
      </c>
      <c r="G35" s="2541" t="s">
        <v>5362</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3" ht="34.950000000000003" customHeight="1">
      <c r="B36" s="2524" t="str">
        <f t="shared" si="0"/>
        <v>THIẾT BỊ ĐÓNG CẮT</v>
      </c>
      <c r="C36" s="2524" t="s">
        <v>5389</v>
      </c>
      <c r="D36" s="2541">
        <v>30</v>
      </c>
      <c r="E36" s="2539"/>
      <c r="F36" s="2544" t="s">
        <v>5363</v>
      </c>
      <c r="G36" s="2541" t="s">
        <v>5364</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3" ht="34.950000000000003" customHeight="1">
      <c r="B37" s="2524" t="str">
        <f t="shared" si="0"/>
        <v>TIẾP ĐỊA</v>
      </c>
      <c r="C37" s="2524" t="s">
        <v>4513</v>
      </c>
      <c r="D37" s="2541">
        <v>31</v>
      </c>
      <c r="E37" s="2539"/>
      <c r="F37" s="2544" t="s">
        <v>5365</v>
      </c>
      <c r="G37" s="2541" t="s">
        <v>5366</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3" ht="34.950000000000003" customHeight="1">
      <c r="B38" s="2524" t="str">
        <f t="shared" si="0"/>
        <v>TIẾP ĐỊA</v>
      </c>
      <c r="C38" s="2524" t="s">
        <v>4513</v>
      </c>
      <c r="D38" s="2541">
        <v>32</v>
      </c>
      <c r="E38" s="2539"/>
      <c r="F38" s="2544" t="s">
        <v>5367</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3" ht="34.950000000000003" customHeight="1">
      <c r="B39" s="2524" t="str">
        <f t="shared" si="0"/>
        <v>TIẾP ĐỊA</v>
      </c>
      <c r="C39" s="2524" t="s">
        <v>4513</v>
      </c>
      <c r="D39" s="2541">
        <v>33</v>
      </c>
      <c r="E39" s="2539"/>
      <c r="F39" s="2544" t="s">
        <v>5368</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3" ht="34.950000000000003" customHeight="1">
      <c r="B40" s="2524" t="str">
        <f t="shared" si="0"/>
        <v>TIẾP ĐỊA</v>
      </c>
      <c r="C40" s="2524" t="s">
        <v>4513</v>
      </c>
      <c r="D40" s="2541">
        <v>34</v>
      </c>
      <c r="E40" s="2539"/>
      <c r="F40" s="2544" t="s">
        <v>5369</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3" ht="34.950000000000003" customHeight="1">
      <c r="B41" s="2524" t="str">
        <f t="shared" si="0"/>
        <v>TIẾP ĐỊA</v>
      </c>
      <c r="C41" s="2524" t="s">
        <v>4513</v>
      </c>
      <c r="D41" s="2541">
        <v>35</v>
      </c>
      <c r="E41" s="2539"/>
      <c r="F41" s="2544" t="s">
        <v>5370</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3" ht="34.950000000000003" customHeight="1">
      <c r="B42" s="2524" t="str">
        <f t="shared" si="0"/>
        <v>TIẾP ĐỊA</v>
      </c>
      <c r="C42" s="2524" t="s">
        <v>4513</v>
      </c>
      <c r="D42" s="2541">
        <v>36</v>
      </c>
      <c r="E42" s="2539"/>
      <c r="F42" s="2544" t="s">
        <v>5371</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3" ht="34.950000000000003" customHeight="1">
      <c r="B43" s="2524" t="str">
        <f t="shared" si="0"/>
        <v>TIẾP ĐỊA</v>
      </c>
      <c r="C43" s="2524" t="s">
        <v>4513</v>
      </c>
      <c r="D43" s="2541">
        <v>37</v>
      </c>
      <c r="E43" s="2539"/>
      <c r="F43" s="2544" t="s">
        <v>5372</v>
      </c>
      <c r="G43" s="2541" t="s">
        <v>5335</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3" ht="70.2" customHeight="1">
      <c r="B44" s="2524" t="str">
        <f t="shared" si="0"/>
        <v>THIẾT BỊ ĐÓNG CẮT</v>
      </c>
      <c r="C44" s="2524" t="s">
        <v>5389</v>
      </c>
      <c r="D44" s="2541">
        <v>38</v>
      </c>
      <c r="E44" s="2539"/>
      <c r="F44" s="2544" t="s">
        <v>5373</v>
      </c>
      <c r="G44" s="2541" t="s">
        <v>5335</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row>
    <row r="45" spans="2:63" ht="34.950000000000003" customHeight="1">
      <c r="B45" s="2524" t="str">
        <f t="shared" si="0"/>
        <v>THIẾT BỊ ĐÓNG CẮT</v>
      </c>
      <c r="C45" s="2524" t="s">
        <v>5389</v>
      </c>
      <c r="D45" s="2541">
        <v>39</v>
      </c>
      <c r="E45" s="2539"/>
      <c r="F45" s="2544" t="s">
        <v>5374</v>
      </c>
      <c r="G45" s="2541" t="s">
        <v>5335</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3" ht="34.950000000000003" customHeight="1">
      <c r="B46" s="2524" t="str">
        <f t="shared" si="0"/>
        <v/>
      </c>
      <c r="D46" s="2541">
        <v>40</v>
      </c>
      <c r="E46" s="2539"/>
      <c r="F46" s="2544" t="s">
        <v>5375</v>
      </c>
      <c r="G46" s="2541" t="s">
        <v>5376</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3" ht="34.950000000000003" customHeight="1">
      <c r="B47" s="2524" t="str">
        <f t="shared" si="0"/>
        <v/>
      </c>
      <c r="D47" s="2541">
        <v>41</v>
      </c>
      <c r="E47" s="2539"/>
      <c r="F47" s="2544" t="s">
        <v>5377</v>
      </c>
      <c r="G47" s="2541" t="s">
        <v>5378</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3" ht="34.950000000000003" customHeight="1">
      <c r="D48" s="2541">
        <v>42</v>
      </c>
      <c r="E48" s="2539"/>
      <c r="F48" s="2544" t="s">
        <v>5379</v>
      </c>
      <c r="G48" s="2541" t="s">
        <v>5380</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50000000000003" customHeight="1">
      <c r="D49" s="2541">
        <v>43</v>
      </c>
      <c r="E49" s="2539"/>
      <c r="F49" s="2544" t="s">
        <v>5381</v>
      </c>
      <c r="G49" s="2541" t="s">
        <v>5382</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xr:uid="{00000000-0009-0000-0000-000016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806" t="s">
        <v>4231</v>
      </c>
      <c r="D6" s="2806"/>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BM51"/>
  <sheetViews>
    <sheetView topLeftCell="A29" zoomScaleNormal="100" workbookViewId="0">
      <selection activeCell="BK8" sqref="BK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6.81640625"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5319</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5321</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5320</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xr:uid="{00000000-0009-0000-0000-000022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5326</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5390</v>
      </c>
      <c r="G3" s="2074" t="s">
        <v>5335</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5391</v>
      </c>
      <c r="G4" s="1987" t="s">
        <v>5337</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5392</v>
      </c>
      <c r="G5" s="2232" t="s">
        <v>5342</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5393</v>
      </c>
      <c r="G6" s="2232" t="s">
        <v>5344</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5394</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5395</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5396</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5356</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5397</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5358</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5359</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5360</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5365</v>
      </c>
      <c r="G15" s="2074" t="s">
        <v>5366</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5367</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5368</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5369</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5370</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5371</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5398</v>
      </c>
      <c r="G21" s="2074" t="s">
        <v>5335</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5399</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5404</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3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AA144"/>
  <sheetViews>
    <sheetView showZeros="0"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5401</v>
      </c>
      <c r="D6" s="2522" t="s">
        <v>3468</v>
      </c>
      <c r="E6" s="2522">
        <v>2</v>
      </c>
      <c r="F6" s="2523">
        <f>TongHopKL!I250</f>
        <v>0</v>
      </c>
      <c r="G6" s="1736" t="str">
        <f>IFERROR(VLOOKUP(A6,Solieu!G:M,3,0),"")</f>
        <v/>
      </c>
      <c r="H6" s="1736"/>
      <c r="I6" s="1740"/>
      <c r="J6" s="1741" t="str">
        <f>IFERROR(VLOOKUP(A6,Solieu!G:M,4,0),"")</f>
        <v/>
      </c>
      <c r="K6" s="1742" t="str">
        <f>IFERROR(VLOOKUP(A6,Solieu!G:M,5,0),"")</f>
        <v/>
      </c>
      <c r="L6" s="1955" t="s">
        <v>5400</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5402</v>
      </c>
      <c r="D7" s="2522" t="s">
        <v>3468</v>
      </c>
      <c r="E7" s="2522">
        <v>6</v>
      </c>
      <c r="F7" s="2523">
        <f>TongHopKL!I251</f>
        <v>0</v>
      </c>
      <c r="G7" s="1736" t="str">
        <f>IFERROR(VLOOKUP(A7,Solieu!G:M,3,0),"")</f>
        <v/>
      </c>
      <c r="H7" s="1736"/>
      <c r="I7" s="1740"/>
      <c r="J7" s="1741" t="str">
        <f>IFERROR(VLOOKUP(A7,Solieu!G:M,4,0),"")</f>
        <v/>
      </c>
      <c r="K7" s="1742" t="str">
        <f>IFERROR(VLOOKUP(A7,Solieu!G:M,5,0),"")</f>
        <v/>
      </c>
      <c r="L7" s="1955" t="s">
        <v>5403</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5404</v>
      </c>
      <c r="D8" s="2522" t="s">
        <v>1829</v>
      </c>
      <c r="E8" s="2522">
        <v>1437.7</v>
      </c>
      <c r="F8" s="2523">
        <f>TongHopKL!I252</f>
        <v>0</v>
      </c>
      <c r="G8" s="1736" t="str">
        <f>IFERROR(VLOOKUP(A8,Solieu!G:M,3,0),"")</f>
        <v/>
      </c>
      <c r="H8" s="1736"/>
      <c r="I8" s="1740"/>
      <c r="J8" s="1741" t="str">
        <f>IFERROR(VLOOKUP(A8,Solieu!G:M,4,0),"")</f>
        <v/>
      </c>
      <c r="K8" s="1742" t="str">
        <f>IFERROR(VLOOKUP(A8,Solieu!G:M,5,0),"")</f>
        <v/>
      </c>
      <c r="L8" s="1955" t="s">
        <v>5405</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5396</v>
      </c>
      <c r="D9" s="2522" t="s">
        <v>2566</v>
      </c>
      <c r="E9" s="2522">
        <v>17</v>
      </c>
      <c r="F9" s="2523">
        <f>TongHopKL!I252</f>
        <v>0</v>
      </c>
      <c r="G9" s="1736" t="str">
        <f>IFERROR(VLOOKUP(A9,Solieu!G:M,3,0),"")</f>
        <v/>
      </c>
      <c r="H9" s="1736"/>
      <c r="I9" s="1740"/>
      <c r="J9" s="1741" t="str">
        <f>IFERROR(VLOOKUP(A9,Solieu!G:M,4,0),"")</f>
        <v/>
      </c>
      <c r="K9" s="1742" t="str">
        <f>IFERROR(VLOOKUP(A9,Solieu!G:M,5,0),"")</f>
        <v/>
      </c>
      <c r="L9" s="1955" t="s">
        <v>5406</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4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4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82" t="s">
        <v>5131</v>
      </c>
      <c r="B1" s="2782"/>
      <c r="C1" s="2782"/>
      <c r="D1" s="2782"/>
      <c r="E1" s="2782"/>
      <c r="F1" s="2782"/>
      <c r="G1" s="2782"/>
      <c r="H1" s="2782"/>
    </row>
    <row r="2" spans="1:10" ht="15" customHeight="1">
      <c r="A2" s="2782" t="s">
        <v>5132</v>
      </c>
      <c r="B2" s="2782"/>
      <c r="C2" s="2782"/>
      <c r="D2" s="2782"/>
      <c r="E2" s="2782"/>
      <c r="F2" s="2782"/>
      <c r="G2" s="2782"/>
      <c r="H2" s="2782"/>
    </row>
    <row r="3" spans="1:10">
      <c r="A3" s="2782" t="s">
        <v>4913</v>
      </c>
      <c r="B3" s="2782"/>
      <c r="C3" s="2782"/>
      <c r="D3" s="2782"/>
      <c r="E3" s="2782"/>
      <c r="F3" s="2782"/>
      <c r="G3" s="2782"/>
      <c r="H3" s="2782"/>
    </row>
    <row r="4" spans="1:10">
      <c r="A4" s="2782" t="s">
        <v>4914</v>
      </c>
      <c r="B4" s="2782"/>
      <c r="C4" s="2782"/>
      <c r="D4" s="2782"/>
      <c r="E4" s="2782"/>
      <c r="F4" s="2782"/>
      <c r="G4" s="2782"/>
      <c r="H4" s="2782"/>
    </row>
    <row r="5" spans="1:10">
      <c r="A5" s="2782" t="s">
        <v>5133</v>
      </c>
      <c r="B5" s="2782"/>
      <c r="C5" s="2782"/>
      <c r="D5" s="2782"/>
      <c r="E5" s="2782"/>
      <c r="F5" s="2782"/>
      <c r="G5" s="2782"/>
      <c r="H5" s="2782"/>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2020-06-17T06:19:04Z</dcterms:modified>
</cp:coreProperties>
</file>