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TT\20200518387-NongThonSinhHoat\"/>
    </mc:Choice>
  </mc:AlternateContent>
  <xr:revisionPtr revIDLastSave="0" documentId="13_ncr:1_{90B7414F-21E3-4D33-9DDE-F5157978D53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" l="1"/>
  <c r="O2" i="1"/>
  <c r="O3" i="1"/>
  <c r="O4" i="1"/>
  <c r="O5" i="1"/>
  <c r="O6" i="1"/>
  <c r="O7" i="1"/>
  <c r="O8" i="1"/>
  <c r="O9" i="1"/>
  <c r="O1" i="1"/>
  <c r="P2" i="1"/>
  <c r="P5" i="1"/>
  <c r="P7" i="1"/>
  <c r="P8" i="1"/>
  <c r="P1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7" i="1"/>
  <c r="H238" i="1"/>
  <c r="H23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34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7" i="1"/>
  <c r="L6" i="1"/>
  <c r="F9" i="1"/>
  <c r="F6" i="1"/>
  <c r="F35" i="1"/>
  <c r="F21" i="1"/>
  <c r="F14" i="1"/>
  <c r="F191" i="1"/>
  <c r="F162" i="1"/>
  <c r="F70" i="1"/>
  <c r="F86" i="1" s="1"/>
  <c r="F58" i="1"/>
  <c r="F64" i="1" s="1"/>
  <c r="F63" i="1"/>
  <c r="F112" i="1"/>
  <c r="F115" i="1"/>
  <c r="F114" i="1"/>
  <c r="F163" i="1"/>
  <c r="F69" i="1"/>
  <c r="F57" i="1"/>
  <c r="F19" i="1"/>
  <c r="F17" i="1"/>
  <c r="F18" i="1"/>
  <c r="F100" i="1"/>
  <c r="F128" i="1"/>
  <c r="F28" i="1"/>
  <c r="F184" i="1" s="1"/>
  <c r="F103" i="1"/>
  <c r="P6" i="1" l="1"/>
  <c r="P4" i="1"/>
  <c r="P3" i="1"/>
  <c r="P9" i="1"/>
  <c r="H64" i="1"/>
  <c r="F169" i="1"/>
  <c r="F213" i="1"/>
  <c r="F71" i="1"/>
  <c r="F77" i="1" l="1"/>
  <c r="F176" i="1"/>
  <c r="F159" i="1" l="1"/>
  <c r="F170" i="1" l="1"/>
</calcChain>
</file>

<file path=xl/sharedStrings.xml><?xml version="1.0" encoding="utf-8"?>
<sst xmlns="http://schemas.openxmlformats.org/spreadsheetml/2006/main" count="627" uniqueCount="236">
  <si>
    <t>STT</t>
  </si>
  <si>
    <t>Mô tả công việc mời thầu</t>
  </si>
  <si>
    <t>Yêu cầu kỹ thuật/Chỉ dẫn kỹ thuật chính</t>
  </si>
  <si>
    <t>Khối lượng mời thầu</t>
  </si>
  <si>
    <t>Đơn vị tính</t>
  </si>
  <si>
    <t>* Đơn giá dự thầu</t>
  </si>
  <si>
    <t>Thành tiền</t>
  </si>
  <si>
    <t>A</t>
  </si>
  <si>
    <t>Móng M12</t>
  </si>
  <si>
    <t>Đào hố móng đất cấp 3 sâu &gt;1m, rộng =1m2</t>
  </si>
  <si>
    <t>bộ</t>
  </si>
  <si>
    <t>Đắp đất công trình bằng đàm cọc, độ chặt k=0,85</t>
  </si>
  <si>
    <t>B</t>
  </si>
  <si>
    <t>Móng bê tông trụ đôi 12m</t>
  </si>
  <si>
    <t>Đào đất móng cột, trụ, hố kiểm tra rộng &gt;1m, sâu &gt;1m</t>
  </si>
  <si>
    <t>Boulon 16x550VRS+ 4 long đền vuông D18-50x50x3/Zn</t>
  </si>
  <si>
    <t>Mô tả kỹ thuật chương V</t>
  </si>
  <si>
    <t>Boulon 16x600VRS+ 4 long đền vuông D18-50x50x3/Zn</t>
  </si>
  <si>
    <t>Boulon 16x750VRS+ 4 long đền vuông D18-50x50x3/Zn</t>
  </si>
  <si>
    <t>Đổ bê tông mác M150 đá 1x2</t>
  </si>
  <si>
    <t>m3</t>
  </si>
  <si>
    <t>C</t>
  </si>
  <si>
    <t>Móng bê tông trụ đôi 14m</t>
  </si>
  <si>
    <t>Đào đất móng cột, trụ, hố kiểm tra rộng &gt;1m, sâu &gt;1m, đất cấp 3 bằng thủ công</t>
  </si>
  <si>
    <t>D</t>
  </si>
  <si>
    <t>Tiếp địa lặp lại trụ 12m</t>
  </si>
  <si>
    <t>Cáp đồng trần M25mm2: 9m (luồn trong thân trụ)</t>
  </si>
  <si>
    <t>A CẤP</t>
  </si>
  <si>
    <t>kg</t>
  </si>
  <si>
    <t>Cọc tiếp đất tiếp địa 16- 2,4m + kẹp cọc</t>
  </si>
  <si>
    <t>Kẹp ép WR 279</t>
  </si>
  <si>
    <t>cái</t>
  </si>
  <si>
    <t>ốc xiết cáp Cu cỡ 25mm2(tạo điểm hởù)</t>
  </si>
  <si>
    <t>Kéo dây tiếp địa</t>
  </si>
  <si>
    <t>ống PVC D21x1,6mm</t>
  </si>
  <si>
    <t>m</t>
  </si>
  <si>
    <t>Đóng cọc tiếp địa đất cấp 3</t>
  </si>
  <si>
    <t>cọc</t>
  </si>
  <si>
    <t>Đào rãnh tiếp địa đất cấp 3, sâu &lt;1m</t>
  </si>
  <si>
    <t>Đắp đất rãnh tiếp địa cấp 3, độ chặt k=0,85</t>
  </si>
  <si>
    <t>E</t>
  </si>
  <si>
    <t>Trụ bê tông ly tâm 12m</t>
  </si>
  <si>
    <t>Trụ BTLT 12m F540 dự ứng lực (k=2)</t>
  </si>
  <si>
    <t>trụ</t>
  </si>
  <si>
    <t>Vật liệu dựng trụ</t>
  </si>
  <si>
    <t>Dựng trụ BTLT &lt;=12m thủ công + cơ giới</t>
  </si>
  <si>
    <t>F</t>
  </si>
  <si>
    <t>Trụ bê tông ly tâm 14m</t>
  </si>
  <si>
    <t>Trụ BTLT 14m F650 dự ứng lực (k=2)</t>
  </si>
  <si>
    <t>Dựng trụ BTLT 14m thủ công + cơ giới</t>
  </si>
  <si>
    <t>G</t>
  </si>
  <si>
    <t>Bộ xà Compoxit 2,4m đỡ FCO, LA</t>
  </si>
  <si>
    <t>Xà compoxit 110x80x5-2400mm (bắt FCO, LA)</t>
  </si>
  <si>
    <t>thanh</t>
  </si>
  <si>
    <t>Thanh chống đà Compoxit dẹp 10x40x920 cho đà 2,4m</t>
  </si>
  <si>
    <t>Boulon 16x350+ 2 long đền vuông D18-50x50x3/Zn</t>
  </si>
  <si>
    <t>Boulon 14x150+ 2 long đền vuông D16-50x50x3/Zn</t>
  </si>
  <si>
    <t>Lắp xà compoxit 2,4m (&lt;=15kg, NC = 0,8 Đà sắt)</t>
  </si>
  <si>
    <t>H</t>
  </si>
  <si>
    <t>Bộ xà kép L75x75x8 dài 2.2m: X-22K - C810</t>
  </si>
  <si>
    <t>Đà Sắt góc L75 x75 x8 dài 2,2m (4 ốp)</t>
  </si>
  <si>
    <t>Thanh chống đà sắt góc L50x50x5 dài 0,81m</t>
  </si>
  <si>
    <t>Boulon 16x300+ 2 long đền vuông D18-50x50x3/Zn</t>
  </si>
  <si>
    <t>Boulon 16x300VRS+ 4 long đền vuông D18-50x50x3/Zn</t>
  </si>
  <si>
    <t>Boulon 16x50+ 2 long đền vuông D18-50x50x3/Zn</t>
  </si>
  <si>
    <t>I</t>
  </si>
  <si>
    <t>Lắp xà néo 58,63kg (X22K)</t>
  </si>
  <si>
    <t>Bộ xà kép L75x75x8 dài 2.2m: X-22KK - C810 (trụ ghép)</t>
  </si>
  <si>
    <t>Bộ</t>
  </si>
  <si>
    <t>Boulon 16x500+ 2 long đền vuông D18-50x50x3/Zn</t>
  </si>
  <si>
    <t>J</t>
  </si>
  <si>
    <t>Bộ xà lệch đơn L75x75x8 dài 2,1m: X-21ĐL</t>
  </si>
  <si>
    <t>Đà Sắt góc L75 x75 x8 dài 2,1m (3 ốp)</t>
  </si>
  <si>
    <t>Thanh chống đà sắt góc L50x50x5 dài 1,99m</t>
  </si>
  <si>
    <t>Lắp xà đỡ thẳng 29,42kg (X21Đ)</t>
  </si>
  <si>
    <t>K</t>
  </si>
  <si>
    <t>Bộ xà lệch kép L75x75x8 dài 2,1m: X-21KL</t>
  </si>
  <si>
    <t>Lắp xà góc 58,889kg (X2,1K)</t>
  </si>
  <si>
    <t>L</t>
  </si>
  <si>
    <t>Bộ xà lệch đơn L75x75x8 dài 2m: X-20ĐL2/3</t>
  </si>
  <si>
    <t>Đà Sắt góc L75 x75 x8 dài 2m (3 ốp)</t>
  </si>
  <si>
    <t>Thanh chống đà sắt góc L50x50x5 dài 1,15m</t>
  </si>
  <si>
    <t>Boulon 16x250+ 2 long đền vuông D18-50x50x3/Zn</t>
  </si>
  <si>
    <t>Lắp xà đơn đỡ 2m (25,356kg)</t>
  </si>
  <si>
    <t>M</t>
  </si>
  <si>
    <t>Phân trung thế 3 pha XD mới 1 mạch</t>
  </si>
  <si>
    <t>Cáp nhôm lõi thép bọc 24KV AC/XLPE50 mm2</t>
  </si>
  <si>
    <t>mét</t>
  </si>
  <si>
    <t>Cáp 24KV C/XLPE/PVC 25mm2</t>
  </si>
  <si>
    <t>Cáp nhôm lõi thép AC-50/8</t>
  </si>
  <si>
    <t>N</t>
  </si>
  <si>
    <t>Bộ Uclevis đỡ dây trung hòa: Đth-U</t>
  </si>
  <si>
    <t>Uclevis</t>
  </si>
  <si>
    <t>Sứ ống chỉ</t>
  </si>
  <si>
    <t>O</t>
  </si>
  <si>
    <t>Bộ khóa néo dây trung hòa vào trụ: Nth-T</t>
  </si>
  <si>
    <t>Khóa néo dây cỡ dây 50</t>
  </si>
  <si>
    <t>Móc treo chữ U ( 50)</t>
  </si>
  <si>
    <t>Boulon mắt 16x300+ 1 long đền vuông D18-50x50x3/Zn</t>
  </si>
  <si>
    <t>P</t>
  </si>
  <si>
    <t>Bộ cách điện đứng+ty sứ : SĐU</t>
  </si>
  <si>
    <t>Sứ đứng 24KV</t>
  </si>
  <si>
    <t>Chân sứ đứng D20 bọc chì</t>
  </si>
  <si>
    <t>Q</t>
  </si>
  <si>
    <t>Chuỗi sứ treo Polymer 25kV lắp vào xà : CĐT ply-X</t>
  </si>
  <si>
    <t>Sứ treo polymer</t>
  </si>
  <si>
    <t>Móc treo chữ U</t>
  </si>
  <si>
    <t>Giáp níu dừng dây bọc 50mm2 + yếm móng U + Mắt nối yếm</t>
  </si>
  <si>
    <t>R</t>
  </si>
  <si>
    <t>Phụ Kiện</t>
  </si>
  <si>
    <t>Kẹp ép WR 419</t>
  </si>
  <si>
    <t>Boulon móc 16x300+ 1 long đền tròn D18-50x50x3/ZnSử DụNG BắT RAC CHO TRụ MớI</t>
  </si>
  <si>
    <t>Óng co nhiệt cách điện 24kV D60</t>
  </si>
  <si>
    <t>Óng bọc cách điện 24kV</t>
  </si>
  <si>
    <t>Băng keo cách điện trung thế 2228(50.1mm-3,-, 1m-1.65mm)</t>
  </si>
  <si>
    <t>cuộn</t>
  </si>
  <si>
    <t>Băng keo cách điện hạ thế</t>
  </si>
  <si>
    <t>Đầu cosse ép Cu-Al 50mm2+ chụp đầu coss</t>
  </si>
  <si>
    <t>Kẹp quai 2/0</t>
  </si>
  <si>
    <t>Kẹp quai 4/0</t>
  </si>
  <si>
    <t>Kẹp hotline 2/0</t>
  </si>
  <si>
    <t>Kẹp hotline 4/0</t>
  </si>
  <si>
    <t>ống nối dây cỡ 50mm2</t>
  </si>
  <si>
    <t>Bộ khánh lắp chuỗi polymer kép 160x6</t>
  </si>
  <si>
    <t>Chụp đầu cực trên dưới FCO</t>
  </si>
  <si>
    <t>Rack 4 sứ + bulon</t>
  </si>
  <si>
    <t>Kẹp U bolt dây 95mm2 + bulon</t>
  </si>
  <si>
    <t>Chụp kẹp Uquai</t>
  </si>
  <si>
    <t>Bass LI bắt FCO</t>
  </si>
  <si>
    <t>Dây buộc đầu sứ TTF (50-70mm2)</t>
  </si>
  <si>
    <t>Dây buộc cổ sứ TTF (50-70mm2)</t>
  </si>
  <si>
    <t>Dây buộc đầu sư đôiự TTF (50-70mm2)</t>
  </si>
  <si>
    <t>Dây buộc đầu sứ TTF (185-240mm2)</t>
  </si>
  <si>
    <t>Kéo dây nhôm lõi thép cỡ dây 50mm2 (TC kết hợp máy kéo độ cao &gt;10m)</t>
  </si>
  <si>
    <t>km</t>
  </si>
  <si>
    <t>Kéo dây nhôm lõi thép cỡ dây 50mm2 ((TC kết hợp máy kéo độ cao &lt;10m; NCx0.7)</t>
  </si>
  <si>
    <t>Lắp sứ đứng 24KV + ty</t>
  </si>
  <si>
    <t>Lắp chuỗi sứ néo Polymer</t>
  </si>
  <si>
    <t>chuỗi</t>
  </si>
  <si>
    <t>Lắp đặt sứ hạ thế, loại 1 sứ</t>
  </si>
  <si>
    <t>Lắp đặt sứ hạ thế, loại 4 sứ</t>
  </si>
  <si>
    <t>Bảng số trụ</t>
  </si>
  <si>
    <t>S</t>
  </si>
  <si>
    <t>Phần thiết bị đường dây 3 pha XDM 1 mạch</t>
  </si>
  <si>
    <t>FCO 24kV - 100A</t>
  </si>
  <si>
    <t>Dây chảy 10K</t>
  </si>
  <si>
    <t>Sợi</t>
  </si>
  <si>
    <t>T</t>
  </si>
  <si>
    <t>Phần TBA</t>
  </si>
  <si>
    <t>Máy biến áp 22/0,4kV 160kVA</t>
  </si>
  <si>
    <t>máy</t>
  </si>
  <si>
    <t>Máy biến áp 22/0,4kV- 250kVA</t>
  </si>
  <si>
    <t>LA 18kV 10kA</t>
  </si>
  <si>
    <t>MCCB 3 cực 400V -250A - 35KA</t>
  </si>
  <si>
    <t>MCCB 3 cực 400V -400A - 50KA</t>
  </si>
  <si>
    <t>Biến dòng 600V - 250/5A</t>
  </si>
  <si>
    <t>Biến dòng 600V - 400/5A</t>
  </si>
  <si>
    <t>Điện kế 3 pha 4 dây 220/380V-5A</t>
  </si>
  <si>
    <t>U</t>
  </si>
  <si>
    <t>B. PHẦN VẬT LIỆU</t>
  </si>
  <si>
    <t>Dây chảy 6K</t>
  </si>
  <si>
    <t>Dây chảy 8K</t>
  </si>
  <si>
    <t>Chụp đầu cực MBA</t>
  </si>
  <si>
    <t>Chụp đầu cực LA</t>
  </si>
  <si>
    <t>V</t>
  </si>
  <si>
    <t>ĐÀ ĐẶT MÁY BIẾN ÁP</t>
  </si>
  <si>
    <t>Đà U160x60x5x2100mm</t>
  </si>
  <si>
    <t>Đà U160x60x5x1449mm</t>
  </si>
  <si>
    <t>Đà U160x60x5x1700mm</t>
  </si>
  <si>
    <t>Đà U160x60x5x740</t>
  </si>
  <si>
    <t>Đà U100x46x4,5x1100mm</t>
  </si>
  <si>
    <t>Đà U100x46x4.5x500mm</t>
  </si>
  <si>
    <t>Đà U100x46x4.5x700mm</t>
  </si>
  <si>
    <t>Boulon 16x100+ 2 long đền vuông D18-50x50x3/Zn</t>
  </si>
  <si>
    <t>Boulon 16x200+ 2 long đền vuông D18-50x50x3/Zn</t>
  </si>
  <si>
    <t>Boulon 16x650VRS+ 4 long đền vuông D18-50x50x3/Zn</t>
  </si>
  <si>
    <t>Lắp bộ xà đỡ máy biến áp trạm ngồi (229,6kg)</t>
  </si>
  <si>
    <t>W</t>
  </si>
  <si>
    <t>Xà đơn L75x75x8x2200 đỡỷ sứ</t>
  </si>
  <si>
    <t>Lắp xà đỡ 29,76kg (X22Đ)</t>
  </si>
  <si>
    <t>X</t>
  </si>
  <si>
    <t>Xà compositc 2,4m đỡ FCO, LA</t>
  </si>
  <si>
    <t>Boulon 16x400+ 2 long đền vuông D18-50x50x3/Zn</t>
  </si>
  <si>
    <t>Y</t>
  </si>
  <si>
    <t>Tiếp địa TBA</t>
  </si>
  <si>
    <t>Cáp đồng trần M25mm2 (5m)</t>
  </si>
  <si>
    <t>Cáp đồng bọc CV11 (5m)</t>
  </si>
  <si>
    <t>Cọc tiếp đất ị 16- 2,4m + kẹp cọc</t>
  </si>
  <si>
    <t>Kẹp ép WR 189</t>
  </si>
  <si>
    <t>Oỏc xiết cáp Cu 1/0</t>
  </si>
  <si>
    <t>Đóng cọc tiếp địa trong TBA</t>
  </si>
  <si>
    <t>Kéo dây tiếp địa trong TBA</t>
  </si>
  <si>
    <t>Z</t>
  </si>
  <si>
    <t>Tủ CB, điện kế 3 pha trạm ngồi</t>
  </si>
  <si>
    <t>Tủ CB 3 pha trạm ngồi (tủ + bakelit + cổ dê + khóa)</t>
  </si>
  <si>
    <t>AA</t>
  </si>
  <si>
    <t>Bộ dây dẫn 22kV xuống MBA</t>
  </si>
  <si>
    <t>Bass LL bắt FCO và LA</t>
  </si>
  <si>
    <t>Lắp cáp đồng xuống thiết bị D = 95mm2</t>
  </si>
  <si>
    <t>AB</t>
  </si>
  <si>
    <t>Bộ dây dẫn cáp xuất hạ thế</t>
  </si>
  <si>
    <t>Cáp đồng bọc CV185</t>
  </si>
  <si>
    <t>Cáp đồng bọc CV150</t>
  </si>
  <si>
    <t>Cáp đồng bọc CV120</t>
  </si>
  <si>
    <t>Cáp đồng bọc CV95</t>
  </si>
  <si>
    <t>Cáp đồng bọc CV25</t>
  </si>
  <si>
    <t>Đầu cosse ép Cu 185mm2+ chụp đầu coss</t>
  </si>
  <si>
    <t>Đầu cosse ép Cu 150mm2+ chụp đầu coss</t>
  </si>
  <si>
    <t>Đầu cosse ép Cu 120mm2 + chụp đầu coss</t>
  </si>
  <si>
    <t>Đầu cosse ép Cu 95mm2+ chụp đầu coss</t>
  </si>
  <si>
    <t>Đầu cosse ép Cu 25mm2+ chụp đầu coss</t>
  </si>
  <si>
    <t>Kẹp ép WR 815</t>
  </si>
  <si>
    <t>ống PVC D114x4,9mm</t>
  </si>
  <si>
    <t>Khâu ven răng trong D114</t>
  </si>
  <si>
    <t>Khâu ven răng ngoài D114</t>
  </si>
  <si>
    <t>Co 135 độ PVC 114 (45 độ)</t>
  </si>
  <si>
    <t>Co 90 độ PVC 114</t>
  </si>
  <si>
    <t>Cổ dê trụ đôi kẹp 1 ống PVC D 114 (D230)</t>
  </si>
  <si>
    <t>Cổ dê trụ đôi kẹp 1 ống PVC D 114 (D280)</t>
  </si>
  <si>
    <t>Keo dán ống PVC (100gr)</t>
  </si>
  <si>
    <t>tuýp</t>
  </si>
  <si>
    <t>Keo silicon bít miệng ống 190g/ống</t>
  </si>
  <si>
    <t>ống</t>
  </si>
  <si>
    <t>Lắp cáp đồng xuống thiết bị D = 150mm2</t>
  </si>
  <si>
    <t>Lắp cáp đồng xuống thiết bị D = 240mm2</t>
  </si>
  <si>
    <t>AC</t>
  </si>
  <si>
    <t>Bộ dây dẫn đo đếm</t>
  </si>
  <si>
    <t>Cáp CVV 4x4mm2</t>
  </si>
  <si>
    <t>Đầu cosse ép Cu 5mm2</t>
  </si>
  <si>
    <t>Bảng tên trạm</t>
  </si>
  <si>
    <t>Bảng báo nguy hiểm trạm</t>
  </si>
  <si>
    <t>AD</t>
  </si>
  <si>
    <t>Phần Nhổ trụ</t>
  </si>
  <si>
    <t>Nhổ trụ BTLT 7,5m; 8,4m</t>
  </si>
  <si>
    <t>Tổng hợp giá dự thầu (đã bao gồm thuế, phí, lệ phí (nếu có))</t>
  </si>
  <si>
    <r>
      <t xml:space="preserve">Mẫu số 18. BẢNG TỔNG HỢP GIÁ DỰ THẦU </t>
    </r>
    <r>
      <rPr>
        <vertAlign val="superscript"/>
        <sz val="9"/>
        <rFont val="Arial"/>
        <family val="2"/>
      </rPr>
      <t xml:space="preserve">     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</si>
</sst>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ACC2CE"/>
      </left>
      <right style="medium">
        <color rgb="FFACC2CE"/>
      </right>
      <top style="medium">
        <color rgb="FFACC2CE"/>
      </top>
      <bottom style="medium">
        <color rgb="FFACC2CE"/>
      </bottom>
      <diagonal/>
    </border>
    <border>
      <left style="medium">
        <color rgb="FFACC2CE"/>
      </left>
      <right/>
      <top style="medium">
        <color rgb="FFACC2CE"/>
      </top>
      <bottom style="medium">
        <color rgb="FFACC2CE"/>
      </bottom>
      <diagonal/>
    </border>
    <border>
      <left/>
      <right/>
      <top style="medium">
        <color rgb="FFACC2CE"/>
      </top>
      <bottom style="medium">
        <color rgb="FFACC2CE"/>
      </bottom>
      <diagonal/>
    </border>
    <border>
      <left/>
      <right style="medium">
        <color rgb="FFACC2CE"/>
      </right>
      <top style="medium">
        <color rgb="FFACC2CE"/>
      </top>
      <bottom style="medium">
        <color rgb="FFACC2CE"/>
      </bottom>
      <diagonal/>
    </border>
    <border>
      <left style="medium">
        <color rgb="FFACC2CE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2" fillId="0" borderId="1" xfId="1" applyNumberFormat="1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left" wrapText="1" indent="1"/>
    </xf>
    <xf numFmtId="164" fontId="3" fillId="0" borderId="0" xfId="1" applyNumberFormat="1" applyFont="1"/>
    <xf numFmtId="164" fontId="2" fillId="0" borderId="0" xfId="1" applyNumberFormat="1" applyFont="1"/>
    <xf numFmtId="164" fontId="2" fillId="0" borderId="0" xfId="1" applyNumberFormat="1" applyFont="1" applyAlignment="1">
      <alignment horizontal="left" inden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wrapText="1"/>
    </xf>
    <xf numFmtId="164" fontId="2" fillId="3" borderId="1" xfId="1" applyNumberFormat="1" applyFont="1" applyFill="1" applyBorder="1" applyAlignment="1">
      <alignment horizontal="right" wrapText="1"/>
    </xf>
    <xf numFmtId="164" fontId="2" fillId="0" borderId="0" xfId="1" applyNumberFormat="1" applyFont="1" applyBorder="1" applyAlignment="1"/>
    <xf numFmtId="164" fontId="3" fillId="0" borderId="0" xfId="1" quotePrefix="1" applyNumberFormat="1" applyFont="1"/>
    <xf numFmtId="164" fontId="2" fillId="3" borderId="2" xfId="1" applyNumberFormat="1" applyFont="1" applyFill="1" applyBorder="1" applyAlignment="1">
      <alignment wrapText="1"/>
    </xf>
    <xf numFmtId="164" fontId="2" fillId="3" borderId="3" xfId="1" applyNumberFormat="1" applyFont="1" applyFill="1" applyBorder="1" applyAlignment="1">
      <alignment wrapText="1"/>
    </xf>
    <xf numFmtId="164" fontId="2" fillId="3" borderId="4" xfId="1" applyNumberFormat="1" applyFont="1" applyFill="1" applyBorder="1" applyAlignment="1">
      <alignment wrapText="1"/>
    </xf>
    <xf numFmtId="0" fontId="3" fillId="0" borderId="0" xfId="1" applyNumberFormat="1" applyFont="1"/>
    <xf numFmtId="0" fontId="5" fillId="2" borderId="1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3" fillId="0" borderId="0" xfId="1" applyNumberFormat="1" applyFont="1" applyAlignment="1">
      <alignment horizontal="right"/>
    </xf>
    <xf numFmtId="0" fontId="5" fillId="2" borderId="1" xfId="1" applyNumberFormat="1" applyFont="1" applyFill="1" applyBorder="1" applyAlignment="1">
      <alignment horizontal="right" vertical="center" wrapText="1"/>
    </xf>
    <xf numFmtId="0" fontId="5" fillId="0" borderId="1" xfId="1" applyNumberFormat="1" applyFont="1" applyBorder="1" applyAlignment="1">
      <alignment horizontal="right" vertical="center" wrapText="1"/>
    </xf>
    <xf numFmtId="0" fontId="2" fillId="3" borderId="1" xfId="1" applyNumberFormat="1" applyFont="1" applyFill="1" applyBorder="1" applyAlignment="1">
      <alignment horizontal="right" wrapText="1"/>
    </xf>
    <xf numFmtId="0" fontId="2" fillId="0" borderId="5" xfId="1" applyNumberFormat="1" applyFont="1" applyBorder="1" applyAlignment="1">
      <alignment horizontal="right"/>
    </xf>
    <xf numFmtId="0" fontId="2" fillId="0" borderId="1" xfId="1" applyNumberFormat="1" applyFont="1" applyBorder="1" applyAlignment="1">
      <alignment horizontal="right" wrapText="1"/>
    </xf>
    <xf numFmtId="164" fontId="3" fillId="4" borderId="0" xfId="1" applyNumberFormat="1" applyFont="1" applyFill="1"/>
    <xf numFmtId="0" fontId="2" fillId="0" borderId="1" xfId="1" applyNumberFormat="1" applyFont="1" applyBorder="1" applyAlignment="1">
      <alignment horizontal="right" wrapText="1" indent="1"/>
    </xf>
    <xf numFmtId="164" fontId="2" fillId="4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99.emf"/><Relationship Id="rId21" Type="http://schemas.openxmlformats.org/officeDocument/2006/relationships/image" Target="../media/image195.emf"/><Relationship Id="rId42" Type="http://schemas.openxmlformats.org/officeDocument/2006/relationships/image" Target="../media/image174.emf"/><Relationship Id="rId63" Type="http://schemas.openxmlformats.org/officeDocument/2006/relationships/image" Target="../media/image153.emf"/><Relationship Id="rId84" Type="http://schemas.openxmlformats.org/officeDocument/2006/relationships/image" Target="../media/image132.emf"/><Relationship Id="rId138" Type="http://schemas.openxmlformats.org/officeDocument/2006/relationships/image" Target="../media/image78.emf"/><Relationship Id="rId159" Type="http://schemas.openxmlformats.org/officeDocument/2006/relationships/image" Target="../media/image57.emf"/><Relationship Id="rId170" Type="http://schemas.openxmlformats.org/officeDocument/2006/relationships/image" Target="../media/image46.emf"/><Relationship Id="rId191" Type="http://schemas.openxmlformats.org/officeDocument/2006/relationships/image" Target="../media/image25.emf"/><Relationship Id="rId205" Type="http://schemas.openxmlformats.org/officeDocument/2006/relationships/image" Target="../media/image11.emf"/><Relationship Id="rId107" Type="http://schemas.openxmlformats.org/officeDocument/2006/relationships/image" Target="../media/image109.emf"/><Relationship Id="rId11" Type="http://schemas.openxmlformats.org/officeDocument/2006/relationships/image" Target="../media/image205.emf"/><Relationship Id="rId32" Type="http://schemas.openxmlformats.org/officeDocument/2006/relationships/image" Target="../media/image184.emf"/><Relationship Id="rId53" Type="http://schemas.openxmlformats.org/officeDocument/2006/relationships/image" Target="../media/image163.emf"/><Relationship Id="rId74" Type="http://schemas.openxmlformats.org/officeDocument/2006/relationships/image" Target="../media/image142.emf"/><Relationship Id="rId128" Type="http://schemas.openxmlformats.org/officeDocument/2006/relationships/image" Target="../media/image88.emf"/><Relationship Id="rId149" Type="http://schemas.openxmlformats.org/officeDocument/2006/relationships/image" Target="../media/image67.emf"/><Relationship Id="rId5" Type="http://schemas.openxmlformats.org/officeDocument/2006/relationships/image" Target="../media/image1.emf"/><Relationship Id="rId95" Type="http://schemas.openxmlformats.org/officeDocument/2006/relationships/image" Target="../media/image121.emf"/><Relationship Id="rId160" Type="http://schemas.openxmlformats.org/officeDocument/2006/relationships/image" Target="../media/image56.emf"/><Relationship Id="rId181" Type="http://schemas.openxmlformats.org/officeDocument/2006/relationships/image" Target="../media/image35.emf"/><Relationship Id="rId22" Type="http://schemas.openxmlformats.org/officeDocument/2006/relationships/image" Target="../media/image194.emf"/><Relationship Id="rId43" Type="http://schemas.openxmlformats.org/officeDocument/2006/relationships/image" Target="../media/image173.emf"/><Relationship Id="rId64" Type="http://schemas.openxmlformats.org/officeDocument/2006/relationships/image" Target="../media/image152.emf"/><Relationship Id="rId118" Type="http://schemas.openxmlformats.org/officeDocument/2006/relationships/image" Target="../media/image98.emf"/><Relationship Id="rId139" Type="http://schemas.openxmlformats.org/officeDocument/2006/relationships/image" Target="../media/image77.emf"/><Relationship Id="rId85" Type="http://schemas.openxmlformats.org/officeDocument/2006/relationships/image" Target="../media/image131.emf"/><Relationship Id="rId150" Type="http://schemas.openxmlformats.org/officeDocument/2006/relationships/image" Target="../media/image66.emf"/><Relationship Id="rId171" Type="http://schemas.openxmlformats.org/officeDocument/2006/relationships/image" Target="../media/image45.emf"/><Relationship Id="rId192" Type="http://schemas.openxmlformats.org/officeDocument/2006/relationships/image" Target="../media/image24.emf"/><Relationship Id="rId206" Type="http://schemas.openxmlformats.org/officeDocument/2006/relationships/image" Target="../media/image10.emf"/><Relationship Id="rId12" Type="http://schemas.openxmlformats.org/officeDocument/2006/relationships/image" Target="../media/image204.emf"/><Relationship Id="rId33" Type="http://schemas.openxmlformats.org/officeDocument/2006/relationships/image" Target="../media/image183.emf"/><Relationship Id="rId108" Type="http://schemas.openxmlformats.org/officeDocument/2006/relationships/image" Target="../media/image108.emf"/><Relationship Id="rId129" Type="http://schemas.openxmlformats.org/officeDocument/2006/relationships/image" Target="../media/image87.emf"/><Relationship Id="rId54" Type="http://schemas.openxmlformats.org/officeDocument/2006/relationships/image" Target="../media/image162.emf"/><Relationship Id="rId75" Type="http://schemas.openxmlformats.org/officeDocument/2006/relationships/image" Target="../media/image141.emf"/><Relationship Id="rId96" Type="http://schemas.openxmlformats.org/officeDocument/2006/relationships/image" Target="../media/image120.emf"/><Relationship Id="rId140" Type="http://schemas.openxmlformats.org/officeDocument/2006/relationships/image" Target="../media/image76.emf"/><Relationship Id="rId161" Type="http://schemas.openxmlformats.org/officeDocument/2006/relationships/image" Target="../media/image55.emf"/><Relationship Id="rId182" Type="http://schemas.openxmlformats.org/officeDocument/2006/relationships/image" Target="../media/image34.emf"/><Relationship Id="rId6" Type="http://schemas.openxmlformats.org/officeDocument/2006/relationships/image" Target="../media/image214.png"/><Relationship Id="rId23" Type="http://schemas.openxmlformats.org/officeDocument/2006/relationships/image" Target="../media/image193.emf"/><Relationship Id="rId119" Type="http://schemas.openxmlformats.org/officeDocument/2006/relationships/image" Target="../media/image97.emf"/><Relationship Id="rId44" Type="http://schemas.openxmlformats.org/officeDocument/2006/relationships/image" Target="../media/image172.emf"/><Relationship Id="rId65" Type="http://schemas.openxmlformats.org/officeDocument/2006/relationships/image" Target="../media/image151.emf"/><Relationship Id="rId86" Type="http://schemas.openxmlformats.org/officeDocument/2006/relationships/image" Target="../media/image130.emf"/><Relationship Id="rId130" Type="http://schemas.openxmlformats.org/officeDocument/2006/relationships/image" Target="../media/image86.emf"/><Relationship Id="rId151" Type="http://schemas.openxmlformats.org/officeDocument/2006/relationships/image" Target="../media/image65.emf"/><Relationship Id="rId172" Type="http://schemas.openxmlformats.org/officeDocument/2006/relationships/image" Target="../media/image44.emf"/><Relationship Id="rId193" Type="http://schemas.openxmlformats.org/officeDocument/2006/relationships/image" Target="../media/image23.emf"/><Relationship Id="rId207" Type="http://schemas.openxmlformats.org/officeDocument/2006/relationships/image" Target="../media/image9.emf"/><Relationship Id="rId13" Type="http://schemas.openxmlformats.org/officeDocument/2006/relationships/image" Target="../media/image203.emf"/><Relationship Id="rId109" Type="http://schemas.openxmlformats.org/officeDocument/2006/relationships/image" Target="../media/image107.emf"/><Relationship Id="rId34" Type="http://schemas.openxmlformats.org/officeDocument/2006/relationships/image" Target="../media/image182.emf"/><Relationship Id="rId55" Type="http://schemas.openxmlformats.org/officeDocument/2006/relationships/image" Target="../media/image161.emf"/><Relationship Id="rId76" Type="http://schemas.openxmlformats.org/officeDocument/2006/relationships/image" Target="../media/image140.emf"/><Relationship Id="rId97" Type="http://schemas.openxmlformats.org/officeDocument/2006/relationships/image" Target="../media/image119.emf"/><Relationship Id="rId120" Type="http://schemas.openxmlformats.org/officeDocument/2006/relationships/image" Target="../media/image96.emf"/><Relationship Id="rId141" Type="http://schemas.openxmlformats.org/officeDocument/2006/relationships/image" Target="../media/image75.emf"/><Relationship Id="rId7" Type="http://schemas.openxmlformats.org/officeDocument/2006/relationships/image" Target="../media/image209.emf"/><Relationship Id="rId162" Type="http://schemas.openxmlformats.org/officeDocument/2006/relationships/image" Target="../media/image54.emf"/><Relationship Id="rId183" Type="http://schemas.openxmlformats.org/officeDocument/2006/relationships/image" Target="../media/image33.emf"/><Relationship Id="rId24" Type="http://schemas.openxmlformats.org/officeDocument/2006/relationships/image" Target="../media/image192.emf"/><Relationship Id="rId45" Type="http://schemas.openxmlformats.org/officeDocument/2006/relationships/image" Target="../media/image171.emf"/><Relationship Id="rId66" Type="http://schemas.openxmlformats.org/officeDocument/2006/relationships/image" Target="../media/image150.emf"/><Relationship Id="rId87" Type="http://schemas.openxmlformats.org/officeDocument/2006/relationships/image" Target="../media/image129.emf"/><Relationship Id="rId110" Type="http://schemas.openxmlformats.org/officeDocument/2006/relationships/image" Target="../media/image106.emf"/><Relationship Id="rId131" Type="http://schemas.openxmlformats.org/officeDocument/2006/relationships/image" Target="../media/image85.emf"/><Relationship Id="rId152" Type="http://schemas.openxmlformats.org/officeDocument/2006/relationships/image" Target="../media/image64.emf"/><Relationship Id="rId173" Type="http://schemas.openxmlformats.org/officeDocument/2006/relationships/image" Target="../media/image43.emf"/><Relationship Id="rId194" Type="http://schemas.openxmlformats.org/officeDocument/2006/relationships/image" Target="../media/image22.emf"/><Relationship Id="rId208" Type="http://schemas.openxmlformats.org/officeDocument/2006/relationships/image" Target="../media/image8.emf"/><Relationship Id="rId19" Type="http://schemas.openxmlformats.org/officeDocument/2006/relationships/image" Target="../media/image197.emf"/><Relationship Id="rId14" Type="http://schemas.openxmlformats.org/officeDocument/2006/relationships/image" Target="../media/image202.emf"/><Relationship Id="rId30" Type="http://schemas.openxmlformats.org/officeDocument/2006/relationships/image" Target="../media/image186.emf"/><Relationship Id="rId35" Type="http://schemas.openxmlformats.org/officeDocument/2006/relationships/image" Target="../media/image181.emf"/><Relationship Id="rId56" Type="http://schemas.openxmlformats.org/officeDocument/2006/relationships/image" Target="../media/image160.emf"/><Relationship Id="rId77" Type="http://schemas.openxmlformats.org/officeDocument/2006/relationships/image" Target="../media/image139.emf"/><Relationship Id="rId100" Type="http://schemas.openxmlformats.org/officeDocument/2006/relationships/image" Target="../media/image116.emf"/><Relationship Id="rId105" Type="http://schemas.openxmlformats.org/officeDocument/2006/relationships/image" Target="../media/image111.emf"/><Relationship Id="rId126" Type="http://schemas.openxmlformats.org/officeDocument/2006/relationships/image" Target="../media/image90.emf"/><Relationship Id="rId147" Type="http://schemas.openxmlformats.org/officeDocument/2006/relationships/image" Target="../media/image69.emf"/><Relationship Id="rId168" Type="http://schemas.openxmlformats.org/officeDocument/2006/relationships/image" Target="../media/image48.emf"/><Relationship Id="rId8" Type="http://schemas.openxmlformats.org/officeDocument/2006/relationships/image" Target="../media/image208.emf"/><Relationship Id="rId51" Type="http://schemas.openxmlformats.org/officeDocument/2006/relationships/image" Target="../media/image165.emf"/><Relationship Id="rId72" Type="http://schemas.openxmlformats.org/officeDocument/2006/relationships/image" Target="../media/image144.emf"/><Relationship Id="rId93" Type="http://schemas.openxmlformats.org/officeDocument/2006/relationships/image" Target="../media/image123.emf"/><Relationship Id="rId98" Type="http://schemas.openxmlformats.org/officeDocument/2006/relationships/image" Target="../media/image118.emf"/><Relationship Id="rId121" Type="http://schemas.openxmlformats.org/officeDocument/2006/relationships/image" Target="../media/image95.emf"/><Relationship Id="rId142" Type="http://schemas.openxmlformats.org/officeDocument/2006/relationships/image" Target="../media/image74.emf"/><Relationship Id="rId163" Type="http://schemas.openxmlformats.org/officeDocument/2006/relationships/image" Target="../media/image53.emf"/><Relationship Id="rId184" Type="http://schemas.openxmlformats.org/officeDocument/2006/relationships/image" Target="../media/image32.emf"/><Relationship Id="rId189" Type="http://schemas.openxmlformats.org/officeDocument/2006/relationships/image" Target="../media/image27.emf"/><Relationship Id="rId3" Type="http://schemas.openxmlformats.org/officeDocument/2006/relationships/image" Target="../media/image211.emf"/><Relationship Id="rId214" Type="http://schemas.openxmlformats.org/officeDocument/2006/relationships/image" Target="../media/image2.emf"/><Relationship Id="rId25" Type="http://schemas.openxmlformats.org/officeDocument/2006/relationships/image" Target="../media/image191.emf"/><Relationship Id="rId46" Type="http://schemas.openxmlformats.org/officeDocument/2006/relationships/image" Target="../media/image170.emf"/><Relationship Id="rId67" Type="http://schemas.openxmlformats.org/officeDocument/2006/relationships/image" Target="../media/image149.emf"/><Relationship Id="rId116" Type="http://schemas.openxmlformats.org/officeDocument/2006/relationships/image" Target="../media/image100.emf"/><Relationship Id="rId137" Type="http://schemas.openxmlformats.org/officeDocument/2006/relationships/image" Target="../media/image79.emf"/><Relationship Id="rId158" Type="http://schemas.openxmlformats.org/officeDocument/2006/relationships/image" Target="../media/image58.emf"/><Relationship Id="rId20" Type="http://schemas.openxmlformats.org/officeDocument/2006/relationships/image" Target="../media/image196.emf"/><Relationship Id="rId41" Type="http://schemas.openxmlformats.org/officeDocument/2006/relationships/image" Target="../media/image175.emf"/><Relationship Id="rId62" Type="http://schemas.openxmlformats.org/officeDocument/2006/relationships/image" Target="../media/image154.emf"/><Relationship Id="rId83" Type="http://schemas.openxmlformats.org/officeDocument/2006/relationships/image" Target="../media/image133.emf"/><Relationship Id="rId88" Type="http://schemas.openxmlformats.org/officeDocument/2006/relationships/image" Target="../media/image128.emf"/><Relationship Id="rId111" Type="http://schemas.openxmlformats.org/officeDocument/2006/relationships/image" Target="../media/image105.emf"/><Relationship Id="rId132" Type="http://schemas.openxmlformats.org/officeDocument/2006/relationships/image" Target="../media/image84.emf"/><Relationship Id="rId153" Type="http://schemas.openxmlformats.org/officeDocument/2006/relationships/image" Target="../media/image63.emf"/><Relationship Id="rId174" Type="http://schemas.openxmlformats.org/officeDocument/2006/relationships/image" Target="../media/image42.emf"/><Relationship Id="rId179" Type="http://schemas.openxmlformats.org/officeDocument/2006/relationships/image" Target="../media/image37.emf"/><Relationship Id="rId195" Type="http://schemas.openxmlformats.org/officeDocument/2006/relationships/image" Target="../media/image21.emf"/><Relationship Id="rId209" Type="http://schemas.openxmlformats.org/officeDocument/2006/relationships/image" Target="../media/image7.emf"/><Relationship Id="rId190" Type="http://schemas.openxmlformats.org/officeDocument/2006/relationships/image" Target="../media/image26.emf"/><Relationship Id="rId204" Type="http://schemas.openxmlformats.org/officeDocument/2006/relationships/image" Target="../media/image12.emf"/><Relationship Id="rId15" Type="http://schemas.openxmlformats.org/officeDocument/2006/relationships/image" Target="../media/image201.emf"/><Relationship Id="rId36" Type="http://schemas.openxmlformats.org/officeDocument/2006/relationships/image" Target="../media/image180.emf"/><Relationship Id="rId57" Type="http://schemas.openxmlformats.org/officeDocument/2006/relationships/image" Target="../media/image159.emf"/><Relationship Id="rId106" Type="http://schemas.openxmlformats.org/officeDocument/2006/relationships/image" Target="../media/image110.emf"/><Relationship Id="rId127" Type="http://schemas.openxmlformats.org/officeDocument/2006/relationships/image" Target="../media/image89.emf"/><Relationship Id="rId10" Type="http://schemas.openxmlformats.org/officeDocument/2006/relationships/image" Target="../media/image206.emf"/><Relationship Id="rId31" Type="http://schemas.openxmlformats.org/officeDocument/2006/relationships/image" Target="../media/image185.emf"/><Relationship Id="rId52" Type="http://schemas.openxmlformats.org/officeDocument/2006/relationships/image" Target="../media/image164.emf"/><Relationship Id="rId73" Type="http://schemas.openxmlformats.org/officeDocument/2006/relationships/image" Target="../media/image143.emf"/><Relationship Id="rId78" Type="http://schemas.openxmlformats.org/officeDocument/2006/relationships/image" Target="../media/image138.emf"/><Relationship Id="rId94" Type="http://schemas.openxmlformats.org/officeDocument/2006/relationships/image" Target="../media/image122.emf"/><Relationship Id="rId99" Type="http://schemas.openxmlformats.org/officeDocument/2006/relationships/image" Target="../media/image117.emf"/><Relationship Id="rId101" Type="http://schemas.openxmlformats.org/officeDocument/2006/relationships/image" Target="../media/image115.emf"/><Relationship Id="rId122" Type="http://schemas.openxmlformats.org/officeDocument/2006/relationships/image" Target="../media/image94.emf"/><Relationship Id="rId143" Type="http://schemas.openxmlformats.org/officeDocument/2006/relationships/image" Target="../media/image73.emf"/><Relationship Id="rId148" Type="http://schemas.openxmlformats.org/officeDocument/2006/relationships/image" Target="../media/image68.emf"/><Relationship Id="rId164" Type="http://schemas.openxmlformats.org/officeDocument/2006/relationships/image" Target="../media/image52.emf"/><Relationship Id="rId169" Type="http://schemas.openxmlformats.org/officeDocument/2006/relationships/image" Target="../media/image47.emf"/><Relationship Id="rId185" Type="http://schemas.openxmlformats.org/officeDocument/2006/relationships/image" Target="../media/image31.emf"/><Relationship Id="rId4" Type="http://schemas.openxmlformats.org/officeDocument/2006/relationships/image" Target="../media/image210.emf"/><Relationship Id="rId9" Type="http://schemas.openxmlformats.org/officeDocument/2006/relationships/image" Target="../media/image207.emf"/><Relationship Id="rId180" Type="http://schemas.openxmlformats.org/officeDocument/2006/relationships/image" Target="../media/image36.emf"/><Relationship Id="rId210" Type="http://schemas.openxmlformats.org/officeDocument/2006/relationships/image" Target="../media/image6.emf"/><Relationship Id="rId26" Type="http://schemas.openxmlformats.org/officeDocument/2006/relationships/image" Target="../media/image190.emf"/><Relationship Id="rId47" Type="http://schemas.openxmlformats.org/officeDocument/2006/relationships/image" Target="../media/image169.emf"/><Relationship Id="rId68" Type="http://schemas.openxmlformats.org/officeDocument/2006/relationships/image" Target="../media/image148.emf"/><Relationship Id="rId89" Type="http://schemas.openxmlformats.org/officeDocument/2006/relationships/image" Target="../media/image127.emf"/><Relationship Id="rId112" Type="http://schemas.openxmlformats.org/officeDocument/2006/relationships/image" Target="../media/image104.emf"/><Relationship Id="rId133" Type="http://schemas.openxmlformats.org/officeDocument/2006/relationships/image" Target="../media/image83.emf"/><Relationship Id="rId154" Type="http://schemas.openxmlformats.org/officeDocument/2006/relationships/image" Target="../media/image62.emf"/><Relationship Id="rId175" Type="http://schemas.openxmlformats.org/officeDocument/2006/relationships/image" Target="../media/image41.emf"/><Relationship Id="rId196" Type="http://schemas.openxmlformats.org/officeDocument/2006/relationships/image" Target="../media/image20.emf"/><Relationship Id="rId200" Type="http://schemas.openxmlformats.org/officeDocument/2006/relationships/image" Target="../media/image16.emf"/><Relationship Id="rId16" Type="http://schemas.openxmlformats.org/officeDocument/2006/relationships/image" Target="../media/image200.emf"/><Relationship Id="rId37" Type="http://schemas.openxmlformats.org/officeDocument/2006/relationships/image" Target="../media/image179.emf"/><Relationship Id="rId58" Type="http://schemas.openxmlformats.org/officeDocument/2006/relationships/image" Target="../media/image158.emf"/><Relationship Id="rId79" Type="http://schemas.openxmlformats.org/officeDocument/2006/relationships/image" Target="../media/image137.emf"/><Relationship Id="rId102" Type="http://schemas.openxmlformats.org/officeDocument/2006/relationships/image" Target="../media/image114.emf"/><Relationship Id="rId123" Type="http://schemas.openxmlformats.org/officeDocument/2006/relationships/image" Target="../media/image93.emf"/><Relationship Id="rId144" Type="http://schemas.openxmlformats.org/officeDocument/2006/relationships/image" Target="../media/image72.emf"/><Relationship Id="rId90" Type="http://schemas.openxmlformats.org/officeDocument/2006/relationships/image" Target="../media/image126.emf"/><Relationship Id="rId165" Type="http://schemas.openxmlformats.org/officeDocument/2006/relationships/image" Target="../media/image51.emf"/><Relationship Id="rId186" Type="http://schemas.openxmlformats.org/officeDocument/2006/relationships/image" Target="../media/image30.emf"/><Relationship Id="rId211" Type="http://schemas.openxmlformats.org/officeDocument/2006/relationships/image" Target="../media/image5.emf"/><Relationship Id="rId27" Type="http://schemas.openxmlformats.org/officeDocument/2006/relationships/image" Target="../media/image189.emf"/><Relationship Id="rId48" Type="http://schemas.openxmlformats.org/officeDocument/2006/relationships/image" Target="../media/image168.emf"/><Relationship Id="rId69" Type="http://schemas.openxmlformats.org/officeDocument/2006/relationships/image" Target="../media/image147.emf"/><Relationship Id="rId113" Type="http://schemas.openxmlformats.org/officeDocument/2006/relationships/image" Target="../media/image103.emf"/><Relationship Id="rId134" Type="http://schemas.openxmlformats.org/officeDocument/2006/relationships/image" Target="../media/image82.emf"/><Relationship Id="rId80" Type="http://schemas.openxmlformats.org/officeDocument/2006/relationships/image" Target="../media/image136.emf"/><Relationship Id="rId155" Type="http://schemas.openxmlformats.org/officeDocument/2006/relationships/image" Target="../media/image61.emf"/><Relationship Id="rId176" Type="http://schemas.openxmlformats.org/officeDocument/2006/relationships/image" Target="../media/image40.emf"/><Relationship Id="rId197" Type="http://schemas.openxmlformats.org/officeDocument/2006/relationships/image" Target="../media/image19.emf"/><Relationship Id="rId201" Type="http://schemas.openxmlformats.org/officeDocument/2006/relationships/image" Target="../media/image15.emf"/><Relationship Id="rId17" Type="http://schemas.openxmlformats.org/officeDocument/2006/relationships/image" Target="../media/image199.emf"/><Relationship Id="rId38" Type="http://schemas.openxmlformats.org/officeDocument/2006/relationships/image" Target="../media/image178.emf"/><Relationship Id="rId59" Type="http://schemas.openxmlformats.org/officeDocument/2006/relationships/image" Target="../media/image157.emf"/><Relationship Id="rId103" Type="http://schemas.openxmlformats.org/officeDocument/2006/relationships/image" Target="../media/image113.emf"/><Relationship Id="rId124" Type="http://schemas.openxmlformats.org/officeDocument/2006/relationships/image" Target="../media/image92.emf"/><Relationship Id="rId70" Type="http://schemas.openxmlformats.org/officeDocument/2006/relationships/image" Target="../media/image146.emf"/><Relationship Id="rId91" Type="http://schemas.openxmlformats.org/officeDocument/2006/relationships/image" Target="../media/image125.emf"/><Relationship Id="rId145" Type="http://schemas.openxmlformats.org/officeDocument/2006/relationships/image" Target="../media/image71.emf"/><Relationship Id="rId166" Type="http://schemas.openxmlformats.org/officeDocument/2006/relationships/image" Target="../media/image50.emf"/><Relationship Id="rId187" Type="http://schemas.openxmlformats.org/officeDocument/2006/relationships/image" Target="../media/image29.emf"/><Relationship Id="rId1" Type="http://schemas.openxmlformats.org/officeDocument/2006/relationships/image" Target="../media/image213.emf"/><Relationship Id="rId212" Type="http://schemas.openxmlformats.org/officeDocument/2006/relationships/image" Target="../media/image4.emf"/><Relationship Id="rId28" Type="http://schemas.openxmlformats.org/officeDocument/2006/relationships/image" Target="../media/image188.emf"/><Relationship Id="rId49" Type="http://schemas.openxmlformats.org/officeDocument/2006/relationships/image" Target="../media/image167.emf"/><Relationship Id="rId114" Type="http://schemas.openxmlformats.org/officeDocument/2006/relationships/image" Target="../media/image102.emf"/><Relationship Id="rId60" Type="http://schemas.openxmlformats.org/officeDocument/2006/relationships/image" Target="../media/image156.emf"/><Relationship Id="rId81" Type="http://schemas.openxmlformats.org/officeDocument/2006/relationships/image" Target="../media/image135.emf"/><Relationship Id="rId135" Type="http://schemas.openxmlformats.org/officeDocument/2006/relationships/image" Target="../media/image81.emf"/><Relationship Id="rId156" Type="http://schemas.openxmlformats.org/officeDocument/2006/relationships/image" Target="../media/image60.emf"/><Relationship Id="rId177" Type="http://schemas.openxmlformats.org/officeDocument/2006/relationships/image" Target="../media/image39.emf"/><Relationship Id="rId198" Type="http://schemas.openxmlformats.org/officeDocument/2006/relationships/image" Target="../media/image18.emf"/><Relationship Id="rId202" Type="http://schemas.openxmlformats.org/officeDocument/2006/relationships/image" Target="../media/image14.emf"/><Relationship Id="rId18" Type="http://schemas.openxmlformats.org/officeDocument/2006/relationships/image" Target="../media/image198.emf"/><Relationship Id="rId39" Type="http://schemas.openxmlformats.org/officeDocument/2006/relationships/image" Target="../media/image177.emf"/><Relationship Id="rId50" Type="http://schemas.openxmlformats.org/officeDocument/2006/relationships/image" Target="../media/image166.emf"/><Relationship Id="rId104" Type="http://schemas.openxmlformats.org/officeDocument/2006/relationships/image" Target="../media/image112.emf"/><Relationship Id="rId125" Type="http://schemas.openxmlformats.org/officeDocument/2006/relationships/image" Target="../media/image91.emf"/><Relationship Id="rId146" Type="http://schemas.openxmlformats.org/officeDocument/2006/relationships/image" Target="../media/image70.emf"/><Relationship Id="rId167" Type="http://schemas.openxmlformats.org/officeDocument/2006/relationships/image" Target="../media/image49.emf"/><Relationship Id="rId188" Type="http://schemas.openxmlformats.org/officeDocument/2006/relationships/image" Target="../media/image28.emf"/><Relationship Id="rId71" Type="http://schemas.openxmlformats.org/officeDocument/2006/relationships/image" Target="../media/image145.emf"/><Relationship Id="rId92" Type="http://schemas.openxmlformats.org/officeDocument/2006/relationships/image" Target="../media/image124.emf"/><Relationship Id="rId213" Type="http://schemas.openxmlformats.org/officeDocument/2006/relationships/image" Target="../media/image3.emf"/><Relationship Id="rId2" Type="http://schemas.openxmlformats.org/officeDocument/2006/relationships/image" Target="../media/image212.emf"/><Relationship Id="rId29" Type="http://schemas.openxmlformats.org/officeDocument/2006/relationships/image" Target="../media/image187.emf"/><Relationship Id="rId40" Type="http://schemas.openxmlformats.org/officeDocument/2006/relationships/image" Target="../media/image176.emf"/><Relationship Id="rId115" Type="http://schemas.openxmlformats.org/officeDocument/2006/relationships/image" Target="../media/image101.emf"/><Relationship Id="rId136" Type="http://schemas.openxmlformats.org/officeDocument/2006/relationships/image" Target="../media/image80.emf"/><Relationship Id="rId157" Type="http://schemas.openxmlformats.org/officeDocument/2006/relationships/image" Target="../media/image59.emf"/><Relationship Id="rId178" Type="http://schemas.openxmlformats.org/officeDocument/2006/relationships/image" Target="../media/image38.emf"/><Relationship Id="rId61" Type="http://schemas.openxmlformats.org/officeDocument/2006/relationships/image" Target="../media/image155.emf"/><Relationship Id="rId82" Type="http://schemas.openxmlformats.org/officeDocument/2006/relationships/image" Target="../media/image134.emf"/><Relationship Id="rId199" Type="http://schemas.openxmlformats.org/officeDocument/2006/relationships/image" Target="../media/image17.emf"/><Relationship Id="rId203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579120</xdr:colOff>
          <xdr:row>1</xdr:row>
          <xdr:rowOff>45720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FB47154-63D3-4757-92CE-0BC8D3A56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914400</xdr:colOff>
          <xdr:row>1</xdr:row>
          <xdr:rowOff>45720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DF251BC-17CE-4C94-99A3-8096959C0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914400</xdr:colOff>
          <xdr:row>1</xdr:row>
          <xdr:rowOff>45720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A7313DB-4A2B-4DE6-97FB-464AA5856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914400</xdr:colOff>
          <xdr:row>1</xdr:row>
          <xdr:rowOff>45720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EF4459A-0F46-47EF-98ED-3316F616AA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914400</xdr:colOff>
          <xdr:row>1</xdr:row>
          <xdr:rowOff>45720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FBF3ABE-7DD2-4F73-A42D-487742814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579120</xdr:colOff>
          <xdr:row>1</xdr:row>
          <xdr:rowOff>45720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E9CEE14-B56D-4D77-8A84-03CE240C68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914400</xdr:colOff>
          <xdr:row>1</xdr:row>
          <xdr:rowOff>45720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FD92E231-E8F9-4EFD-8F96-68EFD81302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914400</xdr:colOff>
          <xdr:row>1</xdr:row>
          <xdr:rowOff>45720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7363AEC-972C-449F-A8D5-81E824F62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914400</xdr:colOff>
          <xdr:row>5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CED818B-9A34-4D83-867C-418D569A7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152400</xdr:colOff>
          <xdr:row>6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12E9DDE-1C8D-4355-9FBB-C0B52CE1E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121920</xdr:colOff>
          <xdr:row>6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DFE4810-FE26-4C6C-BF16-0B5120EEEE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914400</xdr:colOff>
          <xdr:row>6</xdr:row>
          <xdr:rowOff>38100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A5AB33E-F185-4DA9-9130-808C2FEF8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914400</xdr:colOff>
          <xdr:row>6</xdr:row>
          <xdr:rowOff>38100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6046194-25CE-40DB-B950-F088FCD69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51352</xdr:colOff>
          <xdr:row>6</xdr:row>
          <xdr:rowOff>38100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468A3E21-5F13-4946-9E9C-4138EE3DC9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152400</xdr:colOff>
          <xdr:row>7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39CF3750-4F21-434E-8A6D-FD7FDF03A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121920</xdr:colOff>
          <xdr:row>7</xdr:row>
          <xdr:rowOff>38100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D5FC64A1-0F14-4182-9497-6B0ECDCA95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914400</xdr:colOff>
          <xdr:row>7</xdr:row>
          <xdr:rowOff>38100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3C7E296-7C3D-41BE-888D-F94C02757A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914400</xdr:colOff>
          <xdr:row>7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0E97FF6-AE5E-4254-9004-EFBD7B8B7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51352</xdr:colOff>
          <xdr:row>7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C3FCFDE0-C45C-4439-BA49-B76FF7272C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914400</xdr:colOff>
          <xdr:row>8</xdr:row>
          <xdr:rowOff>38100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BE6B63C4-8277-40A5-B1BB-5790879F1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152400</xdr:colOff>
          <xdr:row>8</xdr:row>
          <xdr:rowOff>228600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B51843A-61DA-4E4A-AFD6-645C5D8FB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121920</xdr:colOff>
          <xdr:row>8</xdr:row>
          <xdr:rowOff>228600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7DD516F-D76B-4F9C-9393-7DFFD479F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914400</xdr:colOff>
          <xdr:row>8</xdr:row>
          <xdr:rowOff>228600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8357D32E-A5AF-4F9A-925E-777DE8886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914400</xdr:colOff>
          <xdr:row>8</xdr:row>
          <xdr:rowOff>228600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4D643F7-8304-4E32-91FA-A5A68909D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51352</xdr:colOff>
          <xdr:row>8</xdr:row>
          <xdr:rowOff>228600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FE238CE6-242D-4F66-B090-C8AC54213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152400</xdr:colOff>
          <xdr:row>9</xdr:row>
          <xdr:rowOff>228600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7E4C37F-3CCA-4986-AB81-711C0FCE2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121920</xdr:colOff>
          <xdr:row>9</xdr:row>
          <xdr:rowOff>228600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23539D07-E17D-4441-A8B2-BFCBD7404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914400</xdr:colOff>
          <xdr:row>8</xdr:row>
          <xdr:rowOff>228600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E9C6372A-F66F-4F72-A4BD-941611E2E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914400</xdr:colOff>
          <xdr:row>8</xdr:row>
          <xdr:rowOff>228600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4B80A8A9-2239-4A50-A195-DF6CDFA93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51352</xdr:colOff>
          <xdr:row>9</xdr:row>
          <xdr:rowOff>228600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371FDC3E-D091-4BCE-AC90-DFD92B9DB9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152400</xdr:colOff>
          <xdr:row>10</xdr:row>
          <xdr:rowOff>228600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6B2312EB-4C65-423F-8AF2-7110124879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121920</xdr:colOff>
          <xdr:row>10</xdr:row>
          <xdr:rowOff>228600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5AFFEC6A-5162-4977-87E2-42B7E80F5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914400</xdr:colOff>
          <xdr:row>9</xdr:row>
          <xdr:rowOff>228600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85695447-0B26-482A-9225-96374CA09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914400</xdr:colOff>
          <xdr:row>9</xdr:row>
          <xdr:rowOff>228600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F533167A-2DA3-4012-97D6-3807651EE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51352</xdr:colOff>
          <xdr:row>10</xdr:row>
          <xdr:rowOff>228600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5166DA9A-5FEC-4A1C-A3FD-C590624C5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152400</xdr:colOff>
          <xdr:row>11</xdr:row>
          <xdr:rowOff>228600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B84F5996-DFBD-46C0-ACC1-B241AD1AD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121920</xdr:colOff>
          <xdr:row>11</xdr:row>
          <xdr:rowOff>228600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4C23E696-128B-4814-9F48-3056E10C7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914400</xdr:colOff>
          <xdr:row>10</xdr:row>
          <xdr:rowOff>228600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12E673E5-B86B-4AFA-8BF0-F0B0EF679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914400</xdr:colOff>
          <xdr:row>10</xdr:row>
          <xdr:rowOff>228600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3DD3C188-86B4-4A7C-81A4-EA5E01668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51352</xdr:colOff>
          <xdr:row>11</xdr:row>
          <xdr:rowOff>228600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2D88A336-0A94-41E7-8FAD-032065406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152400</xdr:colOff>
          <xdr:row>13</xdr:row>
          <xdr:rowOff>38100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3D21931B-CDCB-4E4A-9DFE-96FA9CDCD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121920</xdr:colOff>
          <xdr:row>13</xdr:row>
          <xdr:rowOff>38100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D195EC52-E09D-45C2-B35B-319A7C8F1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914400</xdr:colOff>
          <xdr:row>11</xdr:row>
          <xdr:rowOff>228600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B1302826-5B9B-41EB-970E-95C759FE2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914400</xdr:colOff>
          <xdr:row>11</xdr:row>
          <xdr:rowOff>228600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E7942665-2C7C-4802-BA28-E3B2570EE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51352</xdr:colOff>
          <xdr:row>13</xdr:row>
          <xdr:rowOff>38100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175AC9B8-341D-48BB-9B07-26A8A3570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152400</xdr:colOff>
          <xdr:row>14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898B06B7-2031-4DB2-B72A-8A10A37F1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121920</xdr:colOff>
          <xdr:row>14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B5136EB6-9980-4A80-9252-D9E6B34EA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914400</xdr:colOff>
          <xdr:row>13</xdr:row>
          <xdr:rowOff>38100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A2EFA429-5B04-47C9-B2A1-CFB5D7246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914400</xdr:colOff>
          <xdr:row>13</xdr:row>
          <xdr:rowOff>38100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DB5C18C4-EFD0-4925-BC1D-4AFC54178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51352</xdr:colOff>
          <xdr:row>14</xdr:row>
          <xdr:rowOff>38100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3D209F27-50A8-47AB-8A68-DCCF3E4C17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914400</xdr:colOff>
          <xdr:row>14</xdr:row>
          <xdr:rowOff>38100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2E6E627A-B0F7-4A60-BFA0-8F1CE38023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152400</xdr:colOff>
          <xdr:row>15</xdr:row>
          <xdr:rowOff>228600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A4D134A5-1592-4DFB-9C9D-9F9236353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121920</xdr:colOff>
          <xdr:row>15</xdr:row>
          <xdr:rowOff>228600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E4F5FC1F-23F2-419D-A15A-2866C87EB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914400</xdr:colOff>
          <xdr:row>15</xdr:row>
          <xdr:rowOff>38100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AFA30F9B-52FA-44D4-A2F9-B270F9F1A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914400</xdr:colOff>
          <xdr:row>15</xdr:row>
          <xdr:rowOff>38100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3F0AB1A7-03D0-4B00-9F19-6FA8866C4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51352</xdr:colOff>
          <xdr:row>15</xdr:row>
          <xdr:rowOff>228600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911680D9-A370-466C-A6C1-C7169CD2F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152400</xdr:colOff>
          <xdr:row>16</xdr:row>
          <xdr:rowOff>228600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C6F8B61F-47CA-4E47-9335-6A202C79B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121920</xdr:colOff>
          <xdr:row>16</xdr:row>
          <xdr:rowOff>228600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A5B03F1A-DE24-4D64-843E-4A19A96A2E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914400</xdr:colOff>
          <xdr:row>15</xdr:row>
          <xdr:rowOff>228600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94A7AB0F-7503-4432-BE22-8781C7C4D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914400</xdr:colOff>
          <xdr:row>15</xdr:row>
          <xdr:rowOff>228600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D92DB24F-1144-45C7-B55B-35EAF1885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51352</xdr:colOff>
          <xdr:row>16</xdr:row>
          <xdr:rowOff>228600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D1416B85-8B88-4E83-9A66-531A1EC8E9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152400</xdr:colOff>
          <xdr:row>17</xdr:row>
          <xdr:rowOff>228600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D7C4510-B0FD-42EA-BCFA-D2B5B9E66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121920</xdr:colOff>
          <xdr:row>17</xdr:row>
          <xdr:rowOff>228600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2DF39E90-1829-484A-89D3-B34306965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914400</xdr:colOff>
          <xdr:row>16</xdr:row>
          <xdr:rowOff>228600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1E98CDDA-013B-4961-8DB0-3901735536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914400</xdr:colOff>
          <xdr:row>16</xdr:row>
          <xdr:rowOff>228600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24BA1C46-BDCC-439B-8AAC-01C3D310C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51352</xdr:colOff>
          <xdr:row>17</xdr:row>
          <xdr:rowOff>228600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30F20B70-5689-4BE7-92CE-F11E214CD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4</xdr:col>
          <xdr:colOff>152400</xdr:colOff>
          <xdr:row>18</xdr:row>
          <xdr:rowOff>228600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8D44C528-EA92-4597-9512-1CF7C91F09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121920</xdr:colOff>
          <xdr:row>18</xdr:row>
          <xdr:rowOff>228600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429B2E4D-1305-4C8A-9CE2-01D446C60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914400</xdr:colOff>
          <xdr:row>17</xdr:row>
          <xdr:rowOff>228600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6A2238E9-5330-47A2-BF98-A1D4A34EB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914400</xdr:colOff>
          <xdr:row>17</xdr:row>
          <xdr:rowOff>228600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6915ABD8-1BA1-440E-A1FB-92A54AB14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51352</xdr:colOff>
          <xdr:row>18</xdr:row>
          <xdr:rowOff>228600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8EC6E559-4CC6-40BC-8D2A-8DA8E1CF3F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152400</xdr:colOff>
          <xdr:row>20</xdr:row>
          <xdr:rowOff>38100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33801B19-EFBD-4D2E-B64B-9AD33A5BC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121920</xdr:colOff>
          <xdr:row>20</xdr:row>
          <xdr:rowOff>38100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4FAB176B-DAB3-4502-B633-B49DD8DA3B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914400</xdr:colOff>
          <xdr:row>18</xdr:row>
          <xdr:rowOff>228600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2C2A092-4C0A-42B0-A8CD-F44C36207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914400</xdr:colOff>
          <xdr:row>18</xdr:row>
          <xdr:rowOff>228600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E645B7AB-EFBC-468C-B24B-B8793B9C9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51352</xdr:colOff>
          <xdr:row>20</xdr:row>
          <xdr:rowOff>38100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CA9E01FC-26C1-4E87-9E7D-DBE92579B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152400</xdr:colOff>
          <xdr:row>21</xdr:row>
          <xdr:rowOff>38100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A3DAD0DA-AA21-4330-B89B-F18762D15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121920</xdr:colOff>
          <xdr:row>21</xdr:row>
          <xdr:rowOff>38100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16E034A9-4CCB-4126-BD37-45C48F1CF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914400</xdr:colOff>
          <xdr:row>20</xdr:row>
          <xdr:rowOff>38100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94919110-B816-4B21-9574-A38858DAD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914400</xdr:colOff>
          <xdr:row>20</xdr:row>
          <xdr:rowOff>38100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E5853280-8D88-46E0-A8B3-E72D9E961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51352</xdr:colOff>
          <xdr:row>21</xdr:row>
          <xdr:rowOff>38100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DD0D541-1AC0-41B9-9777-CC201CE7D9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914400</xdr:colOff>
          <xdr:row>21</xdr:row>
          <xdr:rowOff>38100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70A373FF-A874-4F74-AD80-A9A43818FD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4</xdr:col>
          <xdr:colOff>152400</xdr:colOff>
          <xdr:row>23</xdr:row>
          <xdr:rowOff>38100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6FC22E15-F4FF-4855-AFBB-CF2B925FD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121920</xdr:colOff>
          <xdr:row>23</xdr:row>
          <xdr:rowOff>38100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44D3CF29-0F0E-4763-B4E4-7484A6C45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914400</xdr:colOff>
          <xdr:row>22</xdr:row>
          <xdr:rowOff>38100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61ED5A3C-0DFC-4225-8B7C-BF82B8810E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914400</xdr:colOff>
          <xdr:row>22</xdr:row>
          <xdr:rowOff>38100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E5229E96-E5E8-47FC-B08C-5268D568D4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51352</xdr:colOff>
          <xdr:row>23</xdr:row>
          <xdr:rowOff>38100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10B9831D-C927-4C04-B599-01E5054AD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152400</xdr:colOff>
          <xdr:row>23</xdr:row>
          <xdr:rowOff>228600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E6EE1D7-41CF-4948-AFBD-CC803D569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121920</xdr:colOff>
          <xdr:row>23</xdr:row>
          <xdr:rowOff>228600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81A1F912-046B-4624-9759-ED881CB27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914400</xdr:colOff>
          <xdr:row>23</xdr:row>
          <xdr:rowOff>38100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7ADC1BD4-4425-4A78-996E-C121830C8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914400</xdr:colOff>
          <xdr:row>23</xdr:row>
          <xdr:rowOff>38100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8CC93386-284E-4E2D-B06F-BD27AC91D8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51352</xdr:colOff>
          <xdr:row>23</xdr:row>
          <xdr:rowOff>228600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22DEFA14-9C55-407E-B580-4A789BF27B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4</xdr:col>
          <xdr:colOff>152400</xdr:colOff>
          <xdr:row>24</xdr:row>
          <xdr:rowOff>228600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D6242A36-0A01-40CD-A223-AC0A21B75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121920</xdr:colOff>
          <xdr:row>24</xdr:row>
          <xdr:rowOff>228600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2299C712-6583-4FE5-BA65-4D471A7F0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914400</xdr:colOff>
          <xdr:row>23</xdr:row>
          <xdr:rowOff>228600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F9D25458-00CA-4BAA-ADB0-815A1F888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914400</xdr:colOff>
          <xdr:row>23</xdr:row>
          <xdr:rowOff>228600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94867083-1AA6-4E3E-8D4E-C577DC9DB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51352</xdr:colOff>
          <xdr:row>24</xdr:row>
          <xdr:rowOff>228600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554E2A51-DCBC-4CF6-B30B-568497C23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4</xdr:col>
          <xdr:colOff>152400</xdr:colOff>
          <xdr:row>25</xdr:row>
          <xdr:rowOff>228600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A2A570C9-4B69-445B-B64B-38369C1F9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121920</xdr:colOff>
          <xdr:row>25</xdr:row>
          <xdr:rowOff>228600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938B82F9-C79F-49C5-B5DA-CB5A696DAC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914400</xdr:colOff>
          <xdr:row>24</xdr:row>
          <xdr:rowOff>228600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C9158271-DDC6-450E-B761-3124538CD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914400</xdr:colOff>
          <xdr:row>24</xdr:row>
          <xdr:rowOff>228600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F2345049-EB67-4FE2-99BC-09C5CE8B8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51352</xdr:colOff>
          <xdr:row>25</xdr:row>
          <xdr:rowOff>228600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23227BBB-0242-466A-8D4A-230BE997D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4</xdr:col>
          <xdr:colOff>152400</xdr:colOff>
          <xdr:row>26</xdr:row>
          <xdr:rowOff>228600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A39E779D-51F4-4B92-9995-237A20808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121920</xdr:colOff>
          <xdr:row>26</xdr:row>
          <xdr:rowOff>228600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A9ECEF6A-C616-4D88-B3FB-B37FA0B14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914400</xdr:colOff>
          <xdr:row>25</xdr:row>
          <xdr:rowOff>228600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53083567-84EC-42A9-A9F9-4C672C03D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914400</xdr:colOff>
          <xdr:row>25</xdr:row>
          <xdr:rowOff>228600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18B52093-7F85-4AF9-9C90-9EA908E529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51352</xdr:colOff>
          <xdr:row>26</xdr:row>
          <xdr:rowOff>228600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CC496D45-6C50-4C94-9BA5-4C37B7EA9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4</xdr:col>
          <xdr:colOff>152400</xdr:colOff>
          <xdr:row>27</xdr:row>
          <xdr:rowOff>228600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E56585D4-7A1E-4805-853B-1C59F5176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121920</xdr:colOff>
          <xdr:row>27</xdr:row>
          <xdr:rowOff>228600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B3D71F08-5640-428B-9E14-4027302979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914400</xdr:colOff>
          <xdr:row>26</xdr:row>
          <xdr:rowOff>228600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3E65212B-9484-4965-8F3F-744865815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914400</xdr:colOff>
          <xdr:row>26</xdr:row>
          <xdr:rowOff>228600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92143782-CE53-49FA-98D3-ED1688B00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51352</xdr:colOff>
          <xdr:row>27</xdr:row>
          <xdr:rowOff>228600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342BB14F-76C8-4D6F-AFCC-FCA3983C2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4</xdr:col>
          <xdr:colOff>152400</xdr:colOff>
          <xdr:row>28</xdr:row>
          <xdr:rowOff>228600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9212551E-265E-4698-98C1-95107E9BA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121920</xdr:colOff>
          <xdr:row>28</xdr:row>
          <xdr:rowOff>228600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1EA07692-B28C-4272-8E1C-50DC98D49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914400</xdr:colOff>
          <xdr:row>27</xdr:row>
          <xdr:rowOff>228600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8980BCB2-4B27-4B5B-A5C2-9B6F39BB8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914400</xdr:colOff>
          <xdr:row>27</xdr:row>
          <xdr:rowOff>228600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B2A76C9-42D6-4C24-A7AF-DFB858369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51352</xdr:colOff>
          <xdr:row>28</xdr:row>
          <xdr:rowOff>228600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130DA688-698F-4B2C-AA5E-AD764ECA5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4</xdr:col>
          <xdr:colOff>152400</xdr:colOff>
          <xdr:row>30</xdr:row>
          <xdr:rowOff>38100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5FCDC81E-C836-4F66-B698-F6887D7D5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121920</xdr:colOff>
          <xdr:row>30</xdr:row>
          <xdr:rowOff>38100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40A59426-387C-4BD5-B3F8-7C9495352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914400</xdr:colOff>
          <xdr:row>28</xdr:row>
          <xdr:rowOff>228600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FF2BAC60-9430-40B7-A5F0-DAF6BF60F3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914400</xdr:colOff>
          <xdr:row>28</xdr:row>
          <xdr:rowOff>228600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37717A5C-1FAD-440C-BA7C-DC976F45A3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51352</xdr:colOff>
          <xdr:row>30</xdr:row>
          <xdr:rowOff>38100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40189EED-172C-4E37-AC22-2821D7DB7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4</xdr:col>
          <xdr:colOff>152400</xdr:colOff>
          <xdr:row>31</xdr:row>
          <xdr:rowOff>38100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E9B177EE-5697-4995-975E-B85EFA960F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121920</xdr:colOff>
          <xdr:row>31</xdr:row>
          <xdr:rowOff>38100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90E01C59-9F55-48B9-908D-7E6F156F5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6</xdr:col>
          <xdr:colOff>914400</xdr:colOff>
          <xdr:row>30</xdr:row>
          <xdr:rowOff>38100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A27038A2-68E4-4C1C-A152-10EA7BAE7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6</xdr:col>
          <xdr:colOff>914400</xdr:colOff>
          <xdr:row>30</xdr:row>
          <xdr:rowOff>38100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9BAF9C19-8285-49BD-A321-02F8316AD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51352</xdr:colOff>
          <xdr:row>31</xdr:row>
          <xdr:rowOff>38100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9A17DCEF-AE10-419E-BFF0-8D2006290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6</xdr:col>
          <xdr:colOff>914400</xdr:colOff>
          <xdr:row>31</xdr:row>
          <xdr:rowOff>38100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4FDBD631-7B7C-44FA-BD78-3CCCDAA88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4</xdr:col>
          <xdr:colOff>152400</xdr:colOff>
          <xdr:row>33</xdr:row>
          <xdr:rowOff>38100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2F948BDF-C03A-4652-968B-60809191A7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121920</xdr:colOff>
          <xdr:row>33</xdr:row>
          <xdr:rowOff>38100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CF66B95A-28E2-4D4C-BA3F-284A71E77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914400</xdr:colOff>
          <xdr:row>32</xdr:row>
          <xdr:rowOff>38100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566E64A6-0103-417B-BDC5-53E3AF88A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914400</xdr:colOff>
          <xdr:row>32</xdr:row>
          <xdr:rowOff>38100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8B062F1F-C2DF-41B8-A41B-885E837D3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51352</xdr:colOff>
          <xdr:row>33</xdr:row>
          <xdr:rowOff>38100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B525A12E-E308-4928-8133-B7D007D54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4</xdr:col>
          <xdr:colOff>152400</xdr:colOff>
          <xdr:row>34</xdr:row>
          <xdr:rowOff>38100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F8ECEA90-CE8F-4AB3-99FC-C22775B4BC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121920</xdr:colOff>
          <xdr:row>34</xdr:row>
          <xdr:rowOff>38100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554F09A6-ED9D-4509-B656-EC8799915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914400</xdr:colOff>
          <xdr:row>33</xdr:row>
          <xdr:rowOff>38100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B8601F9E-48B2-4B66-BFC8-FF2026DD15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914400</xdr:colOff>
          <xdr:row>33</xdr:row>
          <xdr:rowOff>38100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965E08AC-0FCA-440C-BC00-2A122E3FA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51352</xdr:colOff>
          <xdr:row>34</xdr:row>
          <xdr:rowOff>38100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7D52452B-E1D2-40D6-80AC-6C7408944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4</xdr:col>
          <xdr:colOff>152400</xdr:colOff>
          <xdr:row>35</xdr:row>
          <xdr:rowOff>38100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C2B6FAFF-9699-420C-8E78-EDD83B98D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121920</xdr:colOff>
          <xdr:row>35</xdr:row>
          <xdr:rowOff>38100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C7C90AC8-371F-49F0-8574-DD99B478D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6</xdr:col>
          <xdr:colOff>914400</xdr:colOff>
          <xdr:row>34</xdr:row>
          <xdr:rowOff>38100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A084EFB0-385B-47CE-A15A-A472C6D06E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6</xdr:col>
          <xdr:colOff>914400</xdr:colOff>
          <xdr:row>34</xdr:row>
          <xdr:rowOff>38100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49EF54BD-EDBD-4113-9749-E0F7348A0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51352</xdr:colOff>
          <xdr:row>35</xdr:row>
          <xdr:rowOff>38100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344BD105-21C4-4888-BAD6-C1AF8701B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914400</xdr:colOff>
          <xdr:row>35</xdr:row>
          <xdr:rowOff>38100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F5A063F5-C0FC-48FD-9173-D8C57EE7E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4</xdr:col>
          <xdr:colOff>152400</xdr:colOff>
          <xdr:row>37</xdr:row>
          <xdr:rowOff>38100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99287F40-D26F-4A56-B698-427C57F36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121920</xdr:colOff>
          <xdr:row>37</xdr:row>
          <xdr:rowOff>38100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B2A75AF9-D4C8-43AB-87E9-46CA1AC71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914400</xdr:colOff>
          <xdr:row>36</xdr:row>
          <xdr:rowOff>38100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A264A5EF-5709-4FE1-BCF6-78575B8B6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914400</xdr:colOff>
          <xdr:row>36</xdr:row>
          <xdr:rowOff>38100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A92A97C9-4886-4670-8BDE-E15C1F0D8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51352</xdr:colOff>
          <xdr:row>37</xdr:row>
          <xdr:rowOff>38100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11544574-7F4D-4484-AB11-A1916A913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4</xdr:col>
          <xdr:colOff>152400</xdr:colOff>
          <xdr:row>38</xdr:row>
          <xdr:rowOff>38100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5C5716ED-868A-48C4-95F2-8F984F3C8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121920</xdr:colOff>
          <xdr:row>38</xdr:row>
          <xdr:rowOff>38100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4E4ED8BB-1CED-410F-9377-3F355A63B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914400</xdr:colOff>
          <xdr:row>37</xdr:row>
          <xdr:rowOff>38100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E5DC55F1-C3FD-4645-A7C4-57BD61BC16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914400</xdr:colOff>
          <xdr:row>37</xdr:row>
          <xdr:rowOff>38100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154DA3D4-5063-4CA6-AAC5-67B188EE04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51352</xdr:colOff>
          <xdr:row>38</xdr:row>
          <xdr:rowOff>38100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FE4DD673-85DF-4D65-8A7D-80CFB8F00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4</xdr:col>
          <xdr:colOff>152400</xdr:colOff>
          <xdr:row>39</xdr:row>
          <xdr:rowOff>38100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3497B4FF-2492-4EDF-9F51-5E9A7877E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121920</xdr:colOff>
          <xdr:row>39</xdr:row>
          <xdr:rowOff>38100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4ADDF125-52D4-472E-963F-555C92D73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914400</xdr:colOff>
          <xdr:row>38</xdr:row>
          <xdr:rowOff>38100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783F3737-F393-4384-9F63-9EC8EFA74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914400</xdr:colOff>
          <xdr:row>38</xdr:row>
          <xdr:rowOff>38100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B146D1B1-8046-47A3-B390-0F1549D01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51352</xdr:colOff>
          <xdr:row>39</xdr:row>
          <xdr:rowOff>38100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C3069997-A712-460C-B075-36E036ADD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914400</xdr:colOff>
          <xdr:row>39</xdr:row>
          <xdr:rowOff>38100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2A82978F-ED79-4EAE-A180-362E6EC409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0</xdr:rowOff>
        </xdr:from>
        <xdr:to>
          <xdr:col>4</xdr:col>
          <xdr:colOff>152400</xdr:colOff>
          <xdr:row>41</xdr:row>
          <xdr:rowOff>38100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23BD1045-6123-4961-99CC-E9AB7E01F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121920</xdr:colOff>
          <xdr:row>41</xdr:row>
          <xdr:rowOff>38100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7AA71253-2A11-46C9-9DB5-EE44AFD41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914400</xdr:colOff>
          <xdr:row>40</xdr:row>
          <xdr:rowOff>38100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2A24A1DD-198A-4B57-BDE8-A9248D20D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914400</xdr:colOff>
          <xdr:row>40</xdr:row>
          <xdr:rowOff>38100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43B0099F-5E8E-46CD-BFD8-C67FAFD1C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51352</xdr:colOff>
          <xdr:row>41</xdr:row>
          <xdr:rowOff>38100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96A13D39-9471-4322-BE10-5C183541E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0</xdr:rowOff>
        </xdr:from>
        <xdr:to>
          <xdr:col>4</xdr:col>
          <xdr:colOff>152400</xdr:colOff>
          <xdr:row>41</xdr:row>
          <xdr:rowOff>228600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C278EFDC-9A3A-4C7E-9A7D-CCFEDFD00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121920</xdr:colOff>
          <xdr:row>41</xdr:row>
          <xdr:rowOff>228600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9BA00C6E-4125-4D02-AABF-74528D1EF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914400</xdr:colOff>
          <xdr:row>41</xdr:row>
          <xdr:rowOff>38100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D5415447-A627-4CF9-A98D-1658A1871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914400</xdr:colOff>
          <xdr:row>41</xdr:row>
          <xdr:rowOff>38100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40738954-C2A1-4B6B-8F9C-A24FEC0E8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51352</xdr:colOff>
          <xdr:row>41</xdr:row>
          <xdr:rowOff>228600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DA5A95ED-B436-46DA-9E6F-CE64FFBA91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0</xdr:rowOff>
        </xdr:from>
        <xdr:to>
          <xdr:col>4</xdr:col>
          <xdr:colOff>152400</xdr:colOff>
          <xdr:row>42</xdr:row>
          <xdr:rowOff>228600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242AC48B-10C0-4CCF-B356-BA1E0B0745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121920</xdr:colOff>
          <xdr:row>42</xdr:row>
          <xdr:rowOff>228600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926BA43F-0519-4B51-A080-676A76A25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914400</xdr:colOff>
          <xdr:row>41</xdr:row>
          <xdr:rowOff>228600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E142F13F-F1C7-46F2-84F3-B6905DD62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914400</xdr:colOff>
          <xdr:row>41</xdr:row>
          <xdr:rowOff>228600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98AFB3A5-FE37-473D-B11E-6B4FC0D51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51352</xdr:colOff>
          <xdr:row>42</xdr:row>
          <xdr:rowOff>228600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363EFD1D-8519-4E17-85FE-A03198988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4</xdr:col>
          <xdr:colOff>152400</xdr:colOff>
          <xdr:row>43</xdr:row>
          <xdr:rowOff>228600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CEB95DFF-337C-4529-A0DA-30AC69576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121920</xdr:colOff>
          <xdr:row>43</xdr:row>
          <xdr:rowOff>228600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D4A2F47-EF3D-4B75-A967-A4A6E4EFA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6</xdr:col>
          <xdr:colOff>914400</xdr:colOff>
          <xdr:row>42</xdr:row>
          <xdr:rowOff>228600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B56FA144-4F5B-438C-ABB3-9716794E8D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6</xdr:col>
          <xdr:colOff>914400</xdr:colOff>
          <xdr:row>42</xdr:row>
          <xdr:rowOff>228600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46662EB9-1876-4496-99CA-8741D0752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51352</xdr:colOff>
          <xdr:row>43</xdr:row>
          <xdr:rowOff>228600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2A25749F-0BBC-4299-B2C2-96B2A67E4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4</xdr:col>
          <xdr:colOff>152400</xdr:colOff>
          <xdr:row>45</xdr:row>
          <xdr:rowOff>38100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483FADDA-6BA0-4861-BA19-875A6FB80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121920</xdr:colOff>
          <xdr:row>45</xdr:row>
          <xdr:rowOff>38100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95A5BE1E-BF62-4AB7-8669-C7C924FB0D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914400</xdr:colOff>
          <xdr:row>43</xdr:row>
          <xdr:rowOff>228600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1253E49A-DC50-4D08-84A5-55E4A017F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914400</xdr:colOff>
          <xdr:row>43</xdr:row>
          <xdr:rowOff>228600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5CFCE758-BB13-4662-883A-5D3A86560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51352</xdr:colOff>
          <xdr:row>45</xdr:row>
          <xdr:rowOff>38100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35CCEB3A-F5BF-4DDE-AD99-B777CD992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1140F6AF-50A6-4E2C-8D3F-DF93AB3A8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0</xdr:rowOff>
        </xdr:from>
        <xdr:to>
          <xdr:col>4</xdr:col>
          <xdr:colOff>152400</xdr:colOff>
          <xdr:row>47</xdr:row>
          <xdr:rowOff>38100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30B265AB-3900-4C42-9F66-4B192DE9A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121920</xdr:colOff>
          <xdr:row>47</xdr:row>
          <xdr:rowOff>38100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BF2B0C4F-5171-494E-8F92-94624F001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6</xdr:col>
          <xdr:colOff>914400</xdr:colOff>
          <xdr:row>46</xdr:row>
          <xdr:rowOff>38100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A23203C2-2C11-4307-B851-0C1874409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6</xdr:col>
          <xdr:colOff>914400</xdr:colOff>
          <xdr:row>46</xdr:row>
          <xdr:rowOff>38100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D502A53A-934A-4274-AFE8-05D7D82F2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51352</xdr:colOff>
          <xdr:row>47</xdr:row>
          <xdr:rowOff>38100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1B7D361A-BBAD-4794-AE1D-1F0A95C10F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0</xdr:rowOff>
        </xdr:from>
        <xdr:to>
          <xdr:col>4</xdr:col>
          <xdr:colOff>152400</xdr:colOff>
          <xdr:row>48</xdr:row>
          <xdr:rowOff>38100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5F044A6D-D7D2-402B-9746-0AD0A7AF9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121920</xdr:colOff>
          <xdr:row>48</xdr:row>
          <xdr:rowOff>38100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2DE05AA4-C04F-43C4-B7D6-FDABBD54A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6</xdr:col>
          <xdr:colOff>914400</xdr:colOff>
          <xdr:row>47</xdr:row>
          <xdr:rowOff>38100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A40D9FEE-F5B8-486F-BB45-CCB6E3851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6</xdr:col>
          <xdr:colOff>914400</xdr:colOff>
          <xdr:row>47</xdr:row>
          <xdr:rowOff>38100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AF021CB7-972F-47F5-9AD2-AEC8970AA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51352</xdr:colOff>
          <xdr:row>48</xdr:row>
          <xdr:rowOff>38100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5BC0CE27-BF85-4065-BA98-51C8C5949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0</xdr:rowOff>
        </xdr:from>
        <xdr:to>
          <xdr:col>4</xdr:col>
          <xdr:colOff>152400</xdr:colOff>
          <xdr:row>48</xdr:row>
          <xdr:rowOff>228600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C43A08D2-5959-4814-AC84-D10AFABC3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121920</xdr:colOff>
          <xdr:row>48</xdr:row>
          <xdr:rowOff>228600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7B2AC1CF-7C64-47FE-909E-87EC6650D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6</xdr:col>
          <xdr:colOff>914400</xdr:colOff>
          <xdr:row>48</xdr:row>
          <xdr:rowOff>38100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3B62B1CA-4960-477D-9A78-1B687FF95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6</xdr:col>
          <xdr:colOff>914400</xdr:colOff>
          <xdr:row>48</xdr:row>
          <xdr:rowOff>38100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798D67F5-E3CA-49D8-926A-95518B489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51352</xdr:colOff>
          <xdr:row>48</xdr:row>
          <xdr:rowOff>228600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F266C777-2C9E-4838-8880-FE078742B7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4</xdr:col>
          <xdr:colOff>152400</xdr:colOff>
          <xdr:row>49</xdr:row>
          <xdr:rowOff>228600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A7B93D46-640D-4E8A-B5E9-1ABE378E8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121920</xdr:colOff>
          <xdr:row>49</xdr:row>
          <xdr:rowOff>228600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6E9DC2C4-7147-4BA9-A6F8-304E066F83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6</xdr:col>
          <xdr:colOff>914400</xdr:colOff>
          <xdr:row>48</xdr:row>
          <xdr:rowOff>228600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D95FFCC7-4F64-4A54-805E-07B1B2ECAE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6</xdr:col>
          <xdr:colOff>914400</xdr:colOff>
          <xdr:row>48</xdr:row>
          <xdr:rowOff>228600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E54A4C79-1D9A-4E2E-8D3C-1B47F04F3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51352</xdr:colOff>
          <xdr:row>49</xdr:row>
          <xdr:rowOff>228600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E31C9153-DC07-4E8E-8EFD-16A89DC3D5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4</xdr:col>
          <xdr:colOff>152400</xdr:colOff>
          <xdr:row>50</xdr:row>
          <xdr:rowOff>228600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AB96F0A1-E717-48ED-B7D8-415DD82D7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121920</xdr:colOff>
          <xdr:row>50</xdr:row>
          <xdr:rowOff>228600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B3AA7D27-EA0B-4C88-B789-06F4F4D7A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6</xdr:col>
          <xdr:colOff>914400</xdr:colOff>
          <xdr:row>49</xdr:row>
          <xdr:rowOff>228600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12E58EBE-BDE5-4FB4-A71E-0F41DDA00F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6</xdr:col>
          <xdr:colOff>914400</xdr:colOff>
          <xdr:row>49</xdr:row>
          <xdr:rowOff>228600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5997169E-3A83-4714-9FE8-55BA62010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51352</xdr:colOff>
          <xdr:row>50</xdr:row>
          <xdr:rowOff>228600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3A1573AB-3C1E-4CFC-AD72-EF018B30B4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6</xdr:col>
          <xdr:colOff>914400</xdr:colOff>
          <xdr:row>50</xdr:row>
          <xdr:rowOff>228600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69705A23-7732-47CC-B82A-F000D303D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0</xdr:rowOff>
        </xdr:from>
        <xdr:to>
          <xdr:col>4</xdr:col>
          <xdr:colOff>152400</xdr:colOff>
          <xdr:row>52</xdr:row>
          <xdr:rowOff>228600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7380E57A-AD43-4229-A4D8-139D5C6BA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121920</xdr:colOff>
          <xdr:row>52</xdr:row>
          <xdr:rowOff>228600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E650E84F-A0F3-4F3C-AD60-7504F43C8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6</xdr:col>
          <xdr:colOff>914400</xdr:colOff>
          <xdr:row>52</xdr:row>
          <xdr:rowOff>38100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9CFDA4A-FDB0-4276-ADEA-82021F050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6</xdr:col>
          <xdr:colOff>914400</xdr:colOff>
          <xdr:row>52</xdr:row>
          <xdr:rowOff>38100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64E1E8D5-1C40-491D-ACBC-40CC8D27AE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51352</xdr:colOff>
          <xdr:row>52</xdr:row>
          <xdr:rowOff>228600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8F0E18C5-9FAE-440D-9578-0C4397188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0</xdr:rowOff>
        </xdr:from>
        <xdr:to>
          <xdr:col>4</xdr:col>
          <xdr:colOff>152400</xdr:colOff>
          <xdr:row>54</xdr:row>
          <xdr:rowOff>38100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E97381F-E042-47D7-8B13-597E7AA3B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121920</xdr:colOff>
          <xdr:row>54</xdr:row>
          <xdr:rowOff>38100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9DDEA0A8-45C8-4C05-971B-A7E1158407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6</xdr:col>
          <xdr:colOff>914400</xdr:colOff>
          <xdr:row>52</xdr:row>
          <xdr:rowOff>228600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5F0CB243-8A58-43EB-88EA-80B2653124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6</xdr:col>
          <xdr:colOff>914400</xdr:colOff>
          <xdr:row>52</xdr:row>
          <xdr:rowOff>228600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FECD83C8-7B51-4B52-BF32-AB764D3C5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51352</xdr:colOff>
          <xdr:row>54</xdr:row>
          <xdr:rowOff>38100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B2749520-7A35-4DF3-A7CB-D94A672C2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0</xdr:rowOff>
        </xdr:from>
        <xdr:to>
          <xdr:col>4</xdr:col>
          <xdr:colOff>152400</xdr:colOff>
          <xdr:row>55</xdr:row>
          <xdr:rowOff>38100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EBF9CC2C-9CD6-4D6E-AD42-4EF65E1333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121920</xdr:colOff>
          <xdr:row>55</xdr:row>
          <xdr:rowOff>38100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3393952E-DA69-49E8-9880-BA0D83C11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914400</xdr:colOff>
          <xdr:row>54</xdr:row>
          <xdr:rowOff>38100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1F57DF8C-26A3-4151-9F51-E0E22D58CD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914400</xdr:colOff>
          <xdr:row>54</xdr:row>
          <xdr:rowOff>38100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F7B07ACB-57CA-446F-9415-95E5DE309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51352</xdr:colOff>
          <xdr:row>55</xdr:row>
          <xdr:rowOff>38100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5A025AC-BA6A-4A6B-BE4F-9CB39A744C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0</xdr:rowOff>
        </xdr:from>
        <xdr:to>
          <xdr:col>4</xdr:col>
          <xdr:colOff>152400</xdr:colOff>
          <xdr:row>55</xdr:row>
          <xdr:rowOff>228600</xdr:rowOff>
        </xdr:to>
        <xdr:sp macro="" textlink="">
          <xdr:nvSpPr>
            <xdr:cNvPr id="1253" name="Control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CE5B3871-8756-4E22-8C21-A0B08F12B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121920</xdr:colOff>
          <xdr:row>55</xdr:row>
          <xdr:rowOff>228600</xdr:rowOff>
        </xdr:to>
        <xdr:sp macro="" textlink="">
          <xdr:nvSpPr>
            <xdr:cNvPr id="1254" name="Control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106C73CB-0766-4396-8571-967341873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6</xdr:col>
          <xdr:colOff>914400</xdr:colOff>
          <xdr:row>55</xdr:row>
          <xdr:rowOff>38100</xdr:rowOff>
        </xdr:to>
        <xdr:sp macro="" textlink="">
          <xdr:nvSpPr>
            <xdr:cNvPr id="1255" name="Control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E0B677DA-6BD0-4F11-9D91-F3D642FC1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6</xdr:col>
          <xdr:colOff>914400</xdr:colOff>
          <xdr:row>55</xdr:row>
          <xdr:rowOff>38100</xdr:rowOff>
        </xdr:to>
        <xdr:sp macro="" textlink="">
          <xdr:nvSpPr>
            <xdr:cNvPr id="1256" name="Control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60E7AC8D-CFF8-4E98-8DBC-A37B4D9902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51352</xdr:colOff>
          <xdr:row>55</xdr:row>
          <xdr:rowOff>228600</xdr:rowOff>
        </xdr:to>
        <xdr:sp macro="" textlink="">
          <xdr:nvSpPr>
            <xdr:cNvPr id="1257" name="Control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BB513D13-BD2C-49F8-AC74-5262E5767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0</xdr:rowOff>
        </xdr:from>
        <xdr:to>
          <xdr:col>4</xdr:col>
          <xdr:colOff>152400</xdr:colOff>
          <xdr:row>56</xdr:row>
          <xdr:rowOff>228600</xdr:rowOff>
        </xdr:to>
        <xdr:sp macro="" textlink="">
          <xdr:nvSpPr>
            <xdr:cNvPr id="1258" name="Control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4B8EE92C-EABE-4869-9294-90F022FF0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121920</xdr:colOff>
          <xdr:row>56</xdr:row>
          <xdr:rowOff>228600</xdr:rowOff>
        </xdr:to>
        <xdr:sp macro="" textlink="">
          <xdr:nvSpPr>
            <xdr:cNvPr id="1259" name="Control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6C628E5F-87B4-4441-8EE6-EE7254766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6</xdr:col>
          <xdr:colOff>914400</xdr:colOff>
          <xdr:row>55</xdr:row>
          <xdr:rowOff>228600</xdr:rowOff>
        </xdr:to>
        <xdr:sp macro="" textlink="">
          <xdr:nvSpPr>
            <xdr:cNvPr id="1260" name="Control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6F117F66-E8AE-4547-AF02-CC42E7933F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6</xdr:col>
          <xdr:colOff>914400</xdr:colOff>
          <xdr:row>55</xdr:row>
          <xdr:rowOff>228600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906227CB-4C15-46FF-8C9F-8AF4B478D6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51352</xdr:colOff>
          <xdr:row>56</xdr:row>
          <xdr:rowOff>228600</xdr:rowOff>
        </xdr:to>
        <xdr:sp macro="" textlink="">
          <xdr:nvSpPr>
            <xdr:cNvPr id="1262" name="Control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52C5E438-F45C-493E-AC29-40A3FF9123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0</xdr:rowOff>
        </xdr:from>
        <xdr:to>
          <xdr:col>4</xdr:col>
          <xdr:colOff>152400</xdr:colOff>
          <xdr:row>57</xdr:row>
          <xdr:rowOff>228600</xdr:rowOff>
        </xdr:to>
        <xdr:sp macro="" textlink="">
          <xdr:nvSpPr>
            <xdr:cNvPr id="1263" name="Control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55C906E-F835-40B8-A7AB-B7E084C53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121920</xdr:colOff>
          <xdr:row>57</xdr:row>
          <xdr:rowOff>228600</xdr:rowOff>
        </xdr:to>
        <xdr:sp macro="" textlink="">
          <xdr:nvSpPr>
            <xdr:cNvPr id="1264" name="Control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CA1765A3-C4C0-4E1B-BD19-D452A7FD2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6</xdr:col>
          <xdr:colOff>914400</xdr:colOff>
          <xdr:row>56</xdr:row>
          <xdr:rowOff>228600</xdr:rowOff>
        </xdr:to>
        <xdr:sp macro="" textlink="">
          <xdr:nvSpPr>
            <xdr:cNvPr id="1265" name="Control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95065616-41EE-4AA5-95FD-DE4A0FE20B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6</xdr:col>
          <xdr:colOff>914400</xdr:colOff>
          <xdr:row>56</xdr:row>
          <xdr:rowOff>228600</xdr:rowOff>
        </xdr:to>
        <xdr:sp macro="" textlink="">
          <xdr:nvSpPr>
            <xdr:cNvPr id="1266" name="Control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4D21E82F-63E2-410D-8D9B-319084D127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51352</xdr:colOff>
          <xdr:row>57</xdr:row>
          <xdr:rowOff>228600</xdr:rowOff>
        </xdr:to>
        <xdr:sp macro="" textlink="">
          <xdr:nvSpPr>
            <xdr:cNvPr id="1267" name="Control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11874085-03C4-4D65-850E-CFBF65693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0</xdr:rowOff>
        </xdr:from>
        <xdr:to>
          <xdr:col>4</xdr:col>
          <xdr:colOff>152400</xdr:colOff>
          <xdr:row>59</xdr:row>
          <xdr:rowOff>38100</xdr:rowOff>
        </xdr:to>
        <xdr:sp macro="" textlink="">
          <xdr:nvSpPr>
            <xdr:cNvPr id="1268" name="Control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883DBC1C-B9CE-404D-BC74-465D929097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121920</xdr:colOff>
          <xdr:row>59</xdr:row>
          <xdr:rowOff>38100</xdr:rowOff>
        </xdr:to>
        <xdr:sp macro="" textlink="">
          <xdr:nvSpPr>
            <xdr:cNvPr id="1269" name="Control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B85C7C6B-0799-4590-A568-D19C5FA9C1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6</xdr:col>
          <xdr:colOff>914400</xdr:colOff>
          <xdr:row>57</xdr:row>
          <xdr:rowOff>228600</xdr:rowOff>
        </xdr:to>
        <xdr:sp macro="" textlink="">
          <xdr:nvSpPr>
            <xdr:cNvPr id="1270" name="Control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1210292A-4CEA-4C2A-B522-667126A3E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6</xdr:col>
          <xdr:colOff>914400</xdr:colOff>
          <xdr:row>57</xdr:row>
          <xdr:rowOff>228600</xdr:rowOff>
        </xdr:to>
        <xdr:sp macro="" textlink="">
          <xdr:nvSpPr>
            <xdr:cNvPr id="1271" name="Control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F0BBADDA-5492-4F71-BFCF-5CE8A9E76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51352</xdr:colOff>
          <xdr:row>59</xdr:row>
          <xdr:rowOff>38100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2A641EBA-4837-4E6D-944A-FDF9ECCF7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6</xdr:col>
          <xdr:colOff>914400</xdr:colOff>
          <xdr:row>59</xdr:row>
          <xdr:rowOff>38100</xdr:rowOff>
        </xdr:to>
        <xdr:sp macro="" textlink="">
          <xdr:nvSpPr>
            <xdr:cNvPr id="1273" name="Control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CF9827C0-C659-442A-97C9-E1D2BDD4B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0</xdr:rowOff>
        </xdr:from>
        <xdr:to>
          <xdr:col>4</xdr:col>
          <xdr:colOff>152400</xdr:colOff>
          <xdr:row>61</xdr:row>
          <xdr:rowOff>38100</xdr:rowOff>
        </xdr:to>
        <xdr:sp macro="" textlink="">
          <xdr:nvSpPr>
            <xdr:cNvPr id="1274" name="Control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8FA304E4-9273-48EE-A595-6AAF416FF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121920</xdr:colOff>
          <xdr:row>61</xdr:row>
          <xdr:rowOff>38100</xdr:rowOff>
        </xdr:to>
        <xdr:sp macro="" textlink="">
          <xdr:nvSpPr>
            <xdr:cNvPr id="1275" name="Control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8FDCAE4-2447-4A8D-9D83-D47A6654C6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6</xdr:col>
          <xdr:colOff>914400</xdr:colOff>
          <xdr:row>60</xdr:row>
          <xdr:rowOff>38100</xdr:rowOff>
        </xdr:to>
        <xdr:sp macro="" textlink="">
          <xdr:nvSpPr>
            <xdr:cNvPr id="1276" name="Control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CAECBCC4-0623-41D9-B955-A9E0AAADA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6</xdr:col>
          <xdr:colOff>914400</xdr:colOff>
          <xdr:row>60</xdr:row>
          <xdr:rowOff>38100</xdr:rowOff>
        </xdr:to>
        <xdr:sp macro="" textlink="">
          <xdr:nvSpPr>
            <xdr:cNvPr id="1277" name="Control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9AF4B0FF-58DA-47ED-AA68-FF8C23CDC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51352</xdr:colOff>
          <xdr:row>61</xdr:row>
          <xdr:rowOff>38100</xdr:rowOff>
        </xdr:to>
        <xdr:sp macro="" textlink="">
          <xdr:nvSpPr>
            <xdr:cNvPr id="1278" name="Control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80C43EC-24A6-4A7E-9981-83C877CE6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4</xdr:col>
          <xdr:colOff>152400</xdr:colOff>
          <xdr:row>62</xdr:row>
          <xdr:rowOff>38100</xdr:rowOff>
        </xdr:to>
        <xdr:sp macro="" textlink="">
          <xdr:nvSpPr>
            <xdr:cNvPr id="1279" name="Control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2923438A-5CBC-4466-ABD2-1BDF7AEC0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121920</xdr:colOff>
          <xdr:row>62</xdr:row>
          <xdr:rowOff>38100</xdr:rowOff>
        </xdr:to>
        <xdr:sp macro="" textlink="">
          <xdr:nvSpPr>
            <xdr:cNvPr id="1280" name="Control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45F9D60F-2005-42C1-8BEE-F5DFF55A8A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6</xdr:col>
          <xdr:colOff>914400</xdr:colOff>
          <xdr:row>61</xdr:row>
          <xdr:rowOff>38100</xdr:rowOff>
        </xdr:to>
        <xdr:sp macro="" textlink="">
          <xdr:nvSpPr>
            <xdr:cNvPr id="1281" name="Control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8EFE2842-2830-4DA5-AC2E-97EE750C2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6</xdr:col>
          <xdr:colOff>914400</xdr:colOff>
          <xdr:row>61</xdr:row>
          <xdr:rowOff>38100</xdr:rowOff>
        </xdr:to>
        <xdr:sp macro="" textlink="">
          <xdr:nvSpPr>
            <xdr:cNvPr id="1282" name="Control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D5DDABF0-31F1-46D2-9E86-631241CF8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51352</xdr:colOff>
          <xdr:row>62</xdr:row>
          <xdr:rowOff>38100</xdr:rowOff>
        </xdr:to>
        <xdr:sp macro="" textlink="">
          <xdr:nvSpPr>
            <xdr:cNvPr id="1283" name="Control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1137D0F2-9583-4541-8C3A-3BF2FD92C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152400</xdr:colOff>
          <xdr:row>62</xdr:row>
          <xdr:rowOff>228600</xdr:rowOff>
        </xdr:to>
        <xdr:sp macro="" textlink="">
          <xdr:nvSpPr>
            <xdr:cNvPr id="1284" name="Control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3349A9C0-BD46-47E8-B36D-8866B3E240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121920</xdr:colOff>
          <xdr:row>62</xdr:row>
          <xdr:rowOff>228600</xdr:rowOff>
        </xdr:to>
        <xdr:sp macro="" textlink="">
          <xdr:nvSpPr>
            <xdr:cNvPr id="1285" name="Control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806F9177-FB29-4801-B6DE-1D3949A9E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6</xdr:col>
          <xdr:colOff>914400</xdr:colOff>
          <xdr:row>62</xdr:row>
          <xdr:rowOff>38100</xdr:rowOff>
        </xdr:to>
        <xdr:sp macro="" textlink="">
          <xdr:nvSpPr>
            <xdr:cNvPr id="1286" name="Control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21573283-C2C2-4DDB-8BCF-8207C986BC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6</xdr:col>
          <xdr:colOff>914400</xdr:colOff>
          <xdr:row>62</xdr:row>
          <xdr:rowOff>38100</xdr:rowOff>
        </xdr:to>
        <xdr:sp macro="" textlink="">
          <xdr:nvSpPr>
            <xdr:cNvPr id="1287" name="Control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C4EF403F-43DE-4D9A-A3B8-F25BEFF81E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51352</xdr:colOff>
          <xdr:row>62</xdr:row>
          <xdr:rowOff>228600</xdr:rowOff>
        </xdr:to>
        <xdr:sp macro="" textlink="">
          <xdr:nvSpPr>
            <xdr:cNvPr id="1288" name="Control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8AAFDAB4-BF62-4CA9-8A00-4054B70E3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0</xdr:rowOff>
        </xdr:from>
        <xdr:to>
          <xdr:col>4</xdr:col>
          <xdr:colOff>152400</xdr:colOff>
          <xdr:row>63</xdr:row>
          <xdr:rowOff>228600</xdr:rowOff>
        </xdr:to>
        <xdr:sp macro="" textlink="">
          <xdr:nvSpPr>
            <xdr:cNvPr id="1289" name="Control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81D52EEF-8D1D-4085-BDAD-A643533A1B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121920</xdr:colOff>
          <xdr:row>63</xdr:row>
          <xdr:rowOff>228600</xdr:rowOff>
        </xdr:to>
        <xdr:sp macro="" textlink="">
          <xdr:nvSpPr>
            <xdr:cNvPr id="1290" name="Control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4DB4F555-D769-4719-83E6-D2BBB7B35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6</xdr:col>
          <xdr:colOff>914400</xdr:colOff>
          <xdr:row>62</xdr:row>
          <xdr:rowOff>228600</xdr:rowOff>
        </xdr:to>
        <xdr:sp macro="" textlink="">
          <xdr:nvSpPr>
            <xdr:cNvPr id="1291" name="Control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529A88D5-D8BF-4C55-AADD-50D15C937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6</xdr:col>
          <xdr:colOff>914400</xdr:colOff>
          <xdr:row>62</xdr:row>
          <xdr:rowOff>228600</xdr:rowOff>
        </xdr:to>
        <xdr:sp macro="" textlink="">
          <xdr:nvSpPr>
            <xdr:cNvPr id="1292" name="Control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20A4336E-463F-4B41-8CDB-C6AAF23B4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51352</xdr:colOff>
          <xdr:row>63</xdr:row>
          <xdr:rowOff>228600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7D3A9AED-12AA-426C-9818-629D7BF880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6</xdr:col>
          <xdr:colOff>914400</xdr:colOff>
          <xdr:row>63</xdr:row>
          <xdr:rowOff>228600</xdr:rowOff>
        </xdr:to>
        <xdr:sp macro="" textlink="">
          <xdr:nvSpPr>
            <xdr:cNvPr id="1294" name="Control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7F66C090-AA71-4A9F-849C-5C8274B936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51352</xdr:colOff>
          <xdr:row>65</xdr:row>
          <xdr:rowOff>38100</xdr:rowOff>
        </xdr:to>
        <xdr:sp macro="" textlink="">
          <xdr:nvSpPr>
            <xdr:cNvPr id="1295" name="Control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5388CA55-46B5-4335-9776-94959346B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51352</xdr:colOff>
          <xdr:row>65</xdr:row>
          <xdr:rowOff>38100</xdr:rowOff>
        </xdr:to>
        <xdr:sp macro="" textlink="">
          <xdr:nvSpPr>
            <xdr:cNvPr id="1296" name="Control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E7B3B278-FA03-4516-8315-695D9D295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51352</xdr:colOff>
          <xdr:row>65</xdr:row>
          <xdr:rowOff>38100</xdr:rowOff>
        </xdr:to>
        <xdr:sp macro="" textlink="">
          <xdr:nvSpPr>
            <xdr:cNvPr id="1297" name="Control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EB1270F2-3617-4654-9825-5F5A140DE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51352</xdr:colOff>
          <xdr:row>65</xdr:row>
          <xdr:rowOff>38100</xdr:rowOff>
        </xdr:to>
        <xdr:sp macro="" textlink="">
          <xdr:nvSpPr>
            <xdr:cNvPr id="1298" name="Control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F32072B5-D739-4C76-A3C6-5F9677491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51352</xdr:colOff>
          <xdr:row>65</xdr:row>
          <xdr:rowOff>38100</xdr:rowOff>
        </xdr:to>
        <xdr:sp macro="" textlink="">
          <xdr:nvSpPr>
            <xdr:cNvPr id="1299" name="Control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DB32F6F5-602D-4C11-BD93-C61ECA303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51352</xdr:colOff>
          <xdr:row>65</xdr:row>
          <xdr:rowOff>38100</xdr:rowOff>
        </xdr:to>
        <xdr:sp macro="" textlink="">
          <xdr:nvSpPr>
            <xdr:cNvPr id="1300" name="Control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390D55FC-A442-496B-B285-8A6748410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1</xdr:col>
          <xdr:colOff>579120</xdr:colOff>
          <xdr:row>66</xdr:row>
          <xdr:rowOff>38100</xdr:rowOff>
        </xdr:to>
        <xdr:sp macro="" textlink="">
          <xdr:nvSpPr>
            <xdr:cNvPr id="1301" name="Control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990DDD30-D351-47CA-B1CC-A2E25D1142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1</xdr:col>
          <xdr:colOff>579120</xdr:colOff>
          <xdr:row>68</xdr:row>
          <xdr:rowOff>38100</xdr:rowOff>
        </xdr:to>
        <xdr:sp macro="" textlink="">
          <xdr:nvSpPr>
            <xdr:cNvPr id="1302" name="Control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4723ED12-9271-4191-9421-85F54F63F4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1</xdr:col>
          <xdr:colOff>914400</xdr:colOff>
          <xdr:row>68</xdr:row>
          <xdr:rowOff>38100</xdr:rowOff>
        </xdr:to>
        <xdr:sp macro="" textlink="">
          <xdr:nvSpPr>
            <xdr:cNvPr id="1303" name="Control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B25F5BED-5596-4D32-89DA-9D76E4015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1</xdr:col>
          <xdr:colOff>914400</xdr:colOff>
          <xdr:row>68</xdr:row>
          <xdr:rowOff>38100</xdr:rowOff>
        </xdr:to>
        <xdr:sp macro="" textlink="">
          <xdr:nvSpPr>
            <xdr:cNvPr id="1304" name="Control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FED78DF4-15BF-409A-8BF3-37DFB84C7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66.xml"/><Relationship Id="rId299" Type="http://schemas.openxmlformats.org/officeDocument/2006/relationships/control" Target="../activeX/activeX169.xml"/><Relationship Id="rId21" Type="http://schemas.openxmlformats.org/officeDocument/2006/relationships/control" Target="../activeX/activeX12.xml"/><Relationship Id="rId63" Type="http://schemas.openxmlformats.org/officeDocument/2006/relationships/control" Target="../activeX/activeX36.xml"/><Relationship Id="rId159" Type="http://schemas.openxmlformats.org/officeDocument/2006/relationships/image" Target="../media/image67.emf"/><Relationship Id="rId324" Type="http://schemas.openxmlformats.org/officeDocument/2006/relationships/control" Target="../activeX/activeX183.xml"/><Relationship Id="rId366" Type="http://schemas.openxmlformats.org/officeDocument/2006/relationships/control" Target="../activeX/activeX207.xml"/><Relationship Id="rId170" Type="http://schemas.openxmlformats.org/officeDocument/2006/relationships/control" Target="../activeX/activeX96.xml"/><Relationship Id="rId226" Type="http://schemas.openxmlformats.org/officeDocument/2006/relationships/image" Target="../media/image96.emf"/><Relationship Id="rId433" Type="http://schemas.openxmlformats.org/officeDocument/2006/relationships/image" Target="../media/image186.emf"/><Relationship Id="rId268" Type="http://schemas.openxmlformats.org/officeDocument/2006/relationships/image" Target="../media/image114.emf"/><Relationship Id="rId475" Type="http://schemas.openxmlformats.org/officeDocument/2006/relationships/control" Target="../activeX/activeX268.xml"/><Relationship Id="rId32" Type="http://schemas.openxmlformats.org/officeDocument/2006/relationships/control" Target="../activeX/activeX18.xml"/><Relationship Id="rId74" Type="http://schemas.openxmlformats.org/officeDocument/2006/relationships/control" Target="../activeX/activeX42.xml"/><Relationship Id="rId128" Type="http://schemas.openxmlformats.org/officeDocument/2006/relationships/image" Target="../media/image53.emf"/><Relationship Id="rId335" Type="http://schemas.openxmlformats.org/officeDocument/2006/relationships/control" Target="../activeX/activeX189.xml"/><Relationship Id="rId377" Type="http://schemas.openxmlformats.org/officeDocument/2006/relationships/control" Target="../activeX/activeX213.xml"/><Relationship Id="rId5" Type="http://schemas.openxmlformats.org/officeDocument/2006/relationships/image" Target="../media/image1.emf"/><Relationship Id="rId181" Type="http://schemas.openxmlformats.org/officeDocument/2006/relationships/control" Target="../activeX/activeX102.xml"/><Relationship Id="rId237" Type="http://schemas.openxmlformats.org/officeDocument/2006/relationships/control" Target="../activeX/activeX134.xml"/><Relationship Id="rId402" Type="http://schemas.openxmlformats.org/officeDocument/2006/relationships/control" Target="../activeX/activeX227.xml"/><Relationship Id="rId279" Type="http://schemas.openxmlformats.org/officeDocument/2006/relationships/control" Target="../activeX/activeX158.xml"/><Relationship Id="rId444" Type="http://schemas.openxmlformats.org/officeDocument/2006/relationships/image" Target="../media/image191.emf"/><Relationship Id="rId486" Type="http://schemas.openxmlformats.org/officeDocument/2006/relationships/image" Target="../media/image209.emf"/><Relationship Id="rId43" Type="http://schemas.openxmlformats.org/officeDocument/2006/relationships/control" Target="../activeX/activeX24.xml"/><Relationship Id="rId139" Type="http://schemas.openxmlformats.org/officeDocument/2006/relationships/image" Target="../media/image58.emf"/><Relationship Id="rId290" Type="http://schemas.openxmlformats.org/officeDocument/2006/relationships/control" Target="../activeX/activeX164.xml"/><Relationship Id="rId304" Type="http://schemas.openxmlformats.org/officeDocument/2006/relationships/control" Target="../activeX/activeX172.xml"/><Relationship Id="rId346" Type="http://schemas.openxmlformats.org/officeDocument/2006/relationships/control" Target="../activeX/activeX195.xml"/><Relationship Id="rId388" Type="http://schemas.openxmlformats.org/officeDocument/2006/relationships/control" Target="../activeX/activeX219.xml"/><Relationship Id="rId85" Type="http://schemas.openxmlformats.org/officeDocument/2006/relationships/control" Target="../activeX/activeX48.xml"/><Relationship Id="rId150" Type="http://schemas.openxmlformats.org/officeDocument/2006/relationships/image" Target="../media/image63.emf"/><Relationship Id="rId192" Type="http://schemas.openxmlformats.org/officeDocument/2006/relationships/image" Target="../media/image81.emf"/><Relationship Id="rId206" Type="http://schemas.openxmlformats.org/officeDocument/2006/relationships/control" Target="../activeX/activeX116.xml"/><Relationship Id="rId413" Type="http://schemas.openxmlformats.org/officeDocument/2006/relationships/image" Target="../media/image177.emf"/><Relationship Id="rId248" Type="http://schemas.openxmlformats.org/officeDocument/2006/relationships/image" Target="../media/image105.emf"/><Relationship Id="rId455" Type="http://schemas.openxmlformats.org/officeDocument/2006/relationships/image" Target="../media/image196.emf"/><Relationship Id="rId12" Type="http://schemas.openxmlformats.org/officeDocument/2006/relationships/control" Target="../activeX/activeX5.xml"/><Relationship Id="rId108" Type="http://schemas.openxmlformats.org/officeDocument/2006/relationships/control" Target="../activeX/activeX61.xml"/><Relationship Id="rId315" Type="http://schemas.openxmlformats.org/officeDocument/2006/relationships/control" Target="../activeX/activeX178.xml"/><Relationship Id="rId357" Type="http://schemas.openxmlformats.org/officeDocument/2006/relationships/control" Target="../activeX/activeX202.xml"/><Relationship Id="rId54" Type="http://schemas.openxmlformats.org/officeDocument/2006/relationships/image" Target="../media/image21.emf"/><Relationship Id="rId96" Type="http://schemas.openxmlformats.org/officeDocument/2006/relationships/control" Target="../activeX/activeX54.xml"/><Relationship Id="rId161" Type="http://schemas.openxmlformats.org/officeDocument/2006/relationships/image" Target="../media/image68.emf"/><Relationship Id="rId217" Type="http://schemas.openxmlformats.org/officeDocument/2006/relationships/image" Target="../media/image92.emf"/><Relationship Id="rId399" Type="http://schemas.openxmlformats.org/officeDocument/2006/relationships/control" Target="../activeX/activeX225.xml"/><Relationship Id="rId259" Type="http://schemas.openxmlformats.org/officeDocument/2006/relationships/image" Target="../media/image110.emf"/><Relationship Id="rId424" Type="http://schemas.openxmlformats.org/officeDocument/2006/relationships/image" Target="../media/image182.emf"/><Relationship Id="rId466" Type="http://schemas.openxmlformats.org/officeDocument/2006/relationships/control" Target="../activeX/activeX263.xml"/><Relationship Id="rId23" Type="http://schemas.openxmlformats.org/officeDocument/2006/relationships/control" Target="../activeX/activeX13.xml"/><Relationship Id="rId119" Type="http://schemas.openxmlformats.org/officeDocument/2006/relationships/control" Target="../activeX/activeX67.xml"/><Relationship Id="rId270" Type="http://schemas.openxmlformats.org/officeDocument/2006/relationships/control" Target="../activeX/activeX153.xml"/><Relationship Id="rId326" Type="http://schemas.openxmlformats.org/officeDocument/2006/relationships/control" Target="../activeX/activeX184.xml"/><Relationship Id="rId65" Type="http://schemas.openxmlformats.org/officeDocument/2006/relationships/control" Target="../activeX/activeX37.xml"/><Relationship Id="rId130" Type="http://schemas.openxmlformats.org/officeDocument/2006/relationships/image" Target="../media/image54.emf"/><Relationship Id="rId368" Type="http://schemas.openxmlformats.org/officeDocument/2006/relationships/control" Target="../activeX/activeX208.xml"/><Relationship Id="rId172" Type="http://schemas.openxmlformats.org/officeDocument/2006/relationships/control" Target="../activeX/activeX97.xml"/><Relationship Id="rId228" Type="http://schemas.openxmlformats.org/officeDocument/2006/relationships/control" Target="../activeX/activeX129.xml"/><Relationship Id="rId435" Type="http://schemas.openxmlformats.org/officeDocument/2006/relationships/image" Target="../media/image187.emf"/><Relationship Id="rId477" Type="http://schemas.openxmlformats.org/officeDocument/2006/relationships/image" Target="../media/image205.emf"/><Relationship Id="rId281" Type="http://schemas.openxmlformats.org/officeDocument/2006/relationships/control" Target="../activeX/activeX159.xml"/><Relationship Id="rId337" Type="http://schemas.openxmlformats.org/officeDocument/2006/relationships/control" Target="../activeX/activeX190.xml"/><Relationship Id="rId34" Type="http://schemas.openxmlformats.org/officeDocument/2006/relationships/control" Target="../activeX/activeX19.xml"/><Relationship Id="rId76" Type="http://schemas.openxmlformats.org/officeDocument/2006/relationships/control" Target="../activeX/activeX43.xml"/><Relationship Id="rId141" Type="http://schemas.openxmlformats.org/officeDocument/2006/relationships/image" Target="../media/image59.emf"/><Relationship Id="rId379" Type="http://schemas.openxmlformats.org/officeDocument/2006/relationships/control" Target="../activeX/activeX214.xml"/><Relationship Id="rId7" Type="http://schemas.openxmlformats.org/officeDocument/2006/relationships/image" Target="../media/image2.emf"/><Relationship Id="rId183" Type="http://schemas.openxmlformats.org/officeDocument/2006/relationships/image" Target="../media/image77.emf"/><Relationship Id="rId239" Type="http://schemas.openxmlformats.org/officeDocument/2006/relationships/control" Target="../activeX/activeX135.xml"/><Relationship Id="rId390" Type="http://schemas.openxmlformats.org/officeDocument/2006/relationships/control" Target="../activeX/activeX220.xml"/><Relationship Id="rId404" Type="http://schemas.openxmlformats.org/officeDocument/2006/relationships/control" Target="../activeX/activeX228.xml"/><Relationship Id="rId446" Type="http://schemas.openxmlformats.org/officeDocument/2006/relationships/image" Target="../media/image192.emf"/><Relationship Id="rId250" Type="http://schemas.openxmlformats.org/officeDocument/2006/relationships/image" Target="../media/image106.emf"/><Relationship Id="rId292" Type="http://schemas.openxmlformats.org/officeDocument/2006/relationships/control" Target="../activeX/activeX165.xml"/><Relationship Id="rId306" Type="http://schemas.openxmlformats.org/officeDocument/2006/relationships/control" Target="../activeX/activeX173.xml"/><Relationship Id="rId488" Type="http://schemas.openxmlformats.org/officeDocument/2006/relationships/control" Target="../activeX/activeX276.xml"/><Relationship Id="rId45" Type="http://schemas.openxmlformats.org/officeDocument/2006/relationships/image" Target="../media/image17.emf"/><Relationship Id="rId87" Type="http://schemas.openxmlformats.org/officeDocument/2006/relationships/control" Target="../activeX/activeX49.xml"/><Relationship Id="rId110" Type="http://schemas.openxmlformats.org/officeDocument/2006/relationships/control" Target="../activeX/activeX62.xml"/><Relationship Id="rId348" Type="http://schemas.openxmlformats.org/officeDocument/2006/relationships/image" Target="../media/image149.emf"/><Relationship Id="rId152" Type="http://schemas.openxmlformats.org/officeDocument/2006/relationships/image" Target="../media/image64.emf"/><Relationship Id="rId194" Type="http://schemas.openxmlformats.org/officeDocument/2006/relationships/image" Target="../media/image82.emf"/><Relationship Id="rId208" Type="http://schemas.openxmlformats.org/officeDocument/2006/relationships/control" Target="../activeX/activeX117.xml"/><Relationship Id="rId415" Type="http://schemas.openxmlformats.org/officeDocument/2006/relationships/image" Target="../media/image178.emf"/><Relationship Id="rId457" Type="http://schemas.openxmlformats.org/officeDocument/2006/relationships/control" Target="../activeX/activeX258.xml"/><Relationship Id="rId261" Type="http://schemas.openxmlformats.org/officeDocument/2006/relationships/image" Target="../media/image111.emf"/><Relationship Id="rId14" Type="http://schemas.openxmlformats.org/officeDocument/2006/relationships/image" Target="../media/image5.emf"/><Relationship Id="rId56" Type="http://schemas.openxmlformats.org/officeDocument/2006/relationships/image" Target="../media/image22.emf"/><Relationship Id="rId317" Type="http://schemas.openxmlformats.org/officeDocument/2006/relationships/control" Target="../activeX/activeX179.xml"/><Relationship Id="rId359" Type="http://schemas.openxmlformats.org/officeDocument/2006/relationships/control" Target="../activeX/activeX203.xml"/><Relationship Id="rId98" Type="http://schemas.openxmlformats.org/officeDocument/2006/relationships/control" Target="../activeX/activeX55.xml"/><Relationship Id="rId121" Type="http://schemas.openxmlformats.org/officeDocument/2006/relationships/control" Target="../activeX/activeX68.xml"/><Relationship Id="rId163" Type="http://schemas.openxmlformats.org/officeDocument/2006/relationships/control" Target="../activeX/activeX92.xml"/><Relationship Id="rId219" Type="http://schemas.openxmlformats.org/officeDocument/2006/relationships/control" Target="../activeX/activeX124.xml"/><Relationship Id="rId370" Type="http://schemas.openxmlformats.org/officeDocument/2006/relationships/control" Target="../activeX/activeX209.xml"/><Relationship Id="rId426" Type="http://schemas.openxmlformats.org/officeDocument/2006/relationships/image" Target="../media/image183.emf"/><Relationship Id="rId230" Type="http://schemas.openxmlformats.org/officeDocument/2006/relationships/control" Target="../activeX/activeX130.xml"/><Relationship Id="rId468" Type="http://schemas.openxmlformats.org/officeDocument/2006/relationships/image" Target="../media/image201.emf"/><Relationship Id="rId25" Type="http://schemas.openxmlformats.org/officeDocument/2006/relationships/control" Target="../activeX/activeX14.xml"/><Relationship Id="rId67" Type="http://schemas.openxmlformats.org/officeDocument/2006/relationships/control" Target="../activeX/activeX38.xml"/><Relationship Id="rId272" Type="http://schemas.openxmlformats.org/officeDocument/2006/relationships/control" Target="../activeX/activeX154.xml"/><Relationship Id="rId328" Type="http://schemas.openxmlformats.org/officeDocument/2006/relationships/control" Target="../activeX/activeX185.xml"/><Relationship Id="rId132" Type="http://schemas.openxmlformats.org/officeDocument/2006/relationships/image" Target="../media/image55.emf"/><Relationship Id="rId174" Type="http://schemas.openxmlformats.org/officeDocument/2006/relationships/image" Target="../media/image73.emf"/><Relationship Id="rId381" Type="http://schemas.openxmlformats.org/officeDocument/2006/relationships/control" Target="../activeX/activeX215.xml"/><Relationship Id="rId241" Type="http://schemas.openxmlformats.org/officeDocument/2006/relationships/control" Target="../activeX/activeX136.xml"/><Relationship Id="rId437" Type="http://schemas.openxmlformats.org/officeDocument/2006/relationships/image" Target="../media/image188.emf"/><Relationship Id="rId479" Type="http://schemas.openxmlformats.org/officeDocument/2006/relationships/image" Target="../media/image206.emf"/><Relationship Id="rId36" Type="http://schemas.openxmlformats.org/officeDocument/2006/relationships/image" Target="../media/image13.emf"/><Relationship Id="rId283" Type="http://schemas.openxmlformats.org/officeDocument/2006/relationships/control" Target="../activeX/activeX160.xml"/><Relationship Id="rId339" Type="http://schemas.openxmlformats.org/officeDocument/2006/relationships/image" Target="../media/image145.emf"/><Relationship Id="rId490" Type="http://schemas.openxmlformats.org/officeDocument/2006/relationships/control" Target="../activeX/activeX277.xml"/><Relationship Id="rId78" Type="http://schemas.openxmlformats.org/officeDocument/2006/relationships/control" Target="../activeX/activeX44.xml"/><Relationship Id="rId101" Type="http://schemas.openxmlformats.org/officeDocument/2006/relationships/control" Target="../activeX/activeX57.xml"/><Relationship Id="rId143" Type="http://schemas.openxmlformats.org/officeDocument/2006/relationships/image" Target="../media/image60.emf"/><Relationship Id="rId185" Type="http://schemas.openxmlformats.org/officeDocument/2006/relationships/image" Target="../media/image78.emf"/><Relationship Id="rId350" Type="http://schemas.openxmlformats.org/officeDocument/2006/relationships/image" Target="../media/image150.emf"/><Relationship Id="rId406" Type="http://schemas.openxmlformats.org/officeDocument/2006/relationships/control" Target="../activeX/activeX229.xml"/><Relationship Id="rId9" Type="http://schemas.openxmlformats.org/officeDocument/2006/relationships/image" Target="../media/image3.emf"/><Relationship Id="rId210" Type="http://schemas.openxmlformats.org/officeDocument/2006/relationships/image" Target="../media/image89.emf"/><Relationship Id="rId392" Type="http://schemas.openxmlformats.org/officeDocument/2006/relationships/control" Target="../activeX/activeX221.xml"/><Relationship Id="rId448" Type="http://schemas.openxmlformats.org/officeDocument/2006/relationships/control" Target="../activeX/activeX253.xml"/><Relationship Id="rId252" Type="http://schemas.openxmlformats.org/officeDocument/2006/relationships/image" Target="../media/image107.emf"/><Relationship Id="rId294" Type="http://schemas.openxmlformats.org/officeDocument/2006/relationships/image" Target="../media/image125.emf"/><Relationship Id="rId308" Type="http://schemas.openxmlformats.org/officeDocument/2006/relationships/control" Target="../activeX/activeX174.xml"/><Relationship Id="rId47" Type="http://schemas.openxmlformats.org/officeDocument/2006/relationships/image" Target="../media/image18.emf"/><Relationship Id="rId89" Type="http://schemas.openxmlformats.org/officeDocument/2006/relationships/control" Target="../activeX/activeX50.xml"/><Relationship Id="rId112" Type="http://schemas.openxmlformats.org/officeDocument/2006/relationships/control" Target="../activeX/activeX63.xml"/><Relationship Id="rId154" Type="http://schemas.openxmlformats.org/officeDocument/2006/relationships/control" Target="../activeX/activeX87.xml"/><Relationship Id="rId361" Type="http://schemas.openxmlformats.org/officeDocument/2006/relationships/control" Target="../activeX/activeX204.xml"/><Relationship Id="rId196" Type="http://schemas.openxmlformats.org/officeDocument/2006/relationships/image" Target="../media/image83.emf"/><Relationship Id="rId417" Type="http://schemas.openxmlformats.org/officeDocument/2006/relationships/image" Target="../media/image179.emf"/><Relationship Id="rId459" Type="http://schemas.openxmlformats.org/officeDocument/2006/relationships/control" Target="../activeX/activeX259.xml"/><Relationship Id="rId16" Type="http://schemas.openxmlformats.org/officeDocument/2006/relationships/control" Target="../activeX/activeX8.xml"/><Relationship Id="rId221" Type="http://schemas.openxmlformats.org/officeDocument/2006/relationships/control" Target="../activeX/activeX125.xml"/><Relationship Id="rId263" Type="http://schemas.openxmlformats.org/officeDocument/2006/relationships/image" Target="../media/image112.emf"/><Relationship Id="rId319" Type="http://schemas.openxmlformats.org/officeDocument/2006/relationships/control" Target="../activeX/activeX180.xml"/><Relationship Id="rId470" Type="http://schemas.openxmlformats.org/officeDocument/2006/relationships/image" Target="../media/image202.emf"/><Relationship Id="rId58" Type="http://schemas.openxmlformats.org/officeDocument/2006/relationships/control" Target="../activeX/activeX33.xml"/><Relationship Id="rId123" Type="http://schemas.openxmlformats.org/officeDocument/2006/relationships/image" Target="../media/image51.emf"/><Relationship Id="rId330" Type="http://schemas.openxmlformats.org/officeDocument/2006/relationships/image" Target="../media/image141.emf"/><Relationship Id="rId165" Type="http://schemas.openxmlformats.org/officeDocument/2006/relationships/control" Target="../activeX/activeX93.xml"/><Relationship Id="rId372" Type="http://schemas.openxmlformats.org/officeDocument/2006/relationships/control" Target="../activeX/activeX210.xml"/><Relationship Id="rId428" Type="http://schemas.openxmlformats.org/officeDocument/2006/relationships/image" Target="../media/image184.emf"/><Relationship Id="rId232" Type="http://schemas.openxmlformats.org/officeDocument/2006/relationships/control" Target="../activeX/activeX131.xml"/><Relationship Id="rId274" Type="http://schemas.openxmlformats.org/officeDocument/2006/relationships/control" Target="../activeX/activeX155.xml"/><Relationship Id="rId481" Type="http://schemas.openxmlformats.org/officeDocument/2006/relationships/control" Target="../activeX/activeX272.xml"/><Relationship Id="rId27" Type="http://schemas.openxmlformats.org/officeDocument/2006/relationships/image" Target="../media/image9.emf"/><Relationship Id="rId69" Type="http://schemas.openxmlformats.org/officeDocument/2006/relationships/control" Target="../activeX/activeX39.xml"/><Relationship Id="rId134" Type="http://schemas.openxmlformats.org/officeDocument/2006/relationships/image" Target="../media/image56.emf"/><Relationship Id="rId80" Type="http://schemas.openxmlformats.org/officeDocument/2006/relationships/control" Target="../activeX/activeX45.xml"/><Relationship Id="rId176" Type="http://schemas.openxmlformats.org/officeDocument/2006/relationships/image" Target="../media/image74.emf"/><Relationship Id="rId341" Type="http://schemas.openxmlformats.org/officeDocument/2006/relationships/image" Target="../media/image146.emf"/><Relationship Id="rId383" Type="http://schemas.openxmlformats.org/officeDocument/2006/relationships/control" Target="../activeX/activeX216.xml"/><Relationship Id="rId439" Type="http://schemas.openxmlformats.org/officeDocument/2006/relationships/control" Target="../activeX/activeX248.xml"/><Relationship Id="rId201" Type="http://schemas.openxmlformats.org/officeDocument/2006/relationships/image" Target="../media/image85.emf"/><Relationship Id="rId243" Type="http://schemas.openxmlformats.org/officeDocument/2006/relationships/image" Target="../media/image103.emf"/><Relationship Id="rId285" Type="http://schemas.openxmlformats.org/officeDocument/2006/relationships/image" Target="../media/image121.emf"/><Relationship Id="rId450" Type="http://schemas.openxmlformats.org/officeDocument/2006/relationships/control" Target="../activeX/activeX254.xml"/><Relationship Id="rId38" Type="http://schemas.openxmlformats.org/officeDocument/2006/relationships/image" Target="../media/image14.emf"/><Relationship Id="rId103" Type="http://schemas.openxmlformats.org/officeDocument/2006/relationships/control" Target="../activeX/activeX58.xml"/><Relationship Id="rId310" Type="http://schemas.openxmlformats.org/officeDocument/2006/relationships/control" Target="../activeX/activeX175.xml"/><Relationship Id="rId492" Type="http://schemas.openxmlformats.org/officeDocument/2006/relationships/control" Target="../activeX/activeX278.xml"/><Relationship Id="rId91" Type="http://schemas.openxmlformats.org/officeDocument/2006/relationships/image" Target="../media/image37.emf"/><Relationship Id="rId145" Type="http://schemas.openxmlformats.org/officeDocument/2006/relationships/control" Target="../activeX/activeX82.xml"/><Relationship Id="rId187" Type="http://schemas.openxmlformats.org/officeDocument/2006/relationships/image" Target="../media/image79.emf"/><Relationship Id="rId352" Type="http://schemas.openxmlformats.org/officeDocument/2006/relationships/control" Target="../activeX/activeX199.xml"/><Relationship Id="rId394" Type="http://schemas.openxmlformats.org/officeDocument/2006/relationships/image" Target="../media/image169.emf"/><Relationship Id="rId408" Type="http://schemas.openxmlformats.org/officeDocument/2006/relationships/image" Target="../media/image175.emf"/><Relationship Id="rId212" Type="http://schemas.openxmlformats.org/officeDocument/2006/relationships/image" Target="../media/image90.emf"/><Relationship Id="rId254" Type="http://schemas.openxmlformats.org/officeDocument/2006/relationships/image" Target="../media/image108.emf"/><Relationship Id="rId49" Type="http://schemas.openxmlformats.org/officeDocument/2006/relationships/image" Target="../media/image19.emf"/><Relationship Id="rId114" Type="http://schemas.openxmlformats.org/officeDocument/2006/relationships/control" Target="../activeX/activeX64.xml"/><Relationship Id="rId296" Type="http://schemas.openxmlformats.org/officeDocument/2006/relationships/image" Target="../media/image126.emf"/><Relationship Id="rId461" Type="http://schemas.openxmlformats.org/officeDocument/2006/relationships/control" Target="../activeX/activeX260.xml"/><Relationship Id="rId60" Type="http://schemas.openxmlformats.org/officeDocument/2006/relationships/control" Target="../activeX/activeX34.xml"/><Relationship Id="rId156" Type="http://schemas.openxmlformats.org/officeDocument/2006/relationships/control" Target="../activeX/activeX88.xml"/><Relationship Id="rId198" Type="http://schemas.openxmlformats.org/officeDocument/2006/relationships/image" Target="../media/image84.emf"/><Relationship Id="rId321" Type="http://schemas.openxmlformats.org/officeDocument/2006/relationships/image" Target="../media/image137.emf"/><Relationship Id="rId363" Type="http://schemas.openxmlformats.org/officeDocument/2006/relationships/control" Target="../activeX/activeX205.xml"/><Relationship Id="rId419" Type="http://schemas.openxmlformats.org/officeDocument/2006/relationships/image" Target="../media/image180.emf"/><Relationship Id="rId223" Type="http://schemas.openxmlformats.org/officeDocument/2006/relationships/control" Target="../activeX/activeX126.xml"/><Relationship Id="rId430" Type="http://schemas.openxmlformats.org/officeDocument/2006/relationships/control" Target="../activeX/activeX243.xml"/><Relationship Id="rId18" Type="http://schemas.openxmlformats.org/officeDocument/2006/relationships/control" Target="../activeX/activeX10.xml"/><Relationship Id="rId265" Type="http://schemas.openxmlformats.org/officeDocument/2006/relationships/control" Target="../activeX/activeX150.xml"/><Relationship Id="rId472" Type="http://schemas.openxmlformats.org/officeDocument/2006/relationships/image" Target="../media/image203.emf"/><Relationship Id="rId125" Type="http://schemas.openxmlformats.org/officeDocument/2006/relationships/image" Target="../media/image52.emf"/><Relationship Id="rId167" Type="http://schemas.openxmlformats.org/officeDocument/2006/relationships/control" Target="../activeX/activeX94.xml"/><Relationship Id="rId332" Type="http://schemas.openxmlformats.org/officeDocument/2006/relationships/image" Target="../media/image142.emf"/><Relationship Id="rId374" Type="http://schemas.openxmlformats.org/officeDocument/2006/relationships/control" Target="../activeX/activeX211.xml"/><Relationship Id="rId71" Type="http://schemas.openxmlformats.org/officeDocument/2006/relationships/control" Target="../activeX/activeX40.xml"/><Relationship Id="rId234" Type="http://schemas.openxmlformats.org/officeDocument/2006/relationships/control" Target="../activeX/activeX132.xml"/><Relationship Id="rId2" Type="http://schemas.openxmlformats.org/officeDocument/2006/relationships/drawing" Target="../drawings/drawing1.xml"/><Relationship Id="rId29" Type="http://schemas.openxmlformats.org/officeDocument/2006/relationships/image" Target="../media/image10.emf"/><Relationship Id="rId276" Type="http://schemas.openxmlformats.org/officeDocument/2006/relationships/image" Target="../media/image117.emf"/><Relationship Id="rId441" Type="http://schemas.openxmlformats.org/officeDocument/2006/relationships/control" Target="../activeX/activeX249.xml"/><Relationship Id="rId483" Type="http://schemas.openxmlformats.org/officeDocument/2006/relationships/control" Target="../activeX/activeX273.xml"/><Relationship Id="rId40" Type="http://schemas.openxmlformats.org/officeDocument/2006/relationships/image" Target="../media/image15.emf"/><Relationship Id="rId136" Type="http://schemas.openxmlformats.org/officeDocument/2006/relationships/control" Target="../activeX/activeX77.xml"/><Relationship Id="rId178" Type="http://schemas.openxmlformats.org/officeDocument/2006/relationships/image" Target="../media/image75.emf"/><Relationship Id="rId301" Type="http://schemas.openxmlformats.org/officeDocument/2006/relationships/control" Target="../activeX/activeX170.xml"/><Relationship Id="rId343" Type="http://schemas.openxmlformats.org/officeDocument/2006/relationships/image" Target="../media/image147.emf"/><Relationship Id="rId82" Type="http://schemas.openxmlformats.org/officeDocument/2006/relationships/image" Target="../media/image33.emf"/><Relationship Id="rId203" Type="http://schemas.openxmlformats.org/officeDocument/2006/relationships/image" Target="../media/image86.emf"/><Relationship Id="rId385" Type="http://schemas.openxmlformats.org/officeDocument/2006/relationships/image" Target="../media/image165.emf"/><Relationship Id="rId245" Type="http://schemas.openxmlformats.org/officeDocument/2006/relationships/image" Target="../media/image104.emf"/><Relationship Id="rId287" Type="http://schemas.openxmlformats.org/officeDocument/2006/relationships/image" Target="../media/image122.emf"/><Relationship Id="rId410" Type="http://schemas.openxmlformats.org/officeDocument/2006/relationships/image" Target="../media/image176.emf"/><Relationship Id="rId452" Type="http://schemas.openxmlformats.org/officeDocument/2006/relationships/control" Target="../activeX/activeX255.xml"/><Relationship Id="rId494" Type="http://schemas.openxmlformats.org/officeDocument/2006/relationships/control" Target="../activeX/activeX279.xml"/><Relationship Id="rId105" Type="http://schemas.openxmlformats.org/officeDocument/2006/relationships/control" Target="../activeX/activeX59.xml"/><Relationship Id="rId147" Type="http://schemas.openxmlformats.org/officeDocument/2006/relationships/control" Target="../activeX/activeX83.xml"/><Relationship Id="rId312" Type="http://schemas.openxmlformats.org/officeDocument/2006/relationships/image" Target="../media/image133.emf"/><Relationship Id="rId354" Type="http://schemas.openxmlformats.org/officeDocument/2006/relationships/control" Target="../activeX/activeX200.xml"/><Relationship Id="rId51" Type="http://schemas.openxmlformats.org/officeDocument/2006/relationships/image" Target="../media/image20.emf"/><Relationship Id="rId93" Type="http://schemas.openxmlformats.org/officeDocument/2006/relationships/image" Target="../media/image38.emf"/><Relationship Id="rId189" Type="http://schemas.openxmlformats.org/officeDocument/2006/relationships/image" Target="../media/image80.emf"/><Relationship Id="rId396" Type="http://schemas.openxmlformats.org/officeDocument/2006/relationships/image" Target="../media/image170.emf"/><Relationship Id="rId214" Type="http://schemas.openxmlformats.org/officeDocument/2006/relationships/control" Target="../activeX/activeX121.xml"/><Relationship Id="rId256" Type="http://schemas.openxmlformats.org/officeDocument/2006/relationships/control" Target="../activeX/activeX145.xml"/><Relationship Id="rId298" Type="http://schemas.openxmlformats.org/officeDocument/2006/relationships/image" Target="../media/image127.emf"/><Relationship Id="rId421" Type="http://schemas.openxmlformats.org/officeDocument/2006/relationships/control" Target="../activeX/activeX238.xml"/><Relationship Id="rId463" Type="http://schemas.openxmlformats.org/officeDocument/2006/relationships/image" Target="../media/image199.emf"/><Relationship Id="rId116" Type="http://schemas.openxmlformats.org/officeDocument/2006/relationships/control" Target="../activeX/activeX65.xml"/><Relationship Id="rId158" Type="http://schemas.openxmlformats.org/officeDocument/2006/relationships/control" Target="../activeX/activeX89.xml"/><Relationship Id="rId323" Type="http://schemas.openxmlformats.org/officeDocument/2006/relationships/image" Target="../media/image138.emf"/><Relationship Id="rId20" Type="http://schemas.openxmlformats.org/officeDocument/2006/relationships/image" Target="../media/image6.emf"/><Relationship Id="rId62" Type="http://schemas.openxmlformats.org/officeDocument/2006/relationships/control" Target="../activeX/activeX35.xml"/><Relationship Id="rId365" Type="http://schemas.openxmlformats.org/officeDocument/2006/relationships/control" Target="../activeX/activeX206.xml"/><Relationship Id="rId190" Type="http://schemas.openxmlformats.org/officeDocument/2006/relationships/control" Target="../activeX/activeX107.xml"/><Relationship Id="rId204" Type="http://schemas.openxmlformats.org/officeDocument/2006/relationships/control" Target="../activeX/activeX115.xml"/><Relationship Id="rId225" Type="http://schemas.openxmlformats.org/officeDocument/2006/relationships/control" Target="../activeX/activeX127.xml"/><Relationship Id="rId246" Type="http://schemas.openxmlformats.org/officeDocument/2006/relationships/control" Target="../activeX/activeX139.xml"/><Relationship Id="rId267" Type="http://schemas.openxmlformats.org/officeDocument/2006/relationships/control" Target="../activeX/activeX151.xml"/><Relationship Id="rId288" Type="http://schemas.openxmlformats.org/officeDocument/2006/relationships/control" Target="../activeX/activeX163.xml"/><Relationship Id="rId411" Type="http://schemas.openxmlformats.org/officeDocument/2006/relationships/control" Target="../activeX/activeX232.xml"/><Relationship Id="rId432" Type="http://schemas.openxmlformats.org/officeDocument/2006/relationships/control" Target="../activeX/activeX244.xml"/><Relationship Id="rId453" Type="http://schemas.openxmlformats.org/officeDocument/2006/relationships/image" Target="../media/image195.emf"/><Relationship Id="rId474" Type="http://schemas.openxmlformats.org/officeDocument/2006/relationships/image" Target="../media/image204.emf"/><Relationship Id="rId106" Type="http://schemas.openxmlformats.org/officeDocument/2006/relationships/image" Target="../media/image44.emf"/><Relationship Id="rId127" Type="http://schemas.openxmlformats.org/officeDocument/2006/relationships/control" Target="../activeX/activeX72.xml"/><Relationship Id="rId313" Type="http://schemas.openxmlformats.org/officeDocument/2006/relationships/control" Target="../activeX/activeX177.xml"/><Relationship Id="rId495" Type="http://schemas.openxmlformats.org/officeDocument/2006/relationships/image" Target="../media/image213.emf"/><Relationship Id="rId10" Type="http://schemas.openxmlformats.org/officeDocument/2006/relationships/control" Target="../activeX/activeX4.xml"/><Relationship Id="rId31" Type="http://schemas.openxmlformats.org/officeDocument/2006/relationships/image" Target="../media/image11.emf"/><Relationship Id="rId52" Type="http://schemas.openxmlformats.org/officeDocument/2006/relationships/control" Target="../activeX/activeX29.xml"/><Relationship Id="rId73" Type="http://schemas.openxmlformats.org/officeDocument/2006/relationships/image" Target="../media/image29.emf"/><Relationship Id="rId94" Type="http://schemas.openxmlformats.org/officeDocument/2006/relationships/control" Target="../activeX/activeX53.xml"/><Relationship Id="rId148" Type="http://schemas.openxmlformats.org/officeDocument/2006/relationships/image" Target="../media/image62.emf"/><Relationship Id="rId169" Type="http://schemas.openxmlformats.org/officeDocument/2006/relationships/image" Target="../media/image71.emf"/><Relationship Id="rId334" Type="http://schemas.openxmlformats.org/officeDocument/2006/relationships/image" Target="../media/image143.emf"/><Relationship Id="rId355" Type="http://schemas.openxmlformats.org/officeDocument/2006/relationships/image" Target="../media/image152.emf"/><Relationship Id="rId376" Type="http://schemas.openxmlformats.org/officeDocument/2006/relationships/image" Target="../media/image161.emf"/><Relationship Id="rId397" Type="http://schemas.openxmlformats.org/officeDocument/2006/relationships/control" Target="../activeX/activeX224.xml"/><Relationship Id="rId4" Type="http://schemas.openxmlformats.org/officeDocument/2006/relationships/control" Target="../activeX/activeX1.xml"/><Relationship Id="rId180" Type="http://schemas.openxmlformats.org/officeDocument/2006/relationships/image" Target="../media/image76.emf"/><Relationship Id="rId215" Type="http://schemas.openxmlformats.org/officeDocument/2006/relationships/image" Target="../media/image91.emf"/><Relationship Id="rId236" Type="http://schemas.openxmlformats.org/officeDocument/2006/relationships/control" Target="../activeX/activeX133.xml"/><Relationship Id="rId257" Type="http://schemas.openxmlformats.org/officeDocument/2006/relationships/image" Target="../media/image109.emf"/><Relationship Id="rId278" Type="http://schemas.openxmlformats.org/officeDocument/2006/relationships/image" Target="../media/image118.emf"/><Relationship Id="rId401" Type="http://schemas.openxmlformats.org/officeDocument/2006/relationships/control" Target="../activeX/activeX226.xml"/><Relationship Id="rId422" Type="http://schemas.openxmlformats.org/officeDocument/2006/relationships/image" Target="../media/image181.emf"/><Relationship Id="rId443" Type="http://schemas.openxmlformats.org/officeDocument/2006/relationships/control" Target="../activeX/activeX250.xml"/><Relationship Id="rId464" Type="http://schemas.openxmlformats.org/officeDocument/2006/relationships/control" Target="../activeX/activeX262.xml"/><Relationship Id="rId303" Type="http://schemas.openxmlformats.org/officeDocument/2006/relationships/image" Target="../media/image129.emf"/><Relationship Id="rId485" Type="http://schemas.openxmlformats.org/officeDocument/2006/relationships/control" Target="../activeX/activeX274.xml"/><Relationship Id="rId42" Type="http://schemas.openxmlformats.org/officeDocument/2006/relationships/image" Target="../media/image16.emf"/><Relationship Id="rId84" Type="http://schemas.openxmlformats.org/officeDocument/2006/relationships/image" Target="../media/image34.emf"/><Relationship Id="rId138" Type="http://schemas.openxmlformats.org/officeDocument/2006/relationships/control" Target="../activeX/activeX78.xml"/><Relationship Id="rId345" Type="http://schemas.openxmlformats.org/officeDocument/2006/relationships/image" Target="../media/image148.emf"/><Relationship Id="rId387" Type="http://schemas.openxmlformats.org/officeDocument/2006/relationships/image" Target="../media/image166.emf"/><Relationship Id="rId191" Type="http://schemas.openxmlformats.org/officeDocument/2006/relationships/control" Target="../activeX/activeX108.xml"/><Relationship Id="rId205" Type="http://schemas.openxmlformats.org/officeDocument/2006/relationships/image" Target="../media/image87.emf"/><Relationship Id="rId247" Type="http://schemas.openxmlformats.org/officeDocument/2006/relationships/control" Target="../activeX/activeX140.xml"/><Relationship Id="rId412" Type="http://schemas.openxmlformats.org/officeDocument/2006/relationships/control" Target="../activeX/activeX233.xml"/><Relationship Id="rId107" Type="http://schemas.openxmlformats.org/officeDocument/2006/relationships/control" Target="../activeX/activeX60.xml"/><Relationship Id="rId289" Type="http://schemas.openxmlformats.org/officeDocument/2006/relationships/image" Target="../media/image123.emf"/><Relationship Id="rId454" Type="http://schemas.openxmlformats.org/officeDocument/2006/relationships/control" Target="../activeX/activeX256.xml"/><Relationship Id="rId11" Type="http://schemas.openxmlformats.org/officeDocument/2006/relationships/image" Target="../media/image4.emf"/><Relationship Id="rId53" Type="http://schemas.openxmlformats.org/officeDocument/2006/relationships/control" Target="../activeX/activeX30.xml"/><Relationship Id="rId149" Type="http://schemas.openxmlformats.org/officeDocument/2006/relationships/control" Target="../activeX/activeX84.xml"/><Relationship Id="rId314" Type="http://schemas.openxmlformats.org/officeDocument/2006/relationships/image" Target="../media/image134.emf"/><Relationship Id="rId356" Type="http://schemas.openxmlformats.org/officeDocument/2006/relationships/control" Target="../activeX/activeX201.xml"/><Relationship Id="rId398" Type="http://schemas.openxmlformats.org/officeDocument/2006/relationships/image" Target="../media/image171.emf"/><Relationship Id="rId95" Type="http://schemas.openxmlformats.org/officeDocument/2006/relationships/image" Target="../media/image39.emf"/><Relationship Id="rId160" Type="http://schemas.openxmlformats.org/officeDocument/2006/relationships/control" Target="../activeX/activeX90.xml"/><Relationship Id="rId216" Type="http://schemas.openxmlformats.org/officeDocument/2006/relationships/control" Target="../activeX/activeX122.xml"/><Relationship Id="rId423" Type="http://schemas.openxmlformats.org/officeDocument/2006/relationships/control" Target="../activeX/activeX239.xml"/><Relationship Id="rId258" Type="http://schemas.openxmlformats.org/officeDocument/2006/relationships/control" Target="../activeX/activeX146.xml"/><Relationship Id="rId465" Type="http://schemas.openxmlformats.org/officeDocument/2006/relationships/image" Target="../media/image200.emf"/><Relationship Id="rId22" Type="http://schemas.openxmlformats.org/officeDocument/2006/relationships/image" Target="../media/image7.emf"/><Relationship Id="rId64" Type="http://schemas.openxmlformats.org/officeDocument/2006/relationships/image" Target="../media/image25.emf"/><Relationship Id="rId118" Type="http://schemas.openxmlformats.org/officeDocument/2006/relationships/image" Target="../media/image49.emf"/><Relationship Id="rId325" Type="http://schemas.openxmlformats.org/officeDocument/2006/relationships/image" Target="../media/image139.emf"/><Relationship Id="rId367" Type="http://schemas.openxmlformats.org/officeDocument/2006/relationships/image" Target="../media/image157.emf"/><Relationship Id="rId171" Type="http://schemas.openxmlformats.org/officeDocument/2006/relationships/image" Target="../media/image72.emf"/><Relationship Id="rId227" Type="http://schemas.openxmlformats.org/officeDocument/2006/relationships/control" Target="../activeX/activeX128.xml"/><Relationship Id="rId269" Type="http://schemas.openxmlformats.org/officeDocument/2006/relationships/control" Target="../activeX/activeX152.xml"/><Relationship Id="rId434" Type="http://schemas.openxmlformats.org/officeDocument/2006/relationships/control" Target="../activeX/activeX245.xml"/><Relationship Id="rId476" Type="http://schemas.openxmlformats.org/officeDocument/2006/relationships/control" Target="../activeX/activeX269.xml"/><Relationship Id="rId33" Type="http://schemas.openxmlformats.org/officeDocument/2006/relationships/image" Target="../media/image12.emf"/><Relationship Id="rId129" Type="http://schemas.openxmlformats.org/officeDocument/2006/relationships/control" Target="../activeX/activeX73.xml"/><Relationship Id="rId280" Type="http://schemas.openxmlformats.org/officeDocument/2006/relationships/image" Target="../media/image119.emf"/><Relationship Id="rId336" Type="http://schemas.openxmlformats.org/officeDocument/2006/relationships/image" Target="../media/image144.emf"/><Relationship Id="rId75" Type="http://schemas.openxmlformats.org/officeDocument/2006/relationships/image" Target="../media/image30.emf"/><Relationship Id="rId140" Type="http://schemas.openxmlformats.org/officeDocument/2006/relationships/control" Target="../activeX/activeX79.xml"/><Relationship Id="rId182" Type="http://schemas.openxmlformats.org/officeDocument/2006/relationships/control" Target="../activeX/activeX103.xml"/><Relationship Id="rId378" Type="http://schemas.openxmlformats.org/officeDocument/2006/relationships/image" Target="../media/image162.emf"/><Relationship Id="rId403" Type="http://schemas.openxmlformats.org/officeDocument/2006/relationships/image" Target="../media/image173.emf"/><Relationship Id="rId6" Type="http://schemas.openxmlformats.org/officeDocument/2006/relationships/control" Target="../activeX/activeX2.xml"/><Relationship Id="rId238" Type="http://schemas.openxmlformats.org/officeDocument/2006/relationships/image" Target="../media/image101.emf"/><Relationship Id="rId445" Type="http://schemas.openxmlformats.org/officeDocument/2006/relationships/control" Target="../activeX/activeX251.xml"/><Relationship Id="rId487" Type="http://schemas.openxmlformats.org/officeDocument/2006/relationships/control" Target="../activeX/activeX275.xml"/><Relationship Id="rId291" Type="http://schemas.openxmlformats.org/officeDocument/2006/relationships/image" Target="../media/image124.emf"/><Relationship Id="rId305" Type="http://schemas.openxmlformats.org/officeDocument/2006/relationships/image" Target="../media/image130.emf"/><Relationship Id="rId347" Type="http://schemas.openxmlformats.org/officeDocument/2006/relationships/control" Target="../activeX/activeX196.xml"/><Relationship Id="rId44" Type="http://schemas.openxmlformats.org/officeDocument/2006/relationships/control" Target="../activeX/activeX25.xml"/><Relationship Id="rId86" Type="http://schemas.openxmlformats.org/officeDocument/2006/relationships/image" Target="../media/image35.emf"/><Relationship Id="rId151" Type="http://schemas.openxmlformats.org/officeDocument/2006/relationships/control" Target="../activeX/activeX85.xml"/><Relationship Id="rId389" Type="http://schemas.openxmlformats.org/officeDocument/2006/relationships/image" Target="../media/image167.emf"/><Relationship Id="rId193" Type="http://schemas.openxmlformats.org/officeDocument/2006/relationships/control" Target="../activeX/activeX109.xml"/><Relationship Id="rId207" Type="http://schemas.openxmlformats.org/officeDocument/2006/relationships/image" Target="../media/image88.emf"/><Relationship Id="rId249" Type="http://schemas.openxmlformats.org/officeDocument/2006/relationships/control" Target="../activeX/activeX141.xml"/><Relationship Id="rId414" Type="http://schemas.openxmlformats.org/officeDocument/2006/relationships/control" Target="../activeX/activeX234.xml"/><Relationship Id="rId456" Type="http://schemas.openxmlformats.org/officeDocument/2006/relationships/control" Target="../activeX/activeX257.xml"/><Relationship Id="rId13" Type="http://schemas.openxmlformats.org/officeDocument/2006/relationships/control" Target="../activeX/activeX6.xml"/><Relationship Id="rId109" Type="http://schemas.openxmlformats.org/officeDocument/2006/relationships/image" Target="../media/image45.emf"/><Relationship Id="rId260" Type="http://schemas.openxmlformats.org/officeDocument/2006/relationships/control" Target="../activeX/activeX147.xml"/><Relationship Id="rId316" Type="http://schemas.openxmlformats.org/officeDocument/2006/relationships/image" Target="../media/image135.emf"/><Relationship Id="rId55" Type="http://schemas.openxmlformats.org/officeDocument/2006/relationships/control" Target="../activeX/activeX31.xml"/><Relationship Id="rId97" Type="http://schemas.openxmlformats.org/officeDocument/2006/relationships/image" Target="../media/image40.emf"/><Relationship Id="rId120" Type="http://schemas.openxmlformats.org/officeDocument/2006/relationships/image" Target="../media/image50.emf"/><Relationship Id="rId358" Type="http://schemas.openxmlformats.org/officeDocument/2006/relationships/image" Target="../media/image153.emf"/><Relationship Id="rId162" Type="http://schemas.openxmlformats.org/officeDocument/2006/relationships/control" Target="../activeX/activeX91.xml"/><Relationship Id="rId218" Type="http://schemas.openxmlformats.org/officeDocument/2006/relationships/control" Target="../activeX/activeX123.xml"/><Relationship Id="rId425" Type="http://schemas.openxmlformats.org/officeDocument/2006/relationships/control" Target="../activeX/activeX240.xml"/><Relationship Id="rId467" Type="http://schemas.openxmlformats.org/officeDocument/2006/relationships/control" Target="../activeX/activeX264.xml"/><Relationship Id="rId271" Type="http://schemas.openxmlformats.org/officeDocument/2006/relationships/image" Target="../media/image115.emf"/><Relationship Id="rId24" Type="http://schemas.openxmlformats.org/officeDocument/2006/relationships/image" Target="../media/image8.emf"/><Relationship Id="rId66" Type="http://schemas.openxmlformats.org/officeDocument/2006/relationships/image" Target="../media/image26.emf"/><Relationship Id="rId131" Type="http://schemas.openxmlformats.org/officeDocument/2006/relationships/control" Target="../activeX/activeX74.xml"/><Relationship Id="rId327" Type="http://schemas.openxmlformats.org/officeDocument/2006/relationships/image" Target="../media/image140.emf"/><Relationship Id="rId369" Type="http://schemas.openxmlformats.org/officeDocument/2006/relationships/image" Target="../media/image158.emf"/><Relationship Id="rId173" Type="http://schemas.openxmlformats.org/officeDocument/2006/relationships/control" Target="../activeX/activeX98.xml"/><Relationship Id="rId229" Type="http://schemas.openxmlformats.org/officeDocument/2006/relationships/image" Target="../media/image97.emf"/><Relationship Id="rId380" Type="http://schemas.openxmlformats.org/officeDocument/2006/relationships/image" Target="../media/image163.emf"/><Relationship Id="rId436" Type="http://schemas.openxmlformats.org/officeDocument/2006/relationships/control" Target="../activeX/activeX246.xml"/><Relationship Id="rId240" Type="http://schemas.openxmlformats.org/officeDocument/2006/relationships/image" Target="../media/image102.emf"/><Relationship Id="rId478" Type="http://schemas.openxmlformats.org/officeDocument/2006/relationships/control" Target="../activeX/activeX270.xml"/><Relationship Id="rId35" Type="http://schemas.openxmlformats.org/officeDocument/2006/relationships/control" Target="../activeX/activeX20.xml"/><Relationship Id="rId77" Type="http://schemas.openxmlformats.org/officeDocument/2006/relationships/image" Target="../media/image31.emf"/><Relationship Id="rId100" Type="http://schemas.openxmlformats.org/officeDocument/2006/relationships/image" Target="../media/image41.emf"/><Relationship Id="rId282" Type="http://schemas.openxmlformats.org/officeDocument/2006/relationships/image" Target="../media/image120.emf"/><Relationship Id="rId338" Type="http://schemas.openxmlformats.org/officeDocument/2006/relationships/control" Target="../activeX/activeX191.xml"/><Relationship Id="rId8" Type="http://schemas.openxmlformats.org/officeDocument/2006/relationships/control" Target="../activeX/activeX3.xml"/><Relationship Id="rId142" Type="http://schemas.openxmlformats.org/officeDocument/2006/relationships/control" Target="../activeX/activeX80.xml"/><Relationship Id="rId184" Type="http://schemas.openxmlformats.org/officeDocument/2006/relationships/control" Target="../activeX/activeX104.xml"/><Relationship Id="rId391" Type="http://schemas.openxmlformats.org/officeDocument/2006/relationships/image" Target="../media/image168.emf"/><Relationship Id="rId405" Type="http://schemas.openxmlformats.org/officeDocument/2006/relationships/image" Target="../media/image174.emf"/><Relationship Id="rId447" Type="http://schemas.openxmlformats.org/officeDocument/2006/relationships/control" Target="../activeX/activeX252.xml"/><Relationship Id="rId251" Type="http://schemas.openxmlformats.org/officeDocument/2006/relationships/control" Target="../activeX/activeX142.xml"/><Relationship Id="rId489" Type="http://schemas.openxmlformats.org/officeDocument/2006/relationships/image" Target="../media/image210.emf"/><Relationship Id="rId46" Type="http://schemas.openxmlformats.org/officeDocument/2006/relationships/control" Target="../activeX/activeX26.xml"/><Relationship Id="rId293" Type="http://schemas.openxmlformats.org/officeDocument/2006/relationships/control" Target="../activeX/activeX166.xml"/><Relationship Id="rId307" Type="http://schemas.openxmlformats.org/officeDocument/2006/relationships/image" Target="../media/image131.emf"/><Relationship Id="rId349" Type="http://schemas.openxmlformats.org/officeDocument/2006/relationships/control" Target="../activeX/activeX197.xml"/><Relationship Id="rId88" Type="http://schemas.openxmlformats.org/officeDocument/2006/relationships/image" Target="../media/image36.emf"/><Relationship Id="rId111" Type="http://schemas.openxmlformats.org/officeDocument/2006/relationships/image" Target="../media/image46.emf"/><Relationship Id="rId153" Type="http://schemas.openxmlformats.org/officeDocument/2006/relationships/control" Target="../activeX/activeX86.xml"/><Relationship Id="rId195" Type="http://schemas.openxmlformats.org/officeDocument/2006/relationships/control" Target="../activeX/activeX110.xml"/><Relationship Id="rId209" Type="http://schemas.openxmlformats.org/officeDocument/2006/relationships/control" Target="../activeX/activeX118.xml"/><Relationship Id="rId360" Type="http://schemas.openxmlformats.org/officeDocument/2006/relationships/image" Target="../media/image154.emf"/><Relationship Id="rId416" Type="http://schemas.openxmlformats.org/officeDocument/2006/relationships/control" Target="../activeX/activeX235.xml"/><Relationship Id="rId220" Type="http://schemas.openxmlformats.org/officeDocument/2006/relationships/image" Target="../media/image93.emf"/><Relationship Id="rId458" Type="http://schemas.openxmlformats.org/officeDocument/2006/relationships/image" Target="../media/image197.emf"/><Relationship Id="rId15" Type="http://schemas.openxmlformats.org/officeDocument/2006/relationships/control" Target="../activeX/activeX7.xml"/><Relationship Id="rId57" Type="http://schemas.openxmlformats.org/officeDocument/2006/relationships/control" Target="../activeX/activeX32.xml"/><Relationship Id="rId262" Type="http://schemas.openxmlformats.org/officeDocument/2006/relationships/control" Target="../activeX/activeX148.xml"/><Relationship Id="rId318" Type="http://schemas.openxmlformats.org/officeDocument/2006/relationships/image" Target="../media/image136.emf"/><Relationship Id="rId99" Type="http://schemas.openxmlformats.org/officeDocument/2006/relationships/control" Target="../activeX/activeX56.xml"/><Relationship Id="rId122" Type="http://schemas.openxmlformats.org/officeDocument/2006/relationships/control" Target="../activeX/activeX69.xml"/><Relationship Id="rId164" Type="http://schemas.openxmlformats.org/officeDocument/2006/relationships/image" Target="../media/image69.emf"/><Relationship Id="rId371" Type="http://schemas.openxmlformats.org/officeDocument/2006/relationships/image" Target="../media/image159.emf"/><Relationship Id="rId427" Type="http://schemas.openxmlformats.org/officeDocument/2006/relationships/control" Target="../activeX/activeX241.xml"/><Relationship Id="rId469" Type="http://schemas.openxmlformats.org/officeDocument/2006/relationships/control" Target="../activeX/activeX265.xml"/><Relationship Id="rId26" Type="http://schemas.openxmlformats.org/officeDocument/2006/relationships/control" Target="../activeX/activeX15.xml"/><Relationship Id="rId231" Type="http://schemas.openxmlformats.org/officeDocument/2006/relationships/image" Target="../media/image98.emf"/><Relationship Id="rId273" Type="http://schemas.openxmlformats.org/officeDocument/2006/relationships/image" Target="../media/image116.emf"/><Relationship Id="rId329" Type="http://schemas.openxmlformats.org/officeDocument/2006/relationships/control" Target="../activeX/activeX186.xml"/><Relationship Id="rId480" Type="http://schemas.openxmlformats.org/officeDocument/2006/relationships/control" Target="../activeX/activeX271.xml"/><Relationship Id="rId68" Type="http://schemas.openxmlformats.org/officeDocument/2006/relationships/image" Target="../media/image27.emf"/><Relationship Id="rId133" Type="http://schemas.openxmlformats.org/officeDocument/2006/relationships/control" Target="../activeX/activeX75.xml"/><Relationship Id="rId175" Type="http://schemas.openxmlformats.org/officeDocument/2006/relationships/control" Target="../activeX/activeX99.xml"/><Relationship Id="rId340" Type="http://schemas.openxmlformats.org/officeDocument/2006/relationships/control" Target="../activeX/activeX192.xml"/><Relationship Id="rId200" Type="http://schemas.openxmlformats.org/officeDocument/2006/relationships/control" Target="../activeX/activeX113.xml"/><Relationship Id="rId382" Type="http://schemas.openxmlformats.org/officeDocument/2006/relationships/image" Target="../media/image164.emf"/><Relationship Id="rId438" Type="http://schemas.openxmlformats.org/officeDocument/2006/relationships/control" Target="../activeX/activeX247.xml"/><Relationship Id="rId242" Type="http://schemas.openxmlformats.org/officeDocument/2006/relationships/control" Target="../activeX/activeX137.xml"/><Relationship Id="rId284" Type="http://schemas.openxmlformats.org/officeDocument/2006/relationships/control" Target="../activeX/activeX161.xml"/><Relationship Id="rId491" Type="http://schemas.openxmlformats.org/officeDocument/2006/relationships/image" Target="../media/image211.emf"/><Relationship Id="rId37" Type="http://schemas.openxmlformats.org/officeDocument/2006/relationships/control" Target="../activeX/activeX21.xml"/><Relationship Id="rId79" Type="http://schemas.openxmlformats.org/officeDocument/2006/relationships/image" Target="../media/image32.emf"/><Relationship Id="rId102" Type="http://schemas.openxmlformats.org/officeDocument/2006/relationships/image" Target="../media/image42.emf"/><Relationship Id="rId144" Type="http://schemas.openxmlformats.org/officeDocument/2006/relationships/control" Target="../activeX/activeX81.xml"/><Relationship Id="rId90" Type="http://schemas.openxmlformats.org/officeDocument/2006/relationships/control" Target="../activeX/activeX51.xml"/><Relationship Id="rId186" Type="http://schemas.openxmlformats.org/officeDocument/2006/relationships/control" Target="../activeX/activeX105.xml"/><Relationship Id="rId351" Type="http://schemas.openxmlformats.org/officeDocument/2006/relationships/control" Target="../activeX/activeX198.xml"/><Relationship Id="rId393" Type="http://schemas.openxmlformats.org/officeDocument/2006/relationships/control" Target="../activeX/activeX222.xml"/><Relationship Id="rId407" Type="http://schemas.openxmlformats.org/officeDocument/2006/relationships/control" Target="../activeX/activeX230.xml"/><Relationship Id="rId449" Type="http://schemas.openxmlformats.org/officeDocument/2006/relationships/image" Target="../media/image193.emf"/><Relationship Id="rId211" Type="http://schemas.openxmlformats.org/officeDocument/2006/relationships/control" Target="../activeX/activeX119.xml"/><Relationship Id="rId253" Type="http://schemas.openxmlformats.org/officeDocument/2006/relationships/control" Target="../activeX/activeX143.xml"/><Relationship Id="rId295" Type="http://schemas.openxmlformats.org/officeDocument/2006/relationships/control" Target="../activeX/activeX167.xml"/><Relationship Id="rId309" Type="http://schemas.openxmlformats.org/officeDocument/2006/relationships/image" Target="../media/image132.emf"/><Relationship Id="rId460" Type="http://schemas.openxmlformats.org/officeDocument/2006/relationships/image" Target="../media/image198.emf"/><Relationship Id="rId48" Type="http://schemas.openxmlformats.org/officeDocument/2006/relationships/control" Target="../activeX/activeX27.xml"/><Relationship Id="rId113" Type="http://schemas.openxmlformats.org/officeDocument/2006/relationships/image" Target="../media/image47.emf"/><Relationship Id="rId320" Type="http://schemas.openxmlformats.org/officeDocument/2006/relationships/control" Target="../activeX/activeX181.xml"/><Relationship Id="rId155" Type="http://schemas.openxmlformats.org/officeDocument/2006/relationships/image" Target="../media/image65.emf"/><Relationship Id="rId197" Type="http://schemas.openxmlformats.org/officeDocument/2006/relationships/control" Target="../activeX/activeX111.xml"/><Relationship Id="rId362" Type="http://schemas.openxmlformats.org/officeDocument/2006/relationships/image" Target="../media/image155.emf"/><Relationship Id="rId418" Type="http://schemas.openxmlformats.org/officeDocument/2006/relationships/control" Target="../activeX/activeX236.xml"/><Relationship Id="rId222" Type="http://schemas.openxmlformats.org/officeDocument/2006/relationships/image" Target="../media/image94.emf"/><Relationship Id="rId264" Type="http://schemas.openxmlformats.org/officeDocument/2006/relationships/control" Target="../activeX/activeX149.xml"/><Relationship Id="rId471" Type="http://schemas.openxmlformats.org/officeDocument/2006/relationships/control" Target="../activeX/activeX266.xml"/><Relationship Id="rId17" Type="http://schemas.openxmlformats.org/officeDocument/2006/relationships/control" Target="../activeX/activeX9.xml"/><Relationship Id="rId59" Type="http://schemas.openxmlformats.org/officeDocument/2006/relationships/image" Target="../media/image23.emf"/><Relationship Id="rId124" Type="http://schemas.openxmlformats.org/officeDocument/2006/relationships/control" Target="../activeX/activeX70.xml"/><Relationship Id="rId70" Type="http://schemas.openxmlformats.org/officeDocument/2006/relationships/image" Target="../media/image28.emf"/><Relationship Id="rId166" Type="http://schemas.openxmlformats.org/officeDocument/2006/relationships/image" Target="../media/image70.emf"/><Relationship Id="rId331" Type="http://schemas.openxmlformats.org/officeDocument/2006/relationships/control" Target="../activeX/activeX187.xml"/><Relationship Id="rId373" Type="http://schemas.openxmlformats.org/officeDocument/2006/relationships/image" Target="../media/image160.emf"/><Relationship Id="rId429" Type="http://schemas.openxmlformats.org/officeDocument/2006/relationships/control" Target="../activeX/activeX242.xml"/><Relationship Id="rId1" Type="http://schemas.openxmlformats.org/officeDocument/2006/relationships/printerSettings" Target="../printerSettings/printerSettings1.bin"/><Relationship Id="rId233" Type="http://schemas.openxmlformats.org/officeDocument/2006/relationships/image" Target="../media/image99.emf"/><Relationship Id="rId440" Type="http://schemas.openxmlformats.org/officeDocument/2006/relationships/image" Target="../media/image189.emf"/><Relationship Id="rId28" Type="http://schemas.openxmlformats.org/officeDocument/2006/relationships/control" Target="../activeX/activeX16.xml"/><Relationship Id="rId275" Type="http://schemas.openxmlformats.org/officeDocument/2006/relationships/control" Target="../activeX/activeX156.xml"/><Relationship Id="rId300" Type="http://schemas.openxmlformats.org/officeDocument/2006/relationships/image" Target="../media/image128.emf"/><Relationship Id="rId482" Type="http://schemas.openxmlformats.org/officeDocument/2006/relationships/image" Target="../media/image207.emf"/><Relationship Id="rId81" Type="http://schemas.openxmlformats.org/officeDocument/2006/relationships/control" Target="../activeX/activeX46.xml"/><Relationship Id="rId135" Type="http://schemas.openxmlformats.org/officeDocument/2006/relationships/control" Target="../activeX/activeX76.xml"/><Relationship Id="rId177" Type="http://schemas.openxmlformats.org/officeDocument/2006/relationships/control" Target="../activeX/activeX100.xml"/><Relationship Id="rId342" Type="http://schemas.openxmlformats.org/officeDocument/2006/relationships/control" Target="../activeX/activeX193.xml"/><Relationship Id="rId384" Type="http://schemas.openxmlformats.org/officeDocument/2006/relationships/control" Target="../activeX/activeX217.xml"/><Relationship Id="rId202" Type="http://schemas.openxmlformats.org/officeDocument/2006/relationships/control" Target="../activeX/activeX114.xml"/><Relationship Id="rId244" Type="http://schemas.openxmlformats.org/officeDocument/2006/relationships/control" Target="../activeX/activeX138.xml"/><Relationship Id="rId39" Type="http://schemas.openxmlformats.org/officeDocument/2006/relationships/control" Target="../activeX/activeX22.xml"/><Relationship Id="rId286" Type="http://schemas.openxmlformats.org/officeDocument/2006/relationships/control" Target="../activeX/activeX162.xml"/><Relationship Id="rId451" Type="http://schemas.openxmlformats.org/officeDocument/2006/relationships/image" Target="../media/image194.emf"/><Relationship Id="rId493" Type="http://schemas.openxmlformats.org/officeDocument/2006/relationships/image" Target="../media/image212.emf"/><Relationship Id="rId50" Type="http://schemas.openxmlformats.org/officeDocument/2006/relationships/control" Target="../activeX/activeX28.xml"/><Relationship Id="rId104" Type="http://schemas.openxmlformats.org/officeDocument/2006/relationships/image" Target="../media/image43.emf"/><Relationship Id="rId146" Type="http://schemas.openxmlformats.org/officeDocument/2006/relationships/image" Target="../media/image61.emf"/><Relationship Id="rId188" Type="http://schemas.openxmlformats.org/officeDocument/2006/relationships/control" Target="../activeX/activeX106.xml"/><Relationship Id="rId311" Type="http://schemas.openxmlformats.org/officeDocument/2006/relationships/control" Target="../activeX/activeX176.xml"/><Relationship Id="rId353" Type="http://schemas.openxmlformats.org/officeDocument/2006/relationships/image" Target="../media/image151.emf"/><Relationship Id="rId395" Type="http://schemas.openxmlformats.org/officeDocument/2006/relationships/control" Target="../activeX/activeX223.xml"/><Relationship Id="rId409" Type="http://schemas.openxmlformats.org/officeDocument/2006/relationships/control" Target="../activeX/activeX231.xml"/><Relationship Id="rId92" Type="http://schemas.openxmlformats.org/officeDocument/2006/relationships/control" Target="../activeX/activeX52.xml"/><Relationship Id="rId213" Type="http://schemas.openxmlformats.org/officeDocument/2006/relationships/control" Target="../activeX/activeX120.xml"/><Relationship Id="rId420" Type="http://schemas.openxmlformats.org/officeDocument/2006/relationships/control" Target="../activeX/activeX237.xml"/><Relationship Id="rId255" Type="http://schemas.openxmlformats.org/officeDocument/2006/relationships/control" Target="../activeX/activeX144.xml"/><Relationship Id="rId297" Type="http://schemas.openxmlformats.org/officeDocument/2006/relationships/control" Target="../activeX/activeX168.xml"/><Relationship Id="rId462" Type="http://schemas.openxmlformats.org/officeDocument/2006/relationships/control" Target="../activeX/activeX261.xml"/><Relationship Id="rId115" Type="http://schemas.openxmlformats.org/officeDocument/2006/relationships/image" Target="../media/image48.emf"/><Relationship Id="rId157" Type="http://schemas.openxmlformats.org/officeDocument/2006/relationships/image" Target="../media/image66.emf"/><Relationship Id="rId322" Type="http://schemas.openxmlformats.org/officeDocument/2006/relationships/control" Target="../activeX/activeX182.xml"/><Relationship Id="rId364" Type="http://schemas.openxmlformats.org/officeDocument/2006/relationships/image" Target="../media/image156.emf"/><Relationship Id="rId61" Type="http://schemas.openxmlformats.org/officeDocument/2006/relationships/image" Target="../media/image24.emf"/><Relationship Id="rId199" Type="http://schemas.openxmlformats.org/officeDocument/2006/relationships/control" Target="../activeX/activeX112.xml"/><Relationship Id="rId19" Type="http://schemas.openxmlformats.org/officeDocument/2006/relationships/control" Target="../activeX/activeX11.xml"/><Relationship Id="rId224" Type="http://schemas.openxmlformats.org/officeDocument/2006/relationships/image" Target="../media/image95.emf"/><Relationship Id="rId266" Type="http://schemas.openxmlformats.org/officeDocument/2006/relationships/image" Target="../media/image113.emf"/><Relationship Id="rId431" Type="http://schemas.openxmlformats.org/officeDocument/2006/relationships/image" Target="../media/image185.emf"/><Relationship Id="rId473" Type="http://schemas.openxmlformats.org/officeDocument/2006/relationships/control" Target="../activeX/activeX267.xml"/><Relationship Id="rId30" Type="http://schemas.openxmlformats.org/officeDocument/2006/relationships/control" Target="../activeX/activeX17.xml"/><Relationship Id="rId126" Type="http://schemas.openxmlformats.org/officeDocument/2006/relationships/control" Target="../activeX/activeX71.xml"/><Relationship Id="rId168" Type="http://schemas.openxmlformats.org/officeDocument/2006/relationships/control" Target="../activeX/activeX95.xml"/><Relationship Id="rId333" Type="http://schemas.openxmlformats.org/officeDocument/2006/relationships/control" Target="../activeX/activeX188.xml"/><Relationship Id="rId72" Type="http://schemas.openxmlformats.org/officeDocument/2006/relationships/control" Target="../activeX/activeX41.xml"/><Relationship Id="rId375" Type="http://schemas.openxmlformats.org/officeDocument/2006/relationships/control" Target="../activeX/activeX212.xml"/><Relationship Id="rId3" Type="http://schemas.openxmlformats.org/officeDocument/2006/relationships/vmlDrawing" Target="../drawings/vmlDrawing1.vml"/><Relationship Id="rId235" Type="http://schemas.openxmlformats.org/officeDocument/2006/relationships/image" Target="../media/image100.emf"/><Relationship Id="rId277" Type="http://schemas.openxmlformats.org/officeDocument/2006/relationships/control" Target="../activeX/activeX157.xml"/><Relationship Id="rId400" Type="http://schemas.openxmlformats.org/officeDocument/2006/relationships/image" Target="../media/image172.emf"/><Relationship Id="rId442" Type="http://schemas.openxmlformats.org/officeDocument/2006/relationships/image" Target="../media/image190.emf"/><Relationship Id="rId484" Type="http://schemas.openxmlformats.org/officeDocument/2006/relationships/image" Target="../media/image208.emf"/><Relationship Id="rId137" Type="http://schemas.openxmlformats.org/officeDocument/2006/relationships/image" Target="../media/image57.emf"/><Relationship Id="rId302" Type="http://schemas.openxmlformats.org/officeDocument/2006/relationships/control" Target="../activeX/activeX171.xml"/><Relationship Id="rId344" Type="http://schemas.openxmlformats.org/officeDocument/2006/relationships/control" Target="../activeX/activeX194.xml"/><Relationship Id="rId41" Type="http://schemas.openxmlformats.org/officeDocument/2006/relationships/control" Target="../activeX/activeX23.xml"/><Relationship Id="rId83" Type="http://schemas.openxmlformats.org/officeDocument/2006/relationships/control" Target="../activeX/activeX47.xml"/><Relationship Id="rId179" Type="http://schemas.openxmlformats.org/officeDocument/2006/relationships/control" Target="../activeX/activeX101.xml"/><Relationship Id="rId386" Type="http://schemas.openxmlformats.org/officeDocument/2006/relationships/control" Target="../activeX/activeX2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40"/>
  <sheetViews>
    <sheetView tabSelected="1" zoomScale="115" zoomScaleNormal="115" workbookViewId="0">
      <pane ySplit="1" topLeftCell="A221" activePane="bottomLeft" state="frozen"/>
      <selection activeCell="C1" sqref="C1"/>
      <selection pane="bottomLeft" activeCell="H238" sqref="H238"/>
    </sheetView>
  </sheetViews>
  <sheetFormatPr defaultColWidth="9.109375" defaultRowHeight="14.4" x14ac:dyDescent="0.3"/>
  <cols>
    <col min="1" max="1" width="4.88671875" style="3" customWidth="1"/>
    <col min="2" max="2" width="40" style="3" customWidth="1"/>
    <col min="3" max="3" width="13.109375" style="3" customWidth="1"/>
    <col min="4" max="4" width="11.109375" style="15" bestFit="1" customWidth="1"/>
    <col min="5" max="5" width="6.5546875" style="3" bestFit="1" customWidth="1"/>
    <col min="6" max="6" width="11.5546875" style="18" customWidth="1"/>
    <col min="7" max="7" width="19.77734375" style="3" customWidth="1"/>
    <col min="8" max="8" width="12.5546875" style="3" bestFit="1" customWidth="1"/>
    <col min="9" max="9" width="8" style="3" customWidth="1"/>
    <col min="10" max="11" width="9.109375" style="3"/>
    <col min="12" max="12" width="6.5546875" style="3" bestFit="1" customWidth="1"/>
    <col min="13" max="13" width="9.109375" style="3"/>
    <col min="14" max="14" width="12.5546875" style="3" bestFit="1" customWidth="1"/>
    <col min="15" max="15" width="9.109375" style="3"/>
    <col min="16" max="16" width="17.6640625" style="3" customWidth="1"/>
    <col min="17" max="16384" width="9.109375" style="3"/>
  </cols>
  <sheetData>
    <row r="1" spans="1:16" x14ac:dyDescent="0.3">
      <c r="A1" s="4" t="s">
        <v>235</v>
      </c>
      <c r="N1" s="3">
        <f>SUM(P1:P9)</f>
        <v>485338803.68000001</v>
      </c>
      <c r="O1" s="3">
        <f>ROW()</f>
        <v>1</v>
      </c>
      <c r="P1" s="3">
        <f>SUMIF(M:M,ROW(),I:I)</f>
        <v>212450783.68000001</v>
      </c>
    </row>
    <row r="2" spans="1:16" ht="15" thickBot="1" x14ac:dyDescent="0.35">
      <c r="A2" s="5"/>
      <c r="O2" s="3">
        <f>ROW()</f>
        <v>2</v>
      </c>
      <c r="P2" s="3">
        <f t="shared" ref="P2:P9" si="0">SUMIF(M:M,ROW(),I:I)</f>
        <v>86820952</v>
      </c>
    </row>
    <row r="3" spans="1:16" ht="15" thickBot="1" x14ac:dyDescent="0.35">
      <c r="A3" s="6">
        <v>1</v>
      </c>
      <c r="B3" s="6">
        <v>2</v>
      </c>
      <c r="C3" s="6">
        <v>3</v>
      </c>
      <c r="D3" s="16">
        <v>4</v>
      </c>
      <c r="E3" s="6">
        <v>5</v>
      </c>
      <c r="F3" s="19">
        <v>6</v>
      </c>
      <c r="G3" s="6">
        <v>7</v>
      </c>
      <c r="K3" s="3">
        <v>6</v>
      </c>
      <c r="O3" s="3">
        <f>ROW()</f>
        <v>3</v>
      </c>
      <c r="P3" s="3">
        <f t="shared" si="0"/>
        <v>54395718</v>
      </c>
    </row>
    <row r="4" spans="1:16" ht="36.6" thickBot="1" x14ac:dyDescent="0.35">
      <c r="A4" s="7" t="s">
        <v>0</v>
      </c>
      <c r="B4" s="7" t="s">
        <v>1</v>
      </c>
      <c r="C4" s="7" t="s">
        <v>2</v>
      </c>
      <c r="D4" s="17" t="s">
        <v>3</v>
      </c>
      <c r="E4" s="7" t="s">
        <v>4</v>
      </c>
      <c r="F4" s="20" t="s">
        <v>5</v>
      </c>
      <c r="G4" s="7"/>
      <c r="I4" s="3" t="s">
        <v>6</v>
      </c>
      <c r="K4" s="3" t="s">
        <v>5</v>
      </c>
      <c r="O4" s="3">
        <f>ROW()</f>
        <v>4</v>
      </c>
      <c r="P4" s="3">
        <f t="shared" si="0"/>
        <v>131671350</v>
      </c>
    </row>
    <row r="5" spans="1:16" ht="15" thickBot="1" x14ac:dyDescent="0.35">
      <c r="A5" s="8" t="s">
        <v>7</v>
      </c>
      <c r="B5" s="12" t="s">
        <v>8</v>
      </c>
      <c r="C5" s="13"/>
      <c r="D5" s="13"/>
      <c r="E5" s="14"/>
      <c r="F5" s="21"/>
      <c r="G5" s="9"/>
      <c r="O5" s="3">
        <f>ROW()</f>
        <v>5</v>
      </c>
      <c r="P5" s="3">
        <f t="shared" si="0"/>
        <v>0</v>
      </c>
    </row>
    <row r="6" spans="1:16" ht="15" thickBot="1" x14ac:dyDescent="0.35">
      <c r="A6" s="1">
        <v>1</v>
      </c>
      <c r="B6" s="2" t="s">
        <v>9</v>
      </c>
      <c r="C6" s="2"/>
      <c r="D6" s="25">
        <v>13</v>
      </c>
      <c r="E6" s="1" t="s">
        <v>10</v>
      </c>
      <c r="F6" s="22">
        <f>330050+100000</f>
        <v>430050</v>
      </c>
      <c r="G6" s="10">
        <f>F6*D6</f>
        <v>5590650</v>
      </c>
      <c r="H6" s="10"/>
      <c r="I6" s="3">
        <f>IFERROR(F6*D6,0)</f>
        <v>5590650</v>
      </c>
      <c r="K6" s="3">
        <v>430050</v>
      </c>
      <c r="L6" s="3" t="b">
        <f>K6=F6</f>
        <v>1</v>
      </c>
      <c r="M6" s="3">
        <v>1</v>
      </c>
      <c r="O6" s="3">
        <f>ROW()</f>
        <v>6</v>
      </c>
      <c r="P6" s="3">
        <f t="shared" si="0"/>
        <v>0</v>
      </c>
    </row>
    <row r="7" spans="1:16" ht="15" thickBot="1" x14ac:dyDescent="0.35">
      <c r="A7" s="1">
        <v>2</v>
      </c>
      <c r="B7" s="2" t="s">
        <v>11</v>
      </c>
      <c r="C7" s="2"/>
      <c r="D7" s="25">
        <v>13</v>
      </c>
      <c r="E7" s="1" t="s">
        <v>10</v>
      </c>
      <c r="F7" s="22">
        <v>31000</v>
      </c>
      <c r="G7" s="10">
        <f t="shared" ref="G7:G70" si="1">F7*D7</f>
        <v>403000</v>
      </c>
      <c r="H7" s="10"/>
      <c r="I7" s="3">
        <f t="shared" ref="I7:I70" si="2">IFERROR(F7*D7,0)</f>
        <v>403000</v>
      </c>
      <c r="K7" s="3">
        <v>31000</v>
      </c>
      <c r="L7" s="3" t="b">
        <f>K7=F7</f>
        <v>1</v>
      </c>
      <c r="M7" s="3">
        <f>M6</f>
        <v>1</v>
      </c>
      <c r="O7" s="3">
        <f>ROW()</f>
        <v>7</v>
      </c>
      <c r="P7" s="3">
        <f t="shared" si="0"/>
        <v>0</v>
      </c>
    </row>
    <row r="8" spans="1:16" ht="15" thickBot="1" x14ac:dyDescent="0.35">
      <c r="A8" s="8" t="s">
        <v>12</v>
      </c>
      <c r="B8" s="12" t="s">
        <v>13</v>
      </c>
      <c r="C8" s="13"/>
      <c r="D8" s="13"/>
      <c r="E8" s="14"/>
      <c r="F8" s="21"/>
      <c r="G8" s="10">
        <f t="shared" si="1"/>
        <v>0</v>
      </c>
      <c r="I8" s="3">
        <f t="shared" si="2"/>
        <v>0</v>
      </c>
      <c r="L8" s="3" t="b">
        <f t="shared" ref="L8:L71" si="3">K8=F8</f>
        <v>1</v>
      </c>
      <c r="M8" s="3">
        <f t="shared" ref="M8:M71" si="4">M7</f>
        <v>1</v>
      </c>
      <c r="O8" s="3">
        <f>ROW()</f>
        <v>8</v>
      </c>
      <c r="P8" s="3">
        <f t="shared" si="0"/>
        <v>0</v>
      </c>
    </row>
    <row r="9" spans="1:16" ht="24.6" thickBot="1" x14ac:dyDescent="0.35">
      <c r="A9" s="1">
        <v>1</v>
      </c>
      <c r="B9" s="2" t="s">
        <v>14</v>
      </c>
      <c r="C9" s="2"/>
      <c r="D9" s="25">
        <v>16</v>
      </c>
      <c r="E9" s="1" t="s">
        <v>10</v>
      </c>
      <c r="F9" s="23">
        <f>1558900+50000</f>
        <v>1608900</v>
      </c>
      <c r="G9" s="10">
        <f t="shared" si="1"/>
        <v>25742400</v>
      </c>
      <c r="I9" s="3">
        <f t="shared" si="2"/>
        <v>25742400</v>
      </c>
      <c r="K9" s="3">
        <v>1608900</v>
      </c>
      <c r="L9" s="3" t="b">
        <f t="shared" si="3"/>
        <v>1</v>
      </c>
      <c r="M9" s="3">
        <f t="shared" si="4"/>
        <v>1</v>
      </c>
      <c r="O9" s="3">
        <f>ROW()</f>
        <v>9</v>
      </c>
      <c r="P9" s="3">
        <f t="shared" si="0"/>
        <v>0</v>
      </c>
    </row>
    <row r="10" spans="1:16" ht="24.6" thickBot="1" x14ac:dyDescent="0.35">
      <c r="A10" s="1">
        <v>2</v>
      </c>
      <c r="B10" s="2" t="s">
        <v>15</v>
      </c>
      <c r="C10" s="2" t="s">
        <v>16</v>
      </c>
      <c r="D10" s="25">
        <v>16</v>
      </c>
      <c r="E10" s="1" t="s">
        <v>10</v>
      </c>
      <c r="F10" s="23">
        <v>47240</v>
      </c>
      <c r="G10" s="10">
        <f t="shared" si="1"/>
        <v>755840</v>
      </c>
      <c r="I10" s="3">
        <f t="shared" si="2"/>
        <v>755840</v>
      </c>
      <c r="K10" s="3">
        <v>47240</v>
      </c>
      <c r="L10" s="3" t="b">
        <f t="shared" si="3"/>
        <v>1</v>
      </c>
      <c r="M10" s="3">
        <f t="shared" si="4"/>
        <v>1</v>
      </c>
    </row>
    <row r="11" spans="1:16" ht="24.6" thickBot="1" x14ac:dyDescent="0.35">
      <c r="A11" s="1">
        <v>3</v>
      </c>
      <c r="B11" s="2" t="s">
        <v>17</v>
      </c>
      <c r="C11" s="2" t="s">
        <v>16</v>
      </c>
      <c r="D11" s="25">
        <v>16</v>
      </c>
      <c r="E11" s="1" t="s">
        <v>10</v>
      </c>
      <c r="F11" s="23">
        <v>48696</v>
      </c>
      <c r="G11" s="10">
        <f t="shared" si="1"/>
        <v>779136</v>
      </c>
      <c r="I11" s="3">
        <f t="shared" si="2"/>
        <v>779136</v>
      </c>
      <c r="K11" s="3">
        <v>48696</v>
      </c>
      <c r="L11" s="3" t="b">
        <f t="shared" si="3"/>
        <v>1</v>
      </c>
      <c r="M11" s="3">
        <f t="shared" si="4"/>
        <v>1</v>
      </c>
    </row>
    <row r="12" spans="1:16" ht="24.6" thickBot="1" x14ac:dyDescent="0.35">
      <c r="A12" s="1">
        <v>4</v>
      </c>
      <c r="B12" s="2" t="s">
        <v>18</v>
      </c>
      <c r="C12" s="2" t="s">
        <v>16</v>
      </c>
      <c r="D12" s="25">
        <v>16</v>
      </c>
      <c r="E12" s="1" t="s">
        <v>10</v>
      </c>
      <c r="F12" s="23">
        <v>53960</v>
      </c>
      <c r="G12" s="10">
        <f t="shared" si="1"/>
        <v>863360</v>
      </c>
      <c r="I12" s="3">
        <f t="shared" si="2"/>
        <v>863360</v>
      </c>
      <c r="K12" s="3">
        <v>53960</v>
      </c>
      <c r="L12" s="3" t="b">
        <f t="shared" si="3"/>
        <v>1</v>
      </c>
      <c r="M12" s="3">
        <f t="shared" si="4"/>
        <v>1</v>
      </c>
    </row>
    <row r="13" spans="1:16" ht="15" thickBot="1" x14ac:dyDescent="0.35">
      <c r="A13" s="1">
        <v>5</v>
      </c>
      <c r="B13" s="2" t="s">
        <v>11</v>
      </c>
      <c r="C13" s="2"/>
      <c r="D13" s="25">
        <v>16</v>
      </c>
      <c r="E13" s="1" t="s">
        <v>10</v>
      </c>
      <c r="F13" s="23">
        <v>33000</v>
      </c>
      <c r="G13" s="10">
        <f t="shared" si="1"/>
        <v>528000</v>
      </c>
      <c r="I13" s="3">
        <f t="shared" si="2"/>
        <v>528000</v>
      </c>
      <c r="K13" s="3">
        <v>33000</v>
      </c>
      <c r="L13" s="3" t="b">
        <f t="shared" si="3"/>
        <v>1</v>
      </c>
      <c r="M13" s="3">
        <f t="shared" si="4"/>
        <v>1</v>
      </c>
    </row>
    <row r="14" spans="1:16" ht="15" thickBot="1" x14ac:dyDescent="0.35">
      <c r="A14" s="1">
        <v>6</v>
      </c>
      <c r="B14" s="2" t="s">
        <v>19</v>
      </c>
      <c r="C14" s="2"/>
      <c r="D14" s="25">
        <v>22.911999999999999</v>
      </c>
      <c r="E14" s="1" t="s">
        <v>20</v>
      </c>
      <c r="F14" s="23">
        <f>1867165+100000</f>
        <v>1967165</v>
      </c>
      <c r="G14" s="10">
        <f t="shared" si="1"/>
        <v>45071684.479999997</v>
      </c>
      <c r="I14" s="3">
        <f t="shared" si="2"/>
        <v>45071684.479999997</v>
      </c>
      <c r="K14" s="3">
        <v>1967165</v>
      </c>
      <c r="L14" s="3" t="b">
        <f t="shared" si="3"/>
        <v>1</v>
      </c>
      <c r="M14" s="3">
        <f t="shared" si="4"/>
        <v>1</v>
      </c>
    </row>
    <row r="15" spans="1:16" ht="15" thickBot="1" x14ac:dyDescent="0.35">
      <c r="A15" s="8" t="s">
        <v>21</v>
      </c>
      <c r="B15" s="12" t="s">
        <v>22</v>
      </c>
      <c r="C15" s="13"/>
      <c r="D15" s="13"/>
      <c r="E15" s="14"/>
      <c r="F15" s="21"/>
      <c r="G15" s="10">
        <f t="shared" si="1"/>
        <v>0</v>
      </c>
      <c r="I15" s="3">
        <f t="shared" si="2"/>
        <v>0</v>
      </c>
      <c r="L15" s="3" t="b">
        <f t="shared" si="3"/>
        <v>1</v>
      </c>
      <c r="M15" s="3">
        <f t="shared" si="4"/>
        <v>1</v>
      </c>
    </row>
    <row r="16" spans="1:16" ht="24.6" thickBot="1" x14ac:dyDescent="0.35">
      <c r="A16" s="1">
        <v>1</v>
      </c>
      <c r="B16" s="2" t="s">
        <v>23</v>
      </c>
      <c r="C16" s="2"/>
      <c r="D16" s="25">
        <v>3</v>
      </c>
      <c r="E16" s="1" t="s">
        <v>10</v>
      </c>
      <c r="F16" s="23">
        <v>1689800</v>
      </c>
      <c r="G16" s="10">
        <f t="shared" si="1"/>
        <v>5069400</v>
      </c>
      <c r="I16" s="3">
        <f t="shared" si="2"/>
        <v>5069400</v>
      </c>
      <c r="K16" s="3">
        <v>1689800</v>
      </c>
      <c r="L16" s="3" t="b">
        <f t="shared" si="3"/>
        <v>1</v>
      </c>
      <c r="M16" s="3">
        <f t="shared" si="4"/>
        <v>1</v>
      </c>
    </row>
    <row r="17" spans="1:13" ht="24.6" thickBot="1" x14ac:dyDescent="0.35">
      <c r="A17" s="1">
        <v>2</v>
      </c>
      <c r="B17" s="2" t="s">
        <v>18</v>
      </c>
      <c r="C17" s="2" t="s">
        <v>16</v>
      </c>
      <c r="D17" s="25">
        <v>3</v>
      </c>
      <c r="E17" s="1" t="s">
        <v>10</v>
      </c>
      <c r="F17" s="23">
        <f>F12</f>
        <v>53960</v>
      </c>
      <c r="G17" s="10">
        <f t="shared" si="1"/>
        <v>161880</v>
      </c>
      <c r="I17" s="3">
        <f t="shared" si="2"/>
        <v>161880</v>
      </c>
      <c r="K17" s="3">
        <v>53960</v>
      </c>
      <c r="L17" s="3" t="b">
        <f t="shared" si="3"/>
        <v>1</v>
      </c>
      <c r="M17" s="3">
        <f t="shared" si="4"/>
        <v>1</v>
      </c>
    </row>
    <row r="18" spans="1:13" ht="24.6" thickBot="1" x14ac:dyDescent="0.35">
      <c r="A18" s="1">
        <v>3</v>
      </c>
      <c r="B18" s="2" t="s">
        <v>17</v>
      </c>
      <c r="C18" s="2" t="s">
        <v>16</v>
      </c>
      <c r="D18" s="25">
        <v>3</v>
      </c>
      <c r="E18" s="1" t="s">
        <v>10</v>
      </c>
      <c r="F18" s="23">
        <f>F11</f>
        <v>48696</v>
      </c>
      <c r="G18" s="10">
        <f t="shared" si="1"/>
        <v>146088</v>
      </c>
      <c r="I18" s="3">
        <f t="shared" si="2"/>
        <v>146088</v>
      </c>
      <c r="K18" s="3">
        <v>48696</v>
      </c>
      <c r="L18" s="3" t="b">
        <f t="shared" si="3"/>
        <v>1</v>
      </c>
      <c r="M18" s="3">
        <f t="shared" si="4"/>
        <v>1</v>
      </c>
    </row>
    <row r="19" spans="1:13" ht="24.6" thickBot="1" x14ac:dyDescent="0.35">
      <c r="A19" s="1">
        <v>4</v>
      </c>
      <c r="B19" s="2" t="s">
        <v>15</v>
      </c>
      <c r="C19" s="2" t="s">
        <v>16</v>
      </c>
      <c r="D19" s="25">
        <v>3</v>
      </c>
      <c r="E19" s="1" t="s">
        <v>10</v>
      </c>
      <c r="F19" s="23">
        <f>F10</f>
        <v>47240</v>
      </c>
      <c r="G19" s="10">
        <f t="shared" si="1"/>
        <v>141720</v>
      </c>
      <c r="I19" s="3">
        <f t="shared" si="2"/>
        <v>141720</v>
      </c>
      <c r="K19" s="3">
        <v>47240</v>
      </c>
      <c r="L19" s="3" t="b">
        <f t="shared" si="3"/>
        <v>1</v>
      </c>
      <c r="M19" s="3">
        <f t="shared" si="4"/>
        <v>1</v>
      </c>
    </row>
    <row r="20" spans="1:13" ht="15" thickBot="1" x14ac:dyDescent="0.35">
      <c r="A20" s="1">
        <v>5</v>
      </c>
      <c r="B20" s="2" t="s">
        <v>11</v>
      </c>
      <c r="C20" s="2"/>
      <c r="D20" s="25">
        <v>3</v>
      </c>
      <c r="E20" s="1" t="s">
        <v>10</v>
      </c>
      <c r="F20" s="23">
        <v>35400</v>
      </c>
      <c r="G20" s="10">
        <f t="shared" si="1"/>
        <v>106200</v>
      </c>
      <c r="I20" s="3">
        <f t="shared" si="2"/>
        <v>106200</v>
      </c>
      <c r="K20" s="3">
        <v>35400</v>
      </c>
      <c r="L20" s="3" t="b">
        <f t="shared" si="3"/>
        <v>1</v>
      </c>
      <c r="M20" s="3">
        <f t="shared" si="4"/>
        <v>1</v>
      </c>
    </row>
    <row r="21" spans="1:13" ht="15" thickBot="1" x14ac:dyDescent="0.35">
      <c r="A21" s="1">
        <v>6</v>
      </c>
      <c r="B21" s="2" t="s">
        <v>19</v>
      </c>
      <c r="C21" s="2"/>
      <c r="D21" s="25">
        <v>4.3049999999999997</v>
      </c>
      <c r="E21" s="1" t="s">
        <v>20</v>
      </c>
      <c r="F21" s="23">
        <f>1883240+100000</f>
        <v>1983240</v>
      </c>
      <c r="G21" s="10">
        <f t="shared" si="1"/>
        <v>8537848.1999999993</v>
      </c>
      <c r="I21" s="3">
        <f t="shared" si="2"/>
        <v>8537848.1999999993</v>
      </c>
      <c r="K21" s="3">
        <v>1983240</v>
      </c>
      <c r="L21" s="3" t="b">
        <f t="shared" si="3"/>
        <v>1</v>
      </c>
      <c r="M21" s="3">
        <f t="shared" si="4"/>
        <v>1</v>
      </c>
    </row>
    <row r="22" spans="1:13" ht="15" thickBot="1" x14ac:dyDescent="0.35">
      <c r="A22" s="8" t="s">
        <v>24</v>
      </c>
      <c r="B22" s="12" t="s">
        <v>25</v>
      </c>
      <c r="C22" s="13"/>
      <c r="D22" s="13"/>
      <c r="E22" s="14"/>
      <c r="F22" s="21"/>
      <c r="G22" s="10">
        <f t="shared" si="1"/>
        <v>0</v>
      </c>
      <c r="I22" s="3">
        <f t="shared" si="2"/>
        <v>0</v>
      </c>
      <c r="L22" s="3" t="b">
        <f t="shared" si="3"/>
        <v>1</v>
      </c>
      <c r="M22" s="3">
        <f t="shared" si="4"/>
        <v>1</v>
      </c>
    </row>
    <row r="23" spans="1:13" ht="15" thickBot="1" x14ac:dyDescent="0.35">
      <c r="A23" s="1">
        <v>1</v>
      </c>
      <c r="B23" s="2" t="s">
        <v>26</v>
      </c>
      <c r="C23" s="2" t="s">
        <v>27</v>
      </c>
      <c r="D23" s="25">
        <v>10.1</v>
      </c>
      <c r="E23" s="1" t="s">
        <v>28</v>
      </c>
      <c r="F23" s="23"/>
      <c r="G23" s="10">
        <f t="shared" si="1"/>
        <v>0</v>
      </c>
      <c r="I23" s="3">
        <f t="shared" si="2"/>
        <v>0</v>
      </c>
      <c r="L23" s="3" t="b">
        <f t="shared" si="3"/>
        <v>1</v>
      </c>
      <c r="M23" s="3">
        <f t="shared" si="4"/>
        <v>1</v>
      </c>
    </row>
    <row r="24" spans="1:13" ht="24.6" thickBot="1" x14ac:dyDescent="0.35">
      <c r="A24" s="1">
        <v>2</v>
      </c>
      <c r="B24" s="2" t="s">
        <v>29</v>
      </c>
      <c r="C24" s="2" t="s">
        <v>16</v>
      </c>
      <c r="D24" s="25">
        <v>5</v>
      </c>
      <c r="E24" s="1" t="s">
        <v>10</v>
      </c>
      <c r="F24" s="23">
        <v>116480</v>
      </c>
      <c r="G24" s="10">
        <f t="shared" si="1"/>
        <v>582400</v>
      </c>
      <c r="I24" s="3">
        <f t="shared" si="2"/>
        <v>582400</v>
      </c>
      <c r="K24" s="3">
        <v>116480</v>
      </c>
      <c r="L24" s="3" t="b">
        <f t="shared" si="3"/>
        <v>1</v>
      </c>
      <c r="M24" s="3">
        <f t="shared" si="4"/>
        <v>1</v>
      </c>
    </row>
    <row r="25" spans="1:13" ht="24.6" thickBot="1" x14ac:dyDescent="0.35">
      <c r="A25" s="1">
        <v>3</v>
      </c>
      <c r="B25" s="2" t="s">
        <v>30</v>
      </c>
      <c r="C25" s="2" t="s">
        <v>16</v>
      </c>
      <c r="D25" s="25">
        <v>5</v>
      </c>
      <c r="E25" s="1" t="s">
        <v>31</v>
      </c>
      <c r="F25" s="23">
        <v>9520</v>
      </c>
      <c r="G25" s="10">
        <f t="shared" si="1"/>
        <v>47600</v>
      </c>
      <c r="I25" s="3">
        <f t="shared" si="2"/>
        <v>47600</v>
      </c>
      <c r="K25" s="3">
        <v>9520</v>
      </c>
      <c r="L25" s="3" t="b">
        <f t="shared" si="3"/>
        <v>1</v>
      </c>
      <c r="M25" s="3">
        <f t="shared" si="4"/>
        <v>1</v>
      </c>
    </row>
    <row r="26" spans="1:13" ht="24.6" thickBot="1" x14ac:dyDescent="0.35">
      <c r="A26" s="1">
        <v>4</v>
      </c>
      <c r="B26" s="2" t="s">
        <v>32</v>
      </c>
      <c r="C26" s="2" t="s">
        <v>16</v>
      </c>
      <c r="D26" s="25">
        <v>10</v>
      </c>
      <c r="E26" s="1" t="s">
        <v>31</v>
      </c>
      <c r="F26" s="23">
        <v>25760</v>
      </c>
      <c r="G26" s="10">
        <f t="shared" si="1"/>
        <v>257600</v>
      </c>
      <c r="I26" s="3">
        <f t="shared" si="2"/>
        <v>257600</v>
      </c>
      <c r="K26" s="3">
        <v>25760</v>
      </c>
      <c r="L26" s="3" t="b">
        <f t="shared" si="3"/>
        <v>1</v>
      </c>
      <c r="M26" s="3">
        <f t="shared" si="4"/>
        <v>1</v>
      </c>
    </row>
    <row r="27" spans="1:13" ht="24.6" thickBot="1" x14ac:dyDescent="0.35">
      <c r="A27" s="1">
        <v>5</v>
      </c>
      <c r="B27" s="2" t="s">
        <v>33</v>
      </c>
      <c r="C27" s="2" t="s">
        <v>16</v>
      </c>
      <c r="D27" s="25">
        <v>10.1</v>
      </c>
      <c r="E27" s="1" t="s">
        <v>28</v>
      </c>
      <c r="F27" s="23">
        <v>5700</v>
      </c>
      <c r="G27" s="10">
        <f t="shared" si="1"/>
        <v>57570</v>
      </c>
      <c r="I27" s="3">
        <f t="shared" si="2"/>
        <v>57570</v>
      </c>
      <c r="K27" s="3">
        <v>5700</v>
      </c>
      <c r="L27" s="3" t="b">
        <f t="shared" si="3"/>
        <v>1</v>
      </c>
      <c r="M27" s="3">
        <f t="shared" si="4"/>
        <v>1</v>
      </c>
    </row>
    <row r="28" spans="1:13" ht="24.6" thickBot="1" x14ac:dyDescent="0.35">
      <c r="A28" s="1">
        <v>6</v>
      </c>
      <c r="B28" s="2" t="s">
        <v>34</v>
      </c>
      <c r="C28" s="2" t="s">
        <v>16</v>
      </c>
      <c r="D28" s="25">
        <v>7.5</v>
      </c>
      <c r="E28" s="1" t="s">
        <v>35</v>
      </c>
      <c r="F28" s="23">
        <f>6200+620</f>
        <v>6820</v>
      </c>
      <c r="G28" s="10">
        <f t="shared" si="1"/>
        <v>51150</v>
      </c>
      <c r="I28" s="3">
        <f t="shared" si="2"/>
        <v>51150</v>
      </c>
      <c r="K28" s="3">
        <v>6820</v>
      </c>
      <c r="L28" s="3" t="b">
        <f t="shared" si="3"/>
        <v>1</v>
      </c>
      <c r="M28" s="3">
        <f t="shared" si="4"/>
        <v>1</v>
      </c>
    </row>
    <row r="29" spans="1:13" ht="24.6" thickBot="1" x14ac:dyDescent="0.35">
      <c r="A29" s="1">
        <v>7</v>
      </c>
      <c r="B29" s="2" t="s">
        <v>36</v>
      </c>
      <c r="C29" s="2" t="s">
        <v>16</v>
      </c>
      <c r="D29" s="25">
        <v>5</v>
      </c>
      <c r="E29" s="1" t="s">
        <v>37</v>
      </c>
      <c r="F29" s="23">
        <v>161383</v>
      </c>
      <c r="G29" s="10">
        <f t="shared" si="1"/>
        <v>806915</v>
      </c>
      <c r="I29" s="3">
        <f t="shared" si="2"/>
        <v>806915</v>
      </c>
      <c r="K29" s="3">
        <v>161383</v>
      </c>
      <c r="L29" s="3" t="b">
        <f t="shared" si="3"/>
        <v>1</v>
      </c>
      <c r="M29" s="3">
        <f t="shared" si="4"/>
        <v>1</v>
      </c>
    </row>
    <row r="30" spans="1:13" ht="15" thickBot="1" x14ac:dyDescent="0.35">
      <c r="A30" s="1">
        <v>8</v>
      </c>
      <c r="B30" s="2" t="s">
        <v>38</v>
      </c>
      <c r="C30" s="2"/>
      <c r="D30" s="25">
        <v>5</v>
      </c>
      <c r="E30" s="1" t="s">
        <v>10</v>
      </c>
      <c r="F30" s="23">
        <v>44000</v>
      </c>
      <c r="G30" s="10">
        <f t="shared" si="1"/>
        <v>220000</v>
      </c>
      <c r="I30" s="3">
        <f t="shared" si="2"/>
        <v>220000</v>
      </c>
      <c r="K30" s="3">
        <v>44000</v>
      </c>
      <c r="L30" s="3" t="b">
        <f t="shared" si="3"/>
        <v>1</v>
      </c>
      <c r="M30" s="3">
        <f t="shared" si="4"/>
        <v>1</v>
      </c>
    </row>
    <row r="31" spans="1:13" ht="15" thickBot="1" x14ac:dyDescent="0.35">
      <c r="A31" s="1">
        <v>9</v>
      </c>
      <c r="B31" s="2" t="s">
        <v>39</v>
      </c>
      <c r="C31" s="2"/>
      <c r="D31" s="25">
        <v>5</v>
      </c>
      <c r="E31" s="1" t="s">
        <v>10</v>
      </c>
      <c r="F31" s="18">
        <v>2000</v>
      </c>
      <c r="G31" s="10">
        <f t="shared" si="1"/>
        <v>10000</v>
      </c>
      <c r="I31" s="3">
        <f t="shared" si="2"/>
        <v>10000</v>
      </c>
      <c r="K31" s="3">
        <v>2000</v>
      </c>
      <c r="L31" s="3" t="b">
        <f t="shared" si="3"/>
        <v>1</v>
      </c>
      <c r="M31" s="3">
        <f t="shared" si="4"/>
        <v>1</v>
      </c>
    </row>
    <row r="32" spans="1:13" ht="15" thickBot="1" x14ac:dyDescent="0.35">
      <c r="A32" s="8" t="s">
        <v>40</v>
      </c>
      <c r="B32" s="12" t="s">
        <v>41</v>
      </c>
      <c r="C32" s="13"/>
      <c r="D32" s="13"/>
      <c r="E32" s="14"/>
      <c r="F32" s="21"/>
      <c r="G32" s="10">
        <f t="shared" si="1"/>
        <v>0</v>
      </c>
      <c r="I32" s="3">
        <f t="shared" si="2"/>
        <v>0</v>
      </c>
      <c r="L32" s="3" t="b">
        <f t="shared" si="3"/>
        <v>1</v>
      </c>
      <c r="M32" s="3">
        <f t="shared" si="4"/>
        <v>1</v>
      </c>
    </row>
    <row r="33" spans="1:13" ht="15" thickBot="1" x14ac:dyDescent="0.35">
      <c r="A33" s="1">
        <v>1</v>
      </c>
      <c r="B33" s="2" t="s">
        <v>42</v>
      </c>
      <c r="C33" s="2" t="s">
        <v>27</v>
      </c>
      <c r="D33" s="25">
        <v>45</v>
      </c>
      <c r="E33" s="1" t="s">
        <v>43</v>
      </c>
      <c r="F33" s="23"/>
      <c r="G33" s="10">
        <f t="shared" si="1"/>
        <v>0</v>
      </c>
      <c r="I33" s="3">
        <f t="shared" si="2"/>
        <v>0</v>
      </c>
      <c r="L33" s="3" t="b">
        <f t="shared" si="3"/>
        <v>1</v>
      </c>
      <c r="M33" s="3">
        <f t="shared" si="4"/>
        <v>1</v>
      </c>
    </row>
    <row r="34" spans="1:13" ht="15" thickBot="1" x14ac:dyDescent="0.35">
      <c r="A34" s="1">
        <v>2</v>
      </c>
      <c r="B34" s="2" t="s">
        <v>44</v>
      </c>
      <c r="C34" s="2"/>
      <c r="D34" s="25">
        <v>45</v>
      </c>
      <c r="E34" s="1" t="s">
        <v>43</v>
      </c>
      <c r="F34" s="23">
        <v>20160</v>
      </c>
      <c r="G34" s="10">
        <f t="shared" si="1"/>
        <v>907200</v>
      </c>
      <c r="I34" s="3">
        <f t="shared" si="2"/>
        <v>907200</v>
      </c>
      <c r="K34" s="3">
        <v>20160</v>
      </c>
      <c r="L34" s="3" t="b">
        <f t="shared" si="3"/>
        <v>1</v>
      </c>
      <c r="M34" s="3">
        <f t="shared" si="4"/>
        <v>1</v>
      </c>
    </row>
    <row r="35" spans="1:13" ht="15" thickBot="1" x14ac:dyDescent="0.35">
      <c r="A35" s="1">
        <v>3</v>
      </c>
      <c r="B35" s="2" t="s">
        <v>45</v>
      </c>
      <c r="C35" s="2"/>
      <c r="D35" s="25">
        <v>45</v>
      </c>
      <c r="E35" s="1" t="s">
        <v>43</v>
      </c>
      <c r="F35" s="23">
        <f>1865994+35000</f>
        <v>1900994</v>
      </c>
      <c r="G35" s="10">
        <f t="shared" si="1"/>
        <v>85544730</v>
      </c>
      <c r="I35" s="3">
        <f t="shared" si="2"/>
        <v>85544730</v>
      </c>
      <c r="K35" s="3">
        <v>1900994</v>
      </c>
      <c r="L35" s="3" t="b">
        <f t="shared" si="3"/>
        <v>1</v>
      </c>
      <c r="M35" s="3">
        <f t="shared" si="4"/>
        <v>1</v>
      </c>
    </row>
    <row r="36" spans="1:13" ht="15" thickBot="1" x14ac:dyDescent="0.35">
      <c r="A36" s="8" t="s">
        <v>46</v>
      </c>
      <c r="B36" s="12" t="s">
        <v>47</v>
      </c>
      <c r="C36" s="13"/>
      <c r="D36" s="13"/>
      <c r="E36" s="14"/>
      <c r="F36" s="21"/>
      <c r="G36" s="10">
        <f t="shared" si="1"/>
        <v>0</v>
      </c>
      <c r="I36" s="3">
        <f t="shared" si="2"/>
        <v>0</v>
      </c>
      <c r="L36" s="3" t="b">
        <f t="shared" si="3"/>
        <v>1</v>
      </c>
      <c r="M36" s="3">
        <f t="shared" si="4"/>
        <v>1</v>
      </c>
    </row>
    <row r="37" spans="1:13" ht="15" thickBot="1" x14ac:dyDescent="0.35">
      <c r="A37" s="1">
        <v>1</v>
      </c>
      <c r="B37" s="2" t="s">
        <v>48</v>
      </c>
      <c r="C37" s="2" t="s">
        <v>27</v>
      </c>
      <c r="D37" s="25">
        <v>6</v>
      </c>
      <c r="E37" s="1" t="s">
        <v>43</v>
      </c>
      <c r="F37" s="23"/>
      <c r="G37" s="10">
        <f t="shared" si="1"/>
        <v>0</v>
      </c>
      <c r="I37" s="3">
        <f t="shared" si="2"/>
        <v>0</v>
      </c>
      <c r="L37" s="3" t="b">
        <f t="shared" si="3"/>
        <v>1</v>
      </c>
      <c r="M37" s="3">
        <f t="shared" si="4"/>
        <v>1</v>
      </c>
    </row>
    <row r="38" spans="1:13" ht="15" thickBot="1" x14ac:dyDescent="0.35">
      <c r="A38" s="1">
        <v>2</v>
      </c>
      <c r="B38" s="2" t="s">
        <v>44</v>
      </c>
      <c r="C38" s="2"/>
      <c r="D38" s="25">
        <v>6</v>
      </c>
      <c r="E38" s="1" t="s">
        <v>43</v>
      </c>
      <c r="F38" s="23">
        <v>20160</v>
      </c>
      <c r="G38" s="10">
        <f t="shared" si="1"/>
        <v>120960</v>
      </c>
      <c r="I38" s="3">
        <f t="shared" si="2"/>
        <v>120960</v>
      </c>
      <c r="K38" s="3">
        <v>20160</v>
      </c>
      <c r="L38" s="3" t="b">
        <f t="shared" si="3"/>
        <v>1</v>
      </c>
      <c r="M38" s="3">
        <f t="shared" si="4"/>
        <v>1</v>
      </c>
    </row>
    <row r="39" spans="1:13" ht="15" thickBot="1" x14ac:dyDescent="0.35">
      <c r="A39" s="1">
        <v>3</v>
      </c>
      <c r="B39" s="2" t="s">
        <v>49</v>
      </c>
      <c r="C39" s="2"/>
      <c r="D39" s="25">
        <v>6</v>
      </c>
      <c r="E39" s="1" t="s">
        <v>43</v>
      </c>
      <c r="F39" s="23">
        <v>2067723</v>
      </c>
      <c r="G39" s="10">
        <f t="shared" si="1"/>
        <v>12406338</v>
      </c>
      <c r="I39" s="3">
        <f t="shared" si="2"/>
        <v>12406338</v>
      </c>
      <c r="K39" s="3">
        <v>2067723</v>
      </c>
      <c r="L39" s="3" t="b">
        <f t="shared" si="3"/>
        <v>1</v>
      </c>
      <c r="M39" s="3">
        <f t="shared" si="4"/>
        <v>1</v>
      </c>
    </row>
    <row r="40" spans="1:13" ht="15" thickBot="1" x14ac:dyDescent="0.35">
      <c r="A40" s="8" t="s">
        <v>50</v>
      </c>
      <c r="B40" s="12" t="s">
        <v>51</v>
      </c>
      <c r="C40" s="13"/>
      <c r="D40" s="13"/>
      <c r="E40" s="14"/>
      <c r="F40" s="21"/>
      <c r="G40" s="10">
        <f t="shared" si="1"/>
        <v>0</v>
      </c>
      <c r="I40" s="3">
        <f t="shared" si="2"/>
        <v>0</v>
      </c>
      <c r="L40" s="3" t="b">
        <f t="shared" si="3"/>
        <v>1</v>
      </c>
      <c r="M40" s="3">
        <f t="shared" si="4"/>
        <v>1</v>
      </c>
    </row>
    <row r="41" spans="1:13" ht="15" thickBot="1" x14ac:dyDescent="0.35">
      <c r="A41" s="1">
        <v>1</v>
      </c>
      <c r="B41" s="2" t="s">
        <v>52</v>
      </c>
      <c r="C41" s="2" t="s">
        <v>27</v>
      </c>
      <c r="D41" s="25">
        <v>4</v>
      </c>
      <c r="E41" s="1" t="s">
        <v>53</v>
      </c>
      <c r="F41" s="23"/>
      <c r="G41" s="10">
        <f t="shared" si="1"/>
        <v>0</v>
      </c>
      <c r="I41" s="3">
        <f t="shared" si="2"/>
        <v>0</v>
      </c>
      <c r="L41" s="3" t="b">
        <f t="shared" si="3"/>
        <v>1</v>
      </c>
      <c r="M41" s="3">
        <f t="shared" si="4"/>
        <v>1</v>
      </c>
    </row>
    <row r="42" spans="1:13" ht="24.6" thickBot="1" x14ac:dyDescent="0.35">
      <c r="A42" s="1">
        <v>2</v>
      </c>
      <c r="B42" s="2" t="s">
        <v>54</v>
      </c>
      <c r="C42" s="2" t="s">
        <v>27</v>
      </c>
      <c r="D42" s="25">
        <v>8</v>
      </c>
      <c r="E42" s="1" t="s">
        <v>53</v>
      </c>
      <c r="F42" s="23"/>
      <c r="G42" s="10">
        <f t="shared" si="1"/>
        <v>0</v>
      </c>
      <c r="I42" s="3">
        <f t="shared" si="2"/>
        <v>0</v>
      </c>
      <c r="L42" s="3" t="b">
        <f t="shared" si="3"/>
        <v>1</v>
      </c>
      <c r="M42" s="3">
        <f t="shared" si="4"/>
        <v>1</v>
      </c>
    </row>
    <row r="43" spans="1:13" ht="24.6" thickBot="1" x14ac:dyDescent="0.35">
      <c r="A43" s="1">
        <v>3</v>
      </c>
      <c r="B43" s="2" t="s">
        <v>55</v>
      </c>
      <c r="C43" s="2" t="s">
        <v>16</v>
      </c>
      <c r="D43" s="25">
        <v>8</v>
      </c>
      <c r="E43" s="1" t="s">
        <v>10</v>
      </c>
      <c r="F43" s="23">
        <v>32792</v>
      </c>
      <c r="G43" s="10">
        <f t="shared" si="1"/>
        <v>262336</v>
      </c>
      <c r="I43" s="3">
        <f t="shared" si="2"/>
        <v>262336</v>
      </c>
      <c r="K43" s="3">
        <v>32792</v>
      </c>
      <c r="L43" s="3" t="b">
        <f t="shared" si="3"/>
        <v>1</v>
      </c>
      <c r="M43" s="3">
        <f t="shared" si="4"/>
        <v>1</v>
      </c>
    </row>
    <row r="44" spans="1:13" ht="24.6" thickBot="1" x14ac:dyDescent="0.35">
      <c r="A44" s="1">
        <v>4</v>
      </c>
      <c r="B44" s="2" t="s">
        <v>56</v>
      </c>
      <c r="C44" s="2" t="s">
        <v>16</v>
      </c>
      <c r="D44" s="25">
        <v>8</v>
      </c>
      <c r="E44" s="1" t="s">
        <v>10</v>
      </c>
      <c r="F44" s="23">
        <v>10200</v>
      </c>
      <c r="G44" s="10">
        <f t="shared" si="1"/>
        <v>81600</v>
      </c>
      <c r="I44" s="3">
        <f t="shared" si="2"/>
        <v>81600</v>
      </c>
      <c r="K44" s="3">
        <v>10200</v>
      </c>
      <c r="L44" s="3" t="b">
        <f t="shared" si="3"/>
        <v>1</v>
      </c>
      <c r="M44" s="3">
        <f t="shared" si="4"/>
        <v>1</v>
      </c>
    </row>
    <row r="45" spans="1:13" ht="15" thickBot="1" x14ac:dyDescent="0.35">
      <c r="A45" s="1">
        <v>5</v>
      </c>
      <c r="B45" s="2" t="s">
        <v>57</v>
      </c>
      <c r="C45" s="2"/>
      <c r="D45" s="25">
        <v>4</v>
      </c>
      <c r="E45" s="1" t="s">
        <v>10</v>
      </c>
      <c r="F45" s="23">
        <v>292507</v>
      </c>
      <c r="G45" s="10">
        <f t="shared" si="1"/>
        <v>1170028</v>
      </c>
      <c r="I45" s="3">
        <f t="shared" si="2"/>
        <v>1170028</v>
      </c>
      <c r="K45" s="3">
        <v>292507</v>
      </c>
      <c r="L45" s="3" t="b">
        <f t="shared" si="3"/>
        <v>1</v>
      </c>
      <c r="M45" s="3">
        <f t="shared" si="4"/>
        <v>1</v>
      </c>
    </row>
    <row r="46" spans="1:13" ht="15" thickBot="1" x14ac:dyDescent="0.35">
      <c r="A46" s="8" t="s">
        <v>58</v>
      </c>
      <c r="B46" s="12" t="s">
        <v>59</v>
      </c>
      <c r="C46" s="13"/>
      <c r="D46" s="13"/>
      <c r="E46" s="14"/>
      <c r="F46" s="21"/>
      <c r="G46" s="10">
        <f t="shared" si="1"/>
        <v>0</v>
      </c>
      <c r="I46" s="3">
        <f t="shared" si="2"/>
        <v>0</v>
      </c>
      <c r="L46" s="3" t="b">
        <f t="shared" si="3"/>
        <v>1</v>
      </c>
      <c r="M46" s="3">
        <f t="shared" si="4"/>
        <v>1</v>
      </c>
    </row>
    <row r="47" spans="1:13" ht="15" thickBot="1" x14ac:dyDescent="0.35">
      <c r="A47" s="1">
        <v>1</v>
      </c>
      <c r="B47" s="2" t="s">
        <v>60</v>
      </c>
      <c r="C47" s="2" t="s">
        <v>27</v>
      </c>
      <c r="D47" s="25">
        <v>12</v>
      </c>
      <c r="E47" s="1" t="s">
        <v>53</v>
      </c>
      <c r="F47" s="23"/>
      <c r="G47" s="10">
        <f t="shared" si="1"/>
        <v>0</v>
      </c>
      <c r="I47" s="3">
        <f t="shared" si="2"/>
        <v>0</v>
      </c>
      <c r="L47" s="3" t="b">
        <f t="shared" si="3"/>
        <v>1</v>
      </c>
      <c r="M47" s="3">
        <f t="shared" si="4"/>
        <v>1</v>
      </c>
    </row>
    <row r="48" spans="1:13" ht="15" thickBot="1" x14ac:dyDescent="0.35">
      <c r="A48" s="1">
        <v>2</v>
      </c>
      <c r="B48" s="2" t="s">
        <v>61</v>
      </c>
      <c r="C48" s="2" t="s">
        <v>27</v>
      </c>
      <c r="D48" s="25">
        <v>24</v>
      </c>
      <c r="E48" s="1" t="s">
        <v>53</v>
      </c>
      <c r="F48" s="23"/>
      <c r="G48" s="10">
        <f t="shared" si="1"/>
        <v>0</v>
      </c>
      <c r="I48" s="3">
        <f t="shared" si="2"/>
        <v>0</v>
      </c>
      <c r="L48" s="3" t="b">
        <f t="shared" si="3"/>
        <v>1</v>
      </c>
      <c r="M48" s="3">
        <f t="shared" si="4"/>
        <v>1</v>
      </c>
    </row>
    <row r="49" spans="1:13" ht="24.6" thickBot="1" x14ac:dyDescent="0.35">
      <c r="A49" s="1">
        <v>3</v>
      </c>
      <c r="B49" s="2" t="s">
        <v>62</v>
      </c>
      <c r="C49" s="2" t="s">
        <v>16</v>
      </c>
      <c r="D49" s="25">
        <v>12</v>
      </c>
      <c r="E49" s="1" t="s">
        <v>10</v>
      </c>
      <c r="F49" s="23">
        <v>29880</v>
      </c>
      <c r="G49" s="10">
        <f t="shared" si="1"/>
        <v>358560</v>
      </c>
      <c r="I49" s="3">
        <f t="shared" si="2"/>
        <v>358560</v>
      </c>
      <c r="K49" s="3">
        <v>29880</v>
      </c>
      <c r="L49" s="3" t="b">
        <f t="shared" si="3"/>
        <v>1</v>
      </c>
      <c r="M49" s="3">
        <f t="shared" si="4"/>
        <v>1</v>
      </c>
    </row>
    <row r="50" spans="1:13" ht="24.6" thickBot="1" x14ac:dyDescent="0.35">
      <c r="A50" s="1">
        <v>4</v>
      </c>
      <c r="B50" s="2" t="s">
        <v>63</v>
      </c>
      <c r="C50" s="2" t="s">
        <v>16</v>
      </c>
      <c r="D50" s="25">
        <v>12</v>
      </c>
      <c r="E50" s="1" t="s">
        <v>10</v>
      </c>
      <c r="F50" s="23">
        <v>34360</v>
      </c>
      <c r="G50" s="10">
        <f t="shared" si="1"/>
        <v>412320</v>
      </c>
      <c r="I50" s="3">
        <f t="shared" si="2"/>
        <v>412320</v>
      </c>
      <c r="K50" s="3">
        <v>34360</v>
      </c>
      <c r="L50" s="3" t="b">
        <f t="shared" si="3"/>
        <v>1</v>
      </c>
      <c r="M50" s="3">
        <f t="shared" si="4"/>
        <v>1</v>
      </c>
    </row>
    <row r="51" spans="1:13" ht="24.6" thickBot="1" x14ac:dyDescent="0.35">
      <c r="A51" s="1">
        <v>5</v>
      </c>
      <c r="B51" s="2" t="s">
        <v>64</v>
      </c>
      <c r="C51" s="2" t="s">
        <v>16</v>
      </c>
      <c r="D51" s="25">
        <v>24</v>
      </c>
      <c r="E51" s="1" t="s">
        <v>10</v>
      </c>
      <c r="F51" s="23">
        <v>14200</v>
      </c>
      <c r="G51" s="10">
        <f t="shared" si="1"/>
        <v>340800</v>
      </c>
      <c r="I51" s="3">
        <f t="shared" si="2"/>
        <v>340800</v>
      </c>
      <c r="K51" s="3">
        <v>14200</v>
      </c>
      <c r="L51" s="3" t="b">
        <f t="shared" si="3"/>
        <v>1</v>
      </c>
      <c r="M51" s="3">
        <f t="shared" si="4"/>
        <v>1</v>
      </c>
    </row>
    <row r="52" spans="1:13" ht="15" thickBot="1" x14ac:dyDescent="0.35">
      <c r="A52" s="8" t="s">
        <v>65</v>
      </c>
      <c r="B52" s="12" t="s">
        <v>66</v>
      </c>
      <c r="C52" s="13"/>
      <c r="D52" s="13"/>
      <c r="E52" s="14"/>
      <c r="F52" s="21"/>
      <c r="G52" s="10">
        <f t="shared" si="1"/>
        <v>0</v>
      </c>
      <c r="I52" s="3">
        <f t="shared" si="2"/>
        <v>0</v>
      </c>
      <c r="L52" s="3" t="b">
        <f t="shared" si="3"/>
        <v>1</v>
      </c>
      <c r="M52" s="3">
        <f t="shared" si="4"/>
        <v>1</v>
      </c>
    </row>
    <row r="53" spans="1:13" ht="24.6" thickBot="1" x14ac:dyDescent="0.35">
      <c r="A53" s="1">
        <v>1</v>
      </c>
      <c r="B53" s="2" t="s">
        <v>67</v>
      </c>
      <c r="C53" s="2"/>
      <c r="D53" s="25">
        <v>10</v>
      </c>
      <c r="E53" s="1" t="s">
        <v>68</v>
      </c>
      <c r="F53" s="23"/>
      <c r="G53" s="10">
        <f t="shared" si="1"/>
        <v>0</v>
      </c>
      <c r="I53" s="3">
        <f t="shared" si="2"/>
        <v>0</v>
      </c>
      <c r="L53" s="3" t="b">
        <f t="shared" si="3"/>
        <v>1</v>
      </c>
      <c r="M53" s="3">
        <f t="shared" si="4"/>
        <v>1</v>
      </c>
    </row>
    <row r="54" spans="1:13" ht="15" thickBot="1" x14ac:dyDescent="0.35">
      <c r="A54" s="1">
        <v>2</v>
      </c>
      <c r="B54" s="2" t="s">
        <v>60</v>
      </c>
      <c r="C54" s="2" t="s">
        <v>27</v>
      </c>
      <c r="D54" s="25">
        <v>20</v>
      </c>
      <c r="E54" s="1" t="s">
        <v>53</v>
      </c>
      <c r="F54" s="23"/>
      <c r="G54" s="10">
        <f t="shared" si="1"/>
        <v>0</v>
      </c>
      <c r="I54" s="3">
        <f t="shared" si="2"/>
        <v>0</v>
      </c>
      <c r="L54" s="3" t="b">
        <f t="shared" si="3"/>
        <v>1</v>
      </c>
      <c r="M54" s="3">
        <f t="shared" si="4"/>
        <v>1</v>
      </c>
    </row>
    <row r="55" spans="1:13" ht="15" thickBot="1" x14ac:dyDescent="0.35">
      <c r="A55" s="1">
        <v>3</v>
      </c>
      <c r="B55" s="2" t="s">
        <v>61</v>
      </c>
      <c r="C55" s="2" t="s">
        <v>27</v>
      </c>
      <c r="D55" s="25">
        <v>40</v>
      </c>
      <c r="E55" s="1" t="s">
        <v>53</v>
      </c>
      <c r="F55" s="23"/>
      <c r="G55" s="10">
        <f t="shared" si="1"/>
        <v>0</v>
      </c>
      <c r="I55" s="3">
        <f t="shared" si="2"/>
        <v>0</v>
      </c>
      <c r="L55" s="3" t="b">
        <f t="shared" si="3"/>
        <v>1</v>
      </c>
      <c r="M55" s="3">
        <f t="shared" si="4"/>
        <v>1</v>
      </c>
    </row>
    <row r="56" spans="1:13" ht="24.6" thickBot="1" x14ac:dyDescent="0.35">
      <c r="A56" s="1">
        <v>4</v>
      </c>
      <c r="B56" s="2" t="s">
        <v>69</v>
      </c>
      <c r="C56" s="2" t="s">
        <v>16</v>
      </c>
      <c r="D56" s="25">
        <v>20</v>
      </c>
      <c r="E56" s="1" t="s">
        <v>10</v>
      </c>
      <c r="F56" s="23">
        <v>41080</v>
      </c>
      <c r="G56" s="10">
        <f t="shared" si="1"/>
        <v>821600</v>
      </c>
      <c r="I56" s="3">
        <f t="shared" si="2"/>
        <v>821600</v>
      </c>
      <c r="K56" s="3">
        <v>41080</v>
      </c>
      <c r="L56" s="3" t="b">
        <f t="shared" si="3"/>
        <v>1</v>
      </c>
      <c r="M56" s="3">
        <f t="shared" si="4"/>
        <v>1</v>
      </c>
    </row>
    <row r="57" spans="1:13" ht="24.6" thickBot="1" x14ac:dyDescent="0.35">
      <c r="A57" s="1">
        <v>5</v>
      </c>
      <c r="B57" s="2" t="s">
        <v>15</v>
      </c>
      <c r="C57" s="2" t="s">
        <v>16</v>
      </c>
      <c r="D57" s="25">
        <v>20</v>
      </c>
      <c r="E57" s="1" t="s">
        <v>10</v>
      </c>
      <c r="F57" s="23">
        <f>F19</f>
        <v>47240</v>
      </c>
      <c r="G57" s="10">
        <f t="shared" si="1"/>
        <v>944800</v>
      </c>
      <c r="I57" s="3">
        <f t="shared" si="2"/>
        <v>944800</v>
      </c>
      <c r="K57" s="3">
        <v>47240</v>
      </c>
      <c r="L57" s="3" t="b">
        <f t="shared" si="3"/>
        <v>1</v>
      </c>
      <c r="M57" s="3">
        <f t="shared" si="4"/>
        <v>1</v>
      </c>
    </row>
    <row r="58" spans="1:13" ht="24.6" thickBot="1" x14ac:dyDescent="0.35">
      <c r="A58" s="1">
        <v>6</v>
      </c>
      <c r="B58" s="2" t="s">
        <v>64</v>
      </c>
      <c r="C58" s="2" t="s">
        <v>16</v>
      </c>
      <c r="D58" s="25">
        <v>40</v>
      </c>
      <c r="E58" s="1" t="s">
        <v>10</v>
      </c>
      <c r="F58" s="23">
        <f>F51</f>
        <v>14200</v>
      </c>
      <c r="G58" s="10">
        <f t="shared" si="1"/>
        <v>568000</v>
      </c>
      <c r="I58" s="3">
        <f t="shared" si="2"/>
        <v>568000</v>
      </c>
      <c r="K58" s="3">
        <v>14200</v>
      </c>
      <c r="L58" s="3" t="b">
        <f t="shared" si="3"/>
        <v>1</v>
      </c>
      <c r="M58" s="3">
        <f t="shared" si="4"/>
        <v>1</v>
      </c>
    </row>
    <row r="59" spans="1:13" ht="15" thickBot="1" x14ac:dyDescent="0.35">
      <c r="A59" s="1">
        <v>7</v>
      </c>
      <c r="B59" s="2" t="s">
        <v>66</v>
      </c>
      <c r="C59" s="2"/>
      <c r="D59" s="25">
        <v>10</v>
      </c>
      <c r="E59" s="1" t="s">
        <v>10</v>
      </c>
      <c r="F59" s="23">
        <v>1161959</v>
      </c>
      <c r="G59" s="10">
        <f t="shared" si="1"/>
        <v>11619590</v>
      </c>
      <c r="I59" s="3">
        <f t="shared" si="2"/>
        <v>11619590</v>
      </c>
      <c r="K59" s="3">
        <v>1161959</v>
      </c>
      <c r="L59" s="3" t="b">
        <f t="shared" si="3"/>
        <v>1</v>
      </c>
      <c r="M59" s="3">
        <f t="shared" si="4"/>
        <v>1</v>
      </c>
    </row>
    <row r="60" spans="1:13" ht="15" thickBot="1" x14ac:dyDescent="0.35">
      <c r="A60" s="8" t="s">
        <v>70</v>
      </c>
      <c r="B60" s="12" t="s">
        <v>71</v>
      </c>
      <c r="C60" s="13"/>
      <c r="D60" s="13"/>
      <c r="E60" s="14"/>
      <c r="F60" s="21"/>
      <c r="G60" s="10">
        <f t="shared" si="1"/>
        <v>0</v>
      </c>
      <c r="I60" s="3">
        <f t="shared" si="2"/>
        <v>0</v>
      </c>
      <c r="L60" s="3" t="b">
        <f t="shared" si="3"/>
        <v>1</v>
      </c>
      <c r="M60" s="3">
        <f t="shared" si="4"/>
        <v>1</v>
      </c>
    </row>
    <row r="61" spans="1:13" ht="15" thickBot="1" x14ac:dyDescent="0.35">
      <c r="A61" s="1">
        <v>1</v>
      </c>
      <c r="B61" s="2" t="s">
        <v>72</v>
      </c>
      <c r="C61" s="2" t="s">
        <v>27</v>
      </c>
      <c r="D61" s="25">
        <v>13</v>
      </c>
      <c r="E61" s="1" t="s">
        <v>53</v>
      </c>
      <c r="F61" s="23"/>
      <c r="G61" s="10">
        <f t="shared" si="1"/>
        <v>0</v>
      </c>
      <c r="I61" s="3">
        <f t="shared" si="2"/>
        <v>0</v>
      </c>
      <c r="L61" s="3" t="b">
        <f t="shared" si="3"/>
        <v>1</v>
      </c>
      <c r="M61" s="3">
        <f t="shared" si="4"/>
        <v>1</v>
      </c>
    </row>
    <row r="62" spans="1:13" ht="15" thickBot="1" x14ac:dyDescent="0.35">
      <c r="A62" s="1">
        <v>2</v>
      </c>
      <c r="B62" s="2" t="s">
        <v>73</v>
      </c>
      <c r="C62" s="2" t="s">
        <v>27</v>
      </c>
      <c r="D62" s="25">
        <v>13</v>
      </c>
      <c r="E62" s="1" t="s">
        <v>53</v>
      </c>
      <c r="F62" s="23"/>
      <c r="G62" s="10">
        <f t="shared" si="1"/>
        <v>0</v>
      </c>
      <c r="I62" s="3">
        <f t="shared" si="2"/>
        <v>0</v>
      </c>
      <c r="L62" s="3" t="b">
        <f t="shared" si="3"/>
        <v>1</v>
      </c>
      <c r="M62" s="3">
        <f t="shared" si="4"/>
        <v>1</v>
      </c>
    </row>
    <row r="63" spans="1:13" ht="24.6" thickBot="1" x14ac:dyDescent="0.35">
      <c r="A63" s="1">
        <v>3</v>
      </c>
      <c r="B63" s="2" t="s">
        <v>62</v>
      </c>
      <c r="C63" s="2" t="s">
        <v>16</v>
      </c>
      <c r="D63" s="25">
        <v>26</v>
      </c>
      <c r="E63" s="1" t="s">
        <v>10</v>
      </c>
      <c r="F63" s="23">
        <f>F49</f>
        <v>29880</v>
      </c>
      <c r="G63" s="10">
        <f t="shared" si="1"/>
        <v>776880</v>
      </c>
      <c r="I63" s="3">
        <f t="shared" si="2"/>
        <v>776880</v>
      </c>
      <c r="K63" s="3">
        <v>29880</v>
      </c>
      <c r="L63" s="3" t="b">
        <f t="shared" si="3"/>
        <v>1</v>
      </c>
      <c r="M63" s="3">
        <f t="shared" si="4"/>
        <v>1</v>
      </c>
    </row>
    <row r="64" spans="1:13" ht="24.6" thickBot="1" x14ac:dyDescent="0.35">
      <c r="A64" s="1">
        <v>4</v>
      </c>
      <c r="B64" s="2" t="s">
        <v>64</v>
      </c>
      <c r="C64" s="2" t="s">
        <v>16</v>
      </c>
      <c r="D64" s="25">
        <v>13</v>
      </c>
      <c r="E64" s="1" t="s">
        <v>10</v>
      </c>
      <c r="F64" s="23">
        <f>F58</f>
        <v>14200</v>
      </c>
      <c r="G64" s="26">
        <f t="shared" si="1"/>
        <v>184600</v>
      </c>
      <c r="H64" s="3">
        <f>SUM(I6:I64)</f>
        <v>212450783.68000001</v>
      </c>
      <c r="I64" s="24">
        <f t="shared" si="2"/>
        <v>184600</v>
      </c>
      <c r="K64" s="3">
        <v>14200</v>
      </c>
      <c r="L64" s="3" t="b">
        <f t="shared" si="3"/>
        <v>1</v>
      </c>
      <c r="M64" s="3">
        <f t="shared" si="4"/>
        <v>1</v>
      </c>
    </row>
    <row r="65" spans="1:13" ht="15" thickBot="1" x14ac:dyDescent="0.35">
      <c r="A65" s="1">
        <v>5</v>
      </c>
      <c r="B65" s="2" t="s">
        <v>74</v>
      </c>
      <c r="C65" s="2"/>
      <c r="D65" s="25">
        <v>13</v>
      </c>
      <c r="E65" s="1" t="s">
        <v>10</v>
      </c>
      <c r="F65" s="23">
        <v>619307</v>
      </c>
      <c r="G65" s="10">
        <f t="shared" si="1"/>
        <v>8050991</v>
      </c>
      <c r="I65" s="3">
        <f t="shared" si="2"/>
        <v>8050991</v>
      </c>
      <c r="K65" s="3">
        <v>619307</v>
      </c>
      <c r="L65" s="3" t="b">
        <f t="shared" si="3"/>
        <v>1</v>
      </c>
      <c r="M65" s="3">
        <v>2</v>
      </c>
    </row>
    <row r="66" spans="1:13" ht="15" thickBot="1" x14ac:dyDescent="0.35">
      <c r="A66" s="8" t="s">
        <v>75</v>
      </c>
      <c r="B66" s="12" t="s">
        <v>76</v>
      </c>
      <c r="C66" s="13"/>
      <c r="D66" s="13"/>
      <c r="E66" s="14"/>
      <c r="F66" s="21"/>
      <c r="G66" s="10">
        <f t="shared" si="1"/>
        <v>0</v>
      </c>
      <c r="I66" s="3">
        <f t="shared" si="2"/>
        <v>0</v>
      </c>
      <c r="L66" s="3" t="b">
        <f t="shared" si="3"/>
        <v>1</v>
      </c>
      <c r="M66" s="3">
        <f t="shared" si="4"/>
        <v>2</v>
      </c>
    </row>
    <row r="67" spans="1:13" ht="15" thickBot="1" x14ac:dyDescent="0.35">
      <c r="A67" s="1">
        <v>1</v>
      </c>
      <c r="B67" s="2" t="s">
        <v>72</v>
      </c>
      <c r="C67" s="2" t="s">
        <v>27</v>
      </c>
      <c r="D67" s="25">
        <v>14</v>
      </c>
      <c r="E67" s="1" t="s">
        <v>53</v>
      </c>
      <c r="F67" s="23"/>
      <c r="G67" s="10">
        <f t="shared" si="1"/>
        <v>0</v>
      </c>
      <c r="I67" s="3">
        <f t="shared" si="2"/>
        <v>0</v>
      </c>
      <c r="L67" s="3" t="b">
        <f t="shared" si="3"/>
        <v>1</v>
      </c>
      <c r="M67" s="3">
        <f t="shared" si="4"/>
        <v>2</v>
      </c>
    </row>
    <row r="68" spans="1:13" ht="15" thickBot="1" x14ac:dyDescent="0.35">
      <c r="A68" s="1">
        <v>2</v>
      </c>
      <c r="B68" s="2" t="s">
        <v>73</v>
      </c>
      <c r="C68" s="2" t="s">
        <v>27</v>
      </c>
      <c r="D68" s="25">
        <v>14</v>
      </c>
      <c r="E68" s="1" t="s">
        <v>53</v>
      </c>
      <c r="F68" s="23"/>
      <c r="G68" s="10">
        <f t="shared" si="1"/>
        <v>0</v>
      </c>
      <c r="I68" s="3">
        <f t="shared" si="2"/>
        <v>0</v>
      </c>
      <c r="L68" s="3" t="b">
        <f t="shared" si="3"/>
        <v>1</v>
      </c>
      <c r="M68" s="3">
        <f t="shared" si="4"/>
        <v>2</v>
      </c>
    </row>
    <row r="69" spans="1:13" ht="24.6" thickBot="1" x14ac:dyDescent="0.35">
      <c r="A69" s="1">
        <v>3</v>
      </c>
      <c r="B69" s="2" t="s">
        <v>63</v>
      </c>
      <c r="C69" s="2" t="s">
        <v>16</v>
      </c>
      <c r="D69" s="25">
        <v>14</v>
      </c>
      <c r="E69" s="1" t="s">
        <v>10</v>
      </c>
      <c r="F69" s="23">
        <f>F50</f>
        <v>34360</v>
      </c>
      <c r="G69" s="10">
        <f t="shared" si="1"/>
        <v>481040</v>
      </c>
      <c r="I69" s="3">
        <f t="shared" si="2"/>
        <v>481040</v>
      </c>
      <c r="K69" s="3">
        <v>34360</v>
      </c>
      <c r="L69" s="3" t="b">
        <f t="shared" si="3"/>
        <v>1</v>
      </c>
      <c r="M69" s="3">
        <f t="shared" si="4"/>
        <v>2</v>
      </c>
    </row>
    <row r="70" spans="1:13" ht="24.6" thickBot="1" x14ac:dyDescent="0.35">
      <c r="A70" s="1">
        <v>4</v>
      </c>
      <c r="B70" s="2" t="s">
        <v>62</v>
      </c>
      <c r="C70" s="2" t="s">
        <v>16</v>
      </c>
      <c r="D70" s="25">
        <v>14</v>
      </c>
      <c r="E70" s="1" t="s">
        <v>10</v>
      </c>
      <c r="F70" s="23">
        <f>F63</f>
        <v>29880</v>
      </c>
      <c r="G70" s="10">
        <f t="shared" si="1"/>
        <v>418320</v>
      </c>
      <c r="I70" s="3">
        <f t="shared" si="2"/>
        <v>418320</v>
      </c>
      <c r="K70" s="3">
        <v>29880</v>
      </c>
      <c r="L70" s="3" t="b">
        <f t="shared" si="3"/>
        <v>1</v>
      </c>
      <c r="M70" s="3">
        <f t="shared" si="4"/>
        <v>2</v>
      </c>
    </row>
    <row r="71" spans="1:13" ht="24.6" thickBot="1" x14ac:dyDescent="0.35">
      <c r="A71" s="1">
        <v>5</v>
      </c>
      <c r="B71" s="2" t="s">
        <v>64</v>
      </c>
      <c r="C71" s="2" t="s">
        <v>16</v>
      </c>
      <c r="D71" s="25">
        <v>14</v>
      </c>
      <c r="E71" s="1" t="s">
        <v>10</v>
      </c>
      <c r="F71" s="23">
        <f>F64</f>
        <v>14200</v>
      </c>
      <c r="G71" s="10">
        <f t="shared" ref="G71:G134" si="5">F71*D71</f>
        <v>198800</v>
      </c>
      <c r="I71" s="3">
        <f t="shared" ref="I71:I134" si="6">IFERROR(F71*D71,0)</f>
        <v>198800</v>
      </c>
      <c r="K71" s="3">
        <v>14200</v>
      </c>
      <c r="L71" s="3" t="b">
        <f t="shared" si="3"/>
        <v>1</v>
      </c>
      <c r="M71" s="3">
        <f t="shared" si="4"/>
        <v>2</v>
      </c>
    </row>
    <row r="72" spans="1:13" ht="15" thickBot="1" x14ac:dyDescent="0.35">
      <c r="A72" s="1">
        <v>6</v>
      </c>
      <c r="B72" s="2" t="s">
        <v>77</v>
      </c>
      <c r="C72" s="2"/>
      <c r="D72" s="25">
        <v>7</v>
      </c>
      <c r="E72" s="1" t="s">
        <v>10</v>
      </c>
      <c r="F72" s="23">
        <v>873487</v>
      </c>
      <c r="G72" s="10">
        <f t="shared" si="5"/>
        <v>6114409</v>
      </c>
      <c r="I72" s="3">
        <f t="shared" si="6"/>
        <v>6114409</v>
      </c>
      <c r="K72" s="3">
        <v>873487</v>
      </c>
      <c r="L72" s="3" t="b">
        <f t="shared" ref="L72:L135" si="7">K72=F72</f>
        <v>1</v>
      </c>
      <c r="M72" s="3">
        <f t="shared" ref="M72:M135" si="8">M71</f>
        <v>2</v>
      </c>
    </row>
    <row r="73" spans="1:13" ht="15" thickBot="1" x14ac:dyDescent="0.35">
      <c r="A73" s="8" t="s">
        <v>78</v>
      </c>
      <c r="B73" s="12" t="s">
        <v>79</v>
      </c>
      <c r="C73" s="13"/>
      <c r="D73" s="13"/>
      <c r="E73" s="14"/>
      <c r="F73" s="21"/>
      <c r="G73" s="10">
        <f t="shared" si="5"/>
        <v>0</v>
      </c>
      <c r="I73" s="3">
        <f t="shared" si="6"/>
        <v>0</v>
      </c>
      <c r="L73" s="3" t="b">
        <f t="shared" si="7"/>
        <v>1</v>
      </c>
      <c r="M73" s="3">
        <f t="shared" si="8"/>
        <v>2</v>
      </c>
    </row>
    <row r="74" spans="1:13" ht="15" thickBot="1" x14ac:dyDescent="0.35">
      <c r="A74" s="1">
        <v>1</v>
      </c>
      <c r="B74" s="2" t="s">
        <v>80</v>
      </c>
      <c r="C74" s="2" t="s">
        <v>27</v>
      </c>
      <c r="D74" s="25">
        <v>2</v>
      </c>
      <c r="E74" s="1" t="s">
        <v>53</v>
      </c>
      <c r="F74" s="23"/>
      <c r="G74" s="10">
        <f t="shared" si="5"/>
        <v>0</v>
      </c>
      <c r="I74" s="3">
        <f t="shared" si="6"/>
        <v>0</v>
      </c>
      <c r="L74" s="3" t="b">
        <f t="shared" si="7"/>
        <v>1</v>
      </c>
      <c r="M74" s="3">
        <f t="shared" si="8"/>
        <v>2</v>
      </c>
    </row>
    <row r="75" spans="1:13" ht="15" thickBot="1" x14ac:dyDescent="0.35">
      <c r="A75" s="1">
        <v>2</v>
      </c>
      <c r="B75" s="2" t="s">
        <v>81</v>
      </c>
      <c r="C75" s="2" t="s">
        <v>27</v>
      </c>
      <c r="D75" s="25">
        <v>2</v>
      </c>
      <c r="E75" s="1" t="s">
        <v>53</v>
      </c>
      <c r="F75" s="23"/>
      <c r="G75" s="10">
        <f t="shared" si="5"/>
        <v>0</v>
      </c>
      <c r="I75" s="3">
        <f t="shared" si="6"/>
        <v>0</v>
      </c>
      <c r="L75" s="3" t="b">
        <f t="shared" si="7"/>
        <v>1</v>
      </c>
      <c r="M75" s="3">
        <f t="shared" si="8"/>
        <v>2</v>
      </c>
    </row>
    <row r="76" spans="1:13" ht="24.6" thickBot="1" x14ac:dyDescent="0.35">
      <c r="A76" s="1">
        <v>3</v>
      </c>
      <c r="B76" s="2" t="s">
        <v>82</v>
      </c>
      <c r="C76" s="2" t="s">
        <v>16</v>
      </c>
      <c r="D76" s="25">
        <v>4</v>
      </c>
      <c r="E76" s="1" t="s">
        <v>10</v>
      </c>
      <c r="F76" s="23">
        <v>26520</v>
      </c>
      <c r="G76" s="10">
        <f t="shared" si="5"/>
        <v>106080</v>
      </c>
      <c r="I76" s="3">
        <f t="shared" si="6"/>
        <v>106080</v>
      </c>
      <c r="K76" s="3">
        <v>26520</v>
      </c>
      <c r="L76" s="3" t="b">
        <f t="shared" si="7"/>
        <v>1</v>
      </c>
      <c r="M76" s="3">
        <f t="shared" si="8"/>
        <v>2</v>
      </c>
    </row>
    <row r="77" spans="1:13" ht="24.6" thickBot="1" x14ac:dyDescent="0.35">
      <c r="A77" s="1">
        <v>4</v>
      </c>
      <c r="B77" s="2" t="s">
        <v>64</v>
      </c>
      <c r="C77" s="2" t="s">
        <v>16</v>
      </c>
      <c r="D77" s="25">
        <v>2</v>
      </c>
      <c r="E77" s="1" t="s">
        <v>10</v>
      </c>
      <c r="F77" s="23">
        <f>F71</f>
        <v>14200</v>
      </c>
      <c r="G77" s="10">
        <f t="shared" si="5"/>
        <v>28400</v>
      </c>
      <c r="I77" s="3">
        <f t="shared" si="6"/>
        <v>28400</v>
      </c>
      <c r="K77" s="3">
        <v>14200</v>
      </c>
      <c r="L77" s="3" t="b">
        <f t="shared" si="7"/>
        <v>1</v>
      </c>
      <c r="M77" s="3">
        <f t="shared" si="8"/>
        <v>2</v>
      </c>
    </row>
    <row r="78" spans="1:13" ht="15" thickBot="1" x14ac:dyDescent="0.35">
      <c r="A78" s="1">
        <v>5</v>
      </c>
      <c r="B78" s="2" t="s">
        <v>83</v>
      </c>
      <c r="C78" s="2"/>
      <c r="D78" s="25">
        <v>2</v>
      </c>
      <c r="E78" s="1" t="s">
        <v>10</v>
      </c>
      <c r="F78" s="23">
        <v>611239</v>
      </c>
      <c r="G78" s="10">
        <f t="shared" si="5"/>
        <v>1222478</v>
      </c>
      <c r="I78" s="3">
        <f t="shared" si="6"/>
        <v>1222478</v>
      </c>
      <c r="K78" s="3">
        <v>611239</v>
      </c>
      <c r="L78" s="3" t="b">
        <f t="shared" si="7"/>
        <v>1</v>
      </c>
      <c r="M78" s="3">
        <f t="shared" si="8"/>
        <v>2</v>
      </c>
    </row>
    <row r="79" spans="1:13" ht="15" thickBot="1" x14ac:dyDescent="0.35">
      <c r="A79" s="8" t="s">
        <v>84</v>
      </c>
      <c r="B79" s="12" t="s">
        <v>85</v>
      </c>
      <c r="C79" s="13"/>
      <c r="D79" s="13"/>
      <c r="E79" s="14"/>
      <c r="F79" s="21"/>
      <c r="G79" s="10">
        <f t="shared" si="5"/>
        <v>0</v>
      </c>
      <c r="I79" s="3">
        <f t="shared" si="6"/>
        <v>0</v>
      </c>
      <c r="L79" s="3" t="b">
        <f t="shared" si="7"/>
        <v>1</v>
      </c>
      <c r="M79" s="3">
        <f t="shared" si="8"/>
        <v>2</v>
      </c>
    </row>
    <row r="80" spans="1:13" ht="15" thickBot="1" x14ac:dyDescent="0.35">
      <c r="A80" s="1">
        <v>1</v>
      </c>
      <c r="B80" s="2" t="s">
        <v>86</v>
      </c>
      <c r="C80" s="2" t="s">
        <v>27</v>
      </c>
      <c r="D80" s="25">
        <v>3.7</v>
      </c>
      <c r="E80" s="1" t="s">
        <v>87</v>
      </c>
      <c r="F80" s="23"/>
      <c r="G80" s="10">
        <f t="shared" si="5"/>
        <v>0</v>
      </c>
      <c r="I80" s="3">
        <f t="shared" si="6"/>
        <v>0</v>
      </c>
      <c r="L80" s="3" t="b">
        <f t="shared" si="7"/>
        <v>1</v>
      </c>
      <c r="M80" s="3">
        <f t="shared" si="8"/>
        <v>2</v>
      </c>
    </row>
    <row r="81" spans="1:13" ht="15" thickBot="1" x14ac:dyDescent="0.35">
      <c r="A81" s="1">
        <v>2</v>
      </c>
      <c r="B81" s="2" t="s">
        <v>88</v>
      </c>
      <c r="C81" s="2" t="s">
        <v>27</v>
      </c>
      <c r="D81" s="25">
        <v>33</v>
      </c>
      <c r="E81" s="1" t="s">
        <v>87</v>
      </c>
      <c r="F81" s="23"/>
      <c r="G81" s="10">
        <f t="shared" si="5"/>
        <v>0</v>
      </c>
      <c r="I81" s="3">
        <f t="shared" si="6"/>
        <v>0</v>
      </c>
      <c r="L81" s="3" t="b">
        <f t="shared" si="7"/>
        <v>1</v>
      </c>
      <c r="M81" s="3">
        <f t="shared" si="8"/>
        <v>2</v>
      </c>
    </row>
    <row r="82" spans="1:13" ht="15" thickBot="1" x14ac:dyDescent="0.35">
      <c r="A82" s="1">
        <v>3</v>
      </c>
      <c r="B82" s="2" t="s">
        <v>89</v>
      </c>
      <c r="C82" s="2" t="s">
        <v>27</v>
      </c>
      <c r="D82" s="25">
        <v>241</v>
      </c>
      <c r="E82" s="1" t="s">
        <v>28</v>
      </c>
      <c r="F82" s="23"/>
      <c r="G82" s="10">
        <f t="shared" si="5"/>
        <v>0</v>
      </c>
      <c r="I82" s="3">
        <f t="shared" si="6"/>
        <v>0</v>
      </c>
      <c r="L82" s="3" t="b">
        <f t="shared" si="7"/>
        <v>1</v>
      </c>
      <c r="M82" s="3">
        <f t="shared" si="8"/>
        <v>2</v>
      </c>
    </row>
    <row r="83" spans="1:13" ht="15" thickBot="1" x14ac:dyDescent="0.35">
      <c r="A83" s="8" t="s">
        <v>90</v>
      </c>
      <c r="B83" s="12" t="s">
        <v>91</v>
      </c>
      <c r="C83" s="13"/>
      <c r="D83" s="13"/>
      <c r="E83" s="14"/>
      <c r="F83" s="21"/>
      <c r="G83" s="10">
        <f t="shared" si="5"/>
        <v>0</v>
      </c>
      <c r="I83" s="3">
        <f t="shared" si="6"/>
        <v>0</v>
      </c>
      <c r="L83" s="3" t="b">
        <f t="shared" si="7"/>
        <v>1</v>
      </c>
      <c r="M83" s="3">
        <f t="shared" si="8"/>
        <v>2</v>
      </c>
    </row>
    <row r="84" spans="1:13" ht="24.6" thickBot="1" x14ac:dyDescent="0.35">
      <c r="A84" s="1">
        <v>1</v>
      </c>
      <c r="B84" s="2" t="s">
        <v>92</v>
      </c>
      <c r="C84" s="2" t="s">
        <v>16</v>
      </c>
      <c r="D84" s="25">
        <v>21</v>
      </c>
      <c r="E84" s="1" t="s">
        <v>10</v>
      </c>
      <c r="F84" s="23">
        <v>14560</v>
      </c>
      <c r="G84" s="10">
        <f t="shared" si="5"/>
        <v>305760</v>
      </c>
      <c r="I84" s="3">
        <f t="shared" si="6"/>
        <v>305760</v>
      </c>
      <c r="K84" s="3">
        <v>14560</v>
      </c>
      <c r="L84" s="3" t="b">
        <f t="shared" si="7"/>
        <v>1</v>
      </c>
      <c r="M84" s="3">
        <f t="shared" si="8"/>
        <v>2</v>
      </c>
    </row>
    <row r="85" spans="1:13" ht="15" thickBot="1" x14ac:dyDescent="0.35">
      <c r="A85" s="1">
        <v>2</v>
      </c>
      <c r="B85" s="2" t="s">
        <v>93</v>
      </c>
      <c r="C85" s="2" t="s">
        <v>27</v>
      </c>
      <c r="D85" s="25">
        <v>21</v>
      </c>
      <c r="E85" s="1" t="s">
        <v>31</v>
      </c>
      <c r="F85" s="23"/>
      <c r="G85" s="10">
        <f t="shared" si="5"/>
        <v>0</v>
      </c>
      <c r="I85" s="3">
        <f t="shared" si="6"/>
        <v>0</v>
      </c>
      <c r="L85" s="3" t="b">
        <f t="shared" si="7"/>
        <v>1</v>
      </c>
      <c r="M85" s="3">
        <f t="shared" si="8"/>
        <v>2</v>
      </c>
    </row>
    <row r="86" spans="1:13" ht="24.6" thickBot="1" x14ac:dyDescent="0.35">
      <c r="A86" s="1">
        <v>3</v>
      </c>
      <c r="B86" s="2" t="s">
        <v>62</v>
      </c>
      <c r="C86" s="2" t="s">
        <v>16</v>
      </c>
      <c r="D86" s="25">
        <v>21</v>
      </c>
      <c r="E86" s="1" t="s">
        <v>10</v>
      </c>
      <c r="F86" s="23">
        <f>F70</f>
        <v>29880</v>
      </c>
      <c r="G86" s="10">
        <f t="shared" si="5"/>
        <v>627480</v>
      </c>
      <c r="I86" s="3">
        <f t="shared" si="6"/>
        <v>627480</v>
      </c>
      <c r="K86" s="3">
        <v>29880</v>
      </c>
      <c r="L86" s="3" t="b">
        <f t="shared" si="7"/>
        <v>1</v>
      </c>
      <c r="M86" s="3">
        <f t="shared" si="8"/>
        <v>2</v>
      </c>
    </row>
    <row r="87" spans="1:13" ht="15" thickBot="1" x14ac:dyDescent="0.35">
      <c r="A87" s="8" t="s">
        <v>94</v>
      </c>
      <c r="B87" s="12" t="s">
        <v>95</v>
      </c>
      <c r="C87" s="13"/>
      <c r="D87" s="13"/>
      <c r="E87" s="14"/>
      <c r="F87" s="21"/>
      <c r="G87" s="10">
        <f t="shared" si="5"/>
        <v>0</v>
      </c>
      <c r="I87" s="3">
        <f t="shared" si="6"/>
        <v>0</v>
      </c>
      <c r="L87" s="3" t="b">
        <f t="shared" si="7"/>
        <v>1</v>
      </c>
      <c r="M87" s="3">
        <f t="shared" si="8"/>
        <v>2</v>
      </c>
    </row>
    <row r="88" spans="1:13" ht="24.6" thickBot="1" x14ac:dyDescent="0.35">
      <c r="A88" s="1">
        <v>1</v>
      </c>
      <c r="B88" s="2" t="s">
        <v>96</v>
      </c>
      <c r="C88" s="2" t="s">
        <v>16</v>
      </c>
      <c r="D88" s="25">
        <v>22</v>
      </c>
      <c r="E88" s="1" t="s">
        <v>31</v>
      </c>
      <c r="F88" s="23">
        <v>78400</v>
      </c>
      <c r="G88" s="10">
        <f t="shared" si="5"/>
        <v>1724800</v>
      </c>
      <c r="I88" s="3">
        <f t="shared" si="6"/>
        <v>1724800</v>
      </c>
      <c r="K88" s="3">
        <v>78400</v>
      </c>
      <c r="L88" s="3" t="b">
        <f t="shared" si="7"/>
        <v>1</v>
      </c>
      <c r="M88" s="3">
        <f t="shared" si="8"/>
        <v>2</v>
      </c>
    </row>
    <row r="89" spans="1:13" ht="24.6" thickBot="1" x14ac:dyDescent="0.35">
      <c r="A89" s="1">
        <v>2</v>
      </c>
      <c r="B89" s="2" t="s">
        <v>97</v>
      </c>
      <c r="C89" s="2" t="s">
        <v>16</v>
      </c>
      <c r="D89" s="25">
        <v>44</v>
      </c>
      <c r="E89" s="1" t="s">
        <v>31</v>
      </c>
      <c r="F89" s="23">
        <v>20720</v>
      </c>
      <c r="G89" s="10">
        <f t="shared" si="5"/>
        <v>911680</v>
      </c>
      <c r="I89" s="3">
        <f t="shared" si="6"/>
        <v>911680</v>
      </c>
      <c r="K89" s="3">
        <v>20720</v>
      </c>
      <c r="L89" s="3" t="b">
        <f t="shared" si="7"/>
        <v>1</v>
      </c>
      <c r="M89" s="3">
        <f t="shared" si="8"/>
        <v>2</v>
      </c>
    </row>
    <row r="90" spans="1:13" ht="24.6" thickBot="1" x14ac:dyDescent="0.35">
      <c r="A90" s="1">
        <v>3</v>
      </c>
      <c r="B90" s="2" t="s">
        <v>98</v>
      </c>
      <c r="C90" s="2" t="s">
        <v>16</v>
      </c>
      <c r="D90" s="25">
        <v>22</v>
      </c>
      <c r="E90" s="1" t="s">
        <v>10</v>
      </c>
      <c r="F90" s="23">
        <v>41520</v>
      </c>
      <c r="G90" s="10">
        <f t="shared" si="5"/>
        <v>913440</v>
      </c>
      <c r="I90" s="3">
        <f t="shared" si="6"/>
        <v>913440</v>
      </c>
      <c r="K90" s="3">
        <v>41520</v>
      </c>
      <c r="L90" s="3" t="b">
        <f t="shared" si="7"/>
        <v>1</v>
      </c>
      <c r="M90" s="3">
        <f t="shared" si="8"/>
        <v>2</v>
      </c>
    </row>
    <row r="91" spans="1:13" ht="15" thickBot="1" x14ac:dyDescent="0.35">
      <c r="A91" s="8" t="s">
        <v>99</v>
      </c>
      <c r="B91" s="12" t="s">
        <v>100</v>
      </c>
      <c r="C91" s="13"/>
      <c r="D91" s="13"/>
      <c r="E91" s="14"/>
      <c r="F91" s="21"/>
      <c r="G91" s="10">
        <f t="shared" si="5"/>
        <v>0</v>
      </c>
      <c r="I91" s="3">
        <f t="shared" si="6"/>
        <v>0</v>
      </c>
      <c r="L91" s="3" t="b">
        <f t="shared" si="7"/>
        <v>1</v>
      </c>
      <c r="M91" s="3">
        <f t="shared" si="8"/>
        <v>2</v>
      </c>
    </row>
    <row r="92" spans="1:13" ht="15" thickBot="1" x14ac:dyDescent="0.35">
      <c r="A92" s="1">
        <v>1</v>
      </c>
      <c r="B92" s="2" t="s">
        <v>101</v>
      </c>
      <c r="C92" s="2" t="s">
        <v>27</v>
      </c>
      <c r="D92" s="25">
        <v>119</v>
      </c>
      <c r="E92" s="1" t="s">
        <v>31</v>
      </c>
      <c r="F92" s="23"/>
      <c r="G92" s="10">
        <f t="shared" si="5"/>
        <v>0</v>
      </c>
      <c r="I92" s="3">
        <f t="shared" si="6"/>
        <v>0</v>
      </c>
      <c r="L92" s="3" t="b">
        <f t="shared" si="7"/>
        <v>1</v>
      </c>
      <c r="M92" s="3">
        <f t="shared" si="8"/>
        <v>2</v>
      </c>
    </row>
    <row r="93" spans="1:13" ht="15" thickBot="1" x14ac:dyDescent="0.35">
      <c r="A93" s="1">
        <v>2</v>
      </c>
      <c r="B93" s="2" t="s">
        <v>102</v>
      </c>
      <c r="C93" s="2" t="s">
        <v>27</v>
      </c>
      <c r="D93" s="25">
        <v>119</v>
      </c>
      <c r="E93" s="1" t="s">
        <v>31</v>
      </c>
      <c r="F93" s="23"/>
      <c r="G93" s="10">
        <f t="shared" si="5"/>
        <v>0</v>
      </c>
      <c r="I93" s="3">
        <f t="shared" si="6"/>
        <v>0</v>
      </c>
      <c r="L93" s="3" t="b">
        <f t="shared" si="7"/>
        <v>1</v>
      </c>
      <c r="M93" s="3">
        <f t="shared" si="8"/>
        <v>2</v>
      </c>
    </row>
    <row r="94" spans="1:13" ht="15" thickBot="1" x14ac:dyDescent="0.35">
      <c r="A94" s="8" t="s">
        <v>103</v>
      </c>
      <c r="B94" s="12" t="s">
        <v>104</v>
      </c>
      <c r="C94" s="13"/>
      <c r="D94" s="13"/>
      <c r="E94" s="14"/>
      <c r="F94" s="21"/>
      <c r="G94" s="10">
        <f t="shared" si="5"/>
        <v>0</v>
      </c>
      <c r="I94" s="3">
        <f t="shared" si="6"/>
        <v>0</v>
      </c>
      <c r="L94" s="3" t="b">
        <f t="shared" si="7"/>
        <v>1</v>
      </c>
      <c r="M94" s="3">
        <f t="shared" si="8"/>
        <v>2</v>
      </c>
    </row>
    <row r="95" spans="1:13" ht="15" thickBot="1" x14ac:dyDescent="0.35">
      <c r="A95" s="1">
        <v>1</v>
      </c>
      <c r="B95" s="2" t="s">
        <v>105</v>
      </c>
      <c r="C95" s="2" t="s">
        <v>27</v>
      </c>
      <c r="D95" s="25">
        <v>78</v>
      </c>
      <c r="E95" s="1" t="s">
        <v>31</v>
      </c>
      <c r="F95" s="23"/>
      <c r="G95" s="10">
        <f t="shared" si="5"/>
        <v>0</v>
      </c>
      <c r="I95" s="3">
        <f t="shared" si="6"/>
        <v>0</v>
      </c>
      <c r="L95" s="3" t="b">
        <f t="shared" si="7"/>
        <v>1</v>
      </c>
      <c r="M95" s="3">
        <f t="shared" si="8"/>
        <v>2</v>
      </c>
    </row>
    <row r="96" spans="1:13" ht="24.6" thickBot="1" x14ac:dyDescent="0.35">
      <c r="A96" s="1">
        <v>2</v>
      </c>
      <c r="B96" s="2" t="s">
        <v>106</v>
      </c>
      <c r="C96" s="2" t="s">
        <v>16</v>
      </c>
      <c r="D96" s="25">
        <v>132</v>
      </c>
      <c r="E96" s="1" t="s">
        <v>31</v>
      </c>
      <c r="F96" s="23">
        <v>20720</v>
      </c>
      <c r="G96" s="10">
        <f t="shared" si="5"/>
        <v>2735040</v>
      </c>
      <c r="I96" s="3">
        <f t="shared" si="6"/>
        <v>2735040</v>
      </c>
      <c r="K96" s="3">
        <v>20720</v>
      </c>
      <c r="L96" s="3" t="b">
        <f t="shared" si="7"/>
        <v>1</v>
      </c>
      <c r="M96" s="3">
        <f t="shared" si="8"/>
        <v>2</v>
      </c>
    </row>
    <row r="97" spans="1:13" ht="24.6" thickBot="1" x14ac:dyDescent="0.35">
      <c r="A97" s="1">
        <v>3</v>
      </c>
      <c r="B97" s="2" t="s">
        <v>107</v>
      </c>
      <c r="C97" s="2" t="s">
        <v>16</v>
      </c>
      <c r="D97" s="25">
        <v>66</v>
      </c>
      <c r="E97" s="1" t="s">
        <v>31</v>
      </c>
      <c r="F97" s="23">
        <v>176960</v>
      </c>
      <c r="G97" s="10">
        <f t="shared" si="5"/>
        <v>11679360</v>
      </c>
      <c r="I97" s="3">
        <f t="shared" si="6"/>
        <v>11679360</v>
      </c>
      <c r="K97" s="3">
        <v>176960</v>
      </c>
      <c r="L97" s="3" t="b">
        <f t="shared" si="7"/>
        <v>1</v>
      </c>
      <c r="M97" s="3">
        <f t="shared" si="8"/>
        <v>2</v>
      </c>
    </row>
    <row r="98" spans="1:13" ht="15" thickBot="1" x14ac:dyDescent="0.35">
      <c r="A98" s="8" t="s">
        <v>108</v>
      </c>
      <c r="B98" s="12" t="s">
        <v>109</v>
      </c>
      <c r="C98" s="13"/>
      <c r="D98" s="13"/>
      <c r="E98" s="14"/>
      <c r="F98" s="21"/>
      <c r="G98" s="10">
        <f t="shared" si="5"/>
        <v>0</v>
      </c>
      <c r="I98" s="3">
        <f t="shared" si="6"/>
        <v>0</v>
      </c>
      <c r="L98" s="3" t="b">
        <f t="shared" si="7"/>
        <v>1</v>
      </c>
      <c r="M98" s="3">
        <f t="shared" si="8"/>
        <v>2</v>
      </c>
    </row>
    <row r="99" spans="1:13" ht="24.6" thickBot="1" x14ac:dyDescent="0.35">
      <c r="A99" s="1">
        <v>1</v>
      </c>
      <c r="B99" s="2" t="s">
        <v>30</v>
      </c>
      <c r="C99" s="2" t="s">
        <v>16</v>
      </c>
      <c r="D99" s="25">
        <v>26</v>
      </c>
      <c r="E99" s="1" t="s">
        <v>31</v>
      </c>
      <c r="F99" s="23">
        <v>9520</v>
      </c>
      <c r="G99" s="10">
        <f t="shared" si="5"/>
        <v>247520</v>
      </c>
      <c r="I99" s="3">
        <f t="shared" si="6"/>
        <v>247520</v>
      </c>
      <c r="K99" s="3">
        <v>9520</v>
      </c>
      <c r="L99" s="3" t="b">
        <f t="shared" si="7"/>
        <v>1</v>
      </c>
      <c r="M99" s="3">
        <f t="shared" si="8"/>
        <v>2</v>
      </c>
    </row>
    <row r="100" spans="1:13" ht="24.6" thickBot="1" x14ac:dyDescent="0.35">
      <c r="A100" s="1">
        <v>2</v>
      </c>
      <c r="B100" s="2" t="s">
        <v>110</v>
      </c>
      <c r="C100" s="2" t="s">
        <v>16</v>
      </c>
      <c r="D100" s="25">
        <v>6</v>
      </c>
      <c r="E100" s="1" t="s">
        <v>31</v>
      </c>
      <c r="F100" s="23">
        <f>18000+1800</f>
        <v>19800</v>
      </c>
      <c r="G100" s="10">
        <f t="shared" si="5"/>
        <v>118800</v>
      </c>
      <c r="I100" s="3">
        <f t="shared" si="6"/>
        <v>118800</v>
      </c>
      <c r="K100" s="3">
        <v>19800</v>
      </c>
      <c r="L100" s="3" t="b">
        <f t="shared" si="7"/>
        <v>1</v>
      </c>
      <c r="M100" s="3">
        <f t="shared" si="8"/>
        <v>2</v>
      </c>
    </row>
    <row r="101" spans="1:13" ht="24.6" thickBot="1" x14ac:dyDescent="0.35">
      <c r="A101" s="1">
        <v>3</v>
      </c>
      <c r="B101" s="2" t="s">
        <v>111</v>
      </c>
      <c r="C101" s="2" t="s">
        <v>16</v>
      </c>
      <c r="D101" s="25">
        <v>38</v>
      </c>
      <c r="E101" s="1" t="s">
        <v>10</v>
      </c>
      <c r="F101" s="23">
        <v>36040</v>
      </c>
      <c r="G101" s="10">
        <f t="shared" si="5"/>
        <v>1369520</v>
      </c>
      <c r="I101" s="3">
        <f t="shared" si="6"/>
        <v>1369520</v>
      </c>
      <c r="K101" s="3">
        <v>36040</v>
      </c>
      <c r="L101" s="3" t="b">
        <f t="shared" si="7"/>
        <v>1</v>
      </c>
      <c r="M101" s="3">
        <f t="shared" si="8"/>
        <v>2</v>
      </c>
    </row>
    <row r="102" spans="1:13" ht="24.6" thickBot="1" x14ac:dyDescent="0.35">
      <c r="A102" s="1">
        <v>4</v>
      </c>
      <c r="B102" s="2" t="s">
        <v>112</v>
      </c>
      <c r="C102" s="2" t="s">
        <v>16</v>
      </c>
      <c r="D102" s="25">
        <v>2</v>
      </c>
      <c r="E102" s="1" t="s">
        <v>35</v>
      </c>
      <c r="F102" s="23">
        <v>61600</v>
      </c>
      <c r="G102" s="10">
        <f t="shared" si="5"/>
        <v>123200</v>
      </c>
      <c r="I102" s="3">
        <f t="shared" si="6"/>
        <v>123200</v>
      </c>
      <c r="K102" s="3">
        <v>61600</v>
      </c>
      <c r="L102" s="3" t="b">
        <f t="shared" si="7"/>
        <v>1</v>
      </c>
      <c r="M102" s="3">
        <f t="shared" si="8"/>
        <v>2</v>
      </c>
    </row>
    <row r="103" spans="1:13" ht="24.6" thickBot="1" x14ac:dyDescent="0.35">
      <c r="A103" s="1">
        <v>5</v>
      </c>
      <c r="B103" s="2" t="s">
        <v>113</v>
      </c>
      <c r="C103" s="2" t="s">
        <v>16</v>
      </c>
      <c r="D103" s="25">
        <v>3</v>
      </c>
      <c r="E103" s="1" t="s">
        <v>35</v>
      </c>
      <c r="F103" s="23">
        <f>48000+4800</f>
        <v>52800</v>
      </c>
      <c r="G103" s="10">
        <f t="shared" si="5"/>
        <v>158400</v>
      </c>
      <c r="I103" s="3">
        <f t="shared" si="6"/>
        <v>158400</v>
      </c>
      <c r="K103" s="3">
        <v>52800</v>
      </c>
      <c r="L103" s="3" t="b">
        <f t="shared" si="7"/>
        <v>1</v>
      </c>
      <c r="M103" s="3">
        <f t="shared" si="8"/>
        <v>2</v>
      </c>
    </row>
    <row r="104" spans="1:13" ht="24.6" thickBot="1" x14ac:dyDescent="0.35">
      <c r="A104" s="1">
        <v>6</v>
      </c>
      <c r="B104" s="2" t="s">
        <v>114</v>
      </c>
      <c r="C104" s="2" t="s">
        <v>16</v>
      </c>
      <c r="D104" s="25">
        <v>3</v>
      </c>
      <c r="E104" s="1" t="s">
        <v>115</v>
      </c>
      <c r="F104" s="23">
        <v>313600</v>
      </c>
      <c r="G104" s="10">
        <f t="shared" si="5"/>
        <v>940800</v>
      </c>
      <c r="I104" s="3">
        <f t="shared" si="6"/>
        <v>940800</v>
      </c>
      <c r="K104" s="3">
        <v>313600</v>
      </c>
      <c r="L104" s="3" t="b">
        <f t="shared" si="7"/>
        <v>1</v>
      </c>
      <c r="M104" s="3">
        <f t="shared" si="8"/>
        <v>2</v>
      </c>
    </row>
    <row r="105" spans="1:13" ht="24.6" thickBot="1" x14ac:dyDescent="0.35">
      <c r="A105" s="1">
        <v>7</v>
      </c>
      <c r="B105" s="2" t="s">
        <v>116</v>
      </c>
      <c r="C105" s="2" t="s">
        <v>16</v>
      </c>
      <c r="D105" s="25">
        <v>3</v>
      </c>
      <c r="E105" s="1" t="s">
        <v>115</v>
      </c>
      <c r="F105" s="23">
        <v>3360</v>
      </c>
      <c r="G105" s="10">
        <f t="shared" si="5"/>
        <v>10080</v>
      </c>
      <c r="I105" s="3">
        <f t="shared" si="6"/>
        <v>10080</v>
      </c>
      <c r="K105" s="3">
        <v>3360</v>
      </c>
      <c r="L105" s="3" t="b">
        <f t="shared" si="7"/>
        <v>1</v>
      </c>
      <c r="M105" s="3">
        <f t="shared" si="8"/>
        <v>2</v>
      </c>
    </row>
    <row r="106" spans="1:13" ht="24.6" thickBot="1" x14ac:dyDescent="0.35">
      <c r="A106" s="1">
        <v>8</v>
      </c>
      <c r="B106" s="2" t="s">
        <v>117</v>
      </c>
      <c r="C106" s="2" t="s">
        <v>16</v>
      </c>
      <c r="D106" s="25">
        <v>12</v>
      </c>
      <c r="E106" s="1" t="s">
        <v>31</v>
      </c>
      <c r="F106" s="23">
        <v>123200</v>
      </c>
      <c r="G106" s="10">
        <f t="shared" si="5"/>
        <v>1478400</v>
      </c>
      <c r="I106" s="3">
        <f t="shared" si="6"/>
        <v>1478400</v>
      </c>
      <c r="K106" s="3">
        <v>123200</v>
      </c>
      <c r="L106" s="3" t="b">
        <f t="shared" si="7"/>
        <v>1</v>
      </c>
      <c r="M106" s="3">
        <f t="shared" si="8"/>
        <v>2</v>
      </c>
    </row>
    <row r="107" spans="1:13" ht="24.6" thickBot="1" x14ac:dyDescent="0.35">
      <c r="A107" s="1">
        <v>9</v>
      </c>
      <c r="B107" s="2" t="s">
        <v>118</v>
      </c>
      <c r="C107" s="2" t="s">
        <v>16</v>
      </c>
      <c r="D107" s="25">
        <v>12</v>
      </c>
      <c r="E107" s="1" t="s">
        <v>31</v>
      </c>
      <c r="F107" s="23">
        <v>39200</v>
      </c>
      <c r="G107" s="10">
        <f t="shared" si="5"/>
        <v>470400</v>
      </c>
      <c r="I107" s="3">
        <f t="shared" si="6"/>
        <v>470400</v>
      </c>
      <c r="K107" s="3">
        <v>39200</v>
      </c>
      <c r="L107" s="3" t="b">
        <f t="shared" si="7"/>
        <v>1</v>
      </c>
      <c r="M107" s="3">
        <f t="shared" si="8"/>
        <v>2</v>
      </c>
    </row>
    <row r="108" spans="1:13" ht="24.6" thickBot="1" x14ac:dyDescent="0.35">
      <c r="A108" s="1">
        <v>10</v>
      </c>
      <c r="B108" s="2" t="s">
        <v>119</v>
      </c>
      <c r="C108" s="2" t="s">
        <v>16</v>
      </c>
      <c r="D108" s="25">
        <v>9</v>
      </c>
      <c r="E108" s="1" t="s">
        <v>31</v>
      </c>
      <c r="F108" s="23">
        <v>66080</v>
      </c>
      <c r="G108" s="10">
        <f t="shared" si="5"/>
        <v>594720</v>
      </c>
      <c r="I108" s="3">
        <f t="shared" si="6"/>
        <v>594720</v>
      </c>
      <c r="K108" s="3">
        <v>66080</v>
      </c>
      <c r="L108" s="3" t="b">
        <f t="shared" si="7"/>
        <v>1</v>
      </c>
      <c r="M108" s="3">
        <f t="shared" si="8"/>
        <v>2</v>
      </c>
    </row>
    <row r="109" spans="1:13" ht="24.6" thickBot="1" x14ac:dyDescent="0.35">
      <c r="A109" s="1">
        <v>11</v>
      </c>
      <c r="B109" s="2" t="s">
        <v>120</v>
      </c>
      <c r="C109" s="2" t="s">
        <v>16</v>
      </c>
      <c r="D109" s="25">
        <v>12</v>
      </c>
      <c r="E109" s="1" t="s">
        <v>31</v>
      </c>
      <c r="F109" s="23">
        <v>58240</v>
      </c>
      <c r="G109" s="10">
        <f t="shared" si="5"/>
        <v>698880</v>
      </c>
      <c r="I109" s="3">
        <f t="shared" si="6"/>
        <v>698880</v>
      </c>
      <c r="K109" s="3">
        <v>58240</v>
      </c>
      <c r="L109" s="3" t="b">
        <f t="shared" si="7"/>
        <v>1</v>
      </c>
      <c r="M109" s="3">
        <f t="shared" si="8"/>
        <v>2</v>
      </c>
    </row>
    <row r="110" spans="1:13" ht="24.6" thickBot="1" x14ac:dyDescent="0.35">
      <c r="A110" s="1">
        <v>12</v>
      </c>
      <c r="B110" s="2" t="s">
        <v>121</v>
      </c>
      <c r="C110" s="2" t="s">
        <v>16</v>
      </c>
      <c r="D110" s="25">
        <v>9</v>
      </c>
      <c r="E110" s="1" t="s">
        <v>31</v>
      </c>
      <c r="F110" s="23">
        <v>84000</v>
      </c>
      <c r="G110" s="10">
        <f t="shared" si="5"/>
        <v>756000</v>
      </c>
      <c r="I110" s="3">
        <f t="shared" si="6"/>
        <v>756000</v>
      </c>
      <c r="K110" s="3">
        <v>84000</v>
      </c>
      <c r="L110" s="3" t="b">
        <f t="shared" si="7"/>
        <v>1</v>
      </c>
      <c r="M110" s="3">
        <f t="shared" si="8"/>
        <v>2</v>
      </c>
    </row>
    <row r="111" spans="1:13" ht="24.6" thickBot="1" x14ac:dyDescent="0.35">
      <c r="A111" s="1">
        <v>13</v>
      </c>
      <c r="B111" s="2" t="s">
        <v>122</v>
      </c>
      <c r="C111" s="2" t="s">
        <v>16</v>
      </c>
      <c r="D111" s="25">
        <v>3</v>
      </c>
      <c r="E111" s="1" t="s">
        <v>31</v>
      </c>
      <c r="F111" s="23">
        <v>20160</v>
      </c>
      <c r="G111" s="10">
        <f t="shared" si="5"/>
        <v>60480</v>
      </c>
      <c r="I111" s="3">
        <f t="shared" si="6"/>
        <v>60480</v>
      </c>
      <c r="K111" s="3">
        <v>20160</v>
      </c>
      <c r="L111" s="3" t="b">
        <f t="shared" si="7"/>
        <v>1</v>
      </c>
      <c r="M111" s="3">
        <f t="shared" si="8"/>
        <v>2</v>
      </c>
    </row>
    <row r="112" spans="1:13" ht="24.6" thickBot="1" x14ac:dyDescent="0.35">
      <c r="A112" s="1">
        <v>14</v>
      </c>
      <c r="B112" s="2" t="s">
        <v>123</v>
      </c>
      <c r="C112" s="2" t="s">
        <v>16</v>
      </c>
      <c r="D112" s="25">
        <v>24</v>
      </c>
      <c r="E112" s="1" t="s">
        <v>10</v>
      </c>
      <c r="F112" s="23">
        <f>198000+19800</f>
        <v>217800</v>
      </c>
      <c r="G112" s="10">
        <f t="shared" si="5"/>
        <v>5227200</v>
      </c>
      <c r="I112" s="3">
        <f t="shared" si="6"/>
        <v>5227200</v>
      </c>
      <c r="K112" s="3">
        <v>217800</v>
      </c>
      <c r="L112" s="3" t="b">
        <f t="shared" si="7"/>
        <v>1</v>
      </c>
      <c r="M112" s="3">
        <f t="shared" si="8"/>
        <v>2</v>
      </c>
    </row>
    <row r="113" spans="1:13" ht="24.6" thickBot="1" x14ac:dyDescent="0.35">
      <c r="A113" s="1">
        <v>15</v>
      </c>
      <c r="B113" s="2" t="s">
        <v>124</v>
      </c>
      <c r="C113" s="2" t="s">
        <v>16</v>
      </c>
      <c r="D113" s="25">
        <v>12</v>
      </c>
      <c r="E113" s="1" t="s">
        <v>10</v>
      </c>
      <c r="F113" s="23">
        <v>85120</v>
      </c>
      <c r="G113" s="10">
        <f t="shared" si="5"/>
        <v>1021440</v>
      </c>
      <c r="I113" s="3">
        <f t="shared" si="6"/>
        <v>1021440</v>
      </c>
      <c r="K113" s="3">
        <v>85120</v>
      </c>
      <c r="L113" s="3" t="b">
        <f t="shared" si="7"/>
        <v>1</v>
      </c>
      <c r="M113" s="3">
        <f t="shared" si="8"/>
        <v>2</v>
      </c>
    </row>
    <row r="114" spans="1:13" ht="24.6" thickBot="1" x14ac:dyDescent="0.35">
      <c r="A114" s="1">
        <v>16</v>
      </c>
      <c r="B114" s="2" t="s">
        <v>125</v>
      </c>
      <c r="C114" s="2" t="s">
        <v>16</v>
      </c>
      <c r="D114" s="25">
        <v>2</v>
      </c>
      <c r="E114" s="1" t="s">
        <v>10</v>
      </c>
      <c r="F114" s="23">
        <f>129800+12980</f>
        <v>142780</v>
      </c>
      <c r="G114" s="10">
        <f t="shared" si="5"/>
        <v>285560</v>
      </c>
      <c r="I114" s="3">
        <f t="shared" si="6"/>
        <v>285560</v>
      </c>
      <c r="K114" s="3">
        <v>142780</v>
      </c>
      <c r="L114" s="3" t="b">
        <f t="shared" si="7"/>
        <v>1</v>
      </c>
      <c r="M114" s="3">
        <f t="shared" si="8"/>
        <v>2</v>
      </c>
    </row>
    <row r="115" spans="1:13" ht="24.6" thickBot="1" x14ac:dyDescent="0.35">
      <c r="A115" s="1">
        <v>17</v>
      </c>
      <c r="B115" s="2" t="s">
        <v>126</v>
      </c>
      <c r="C115" s="2" t="s">
        <v>16</v>
      </c>
      <c r="D115" s="25">
        <v>32</v>
      </c>
      <c r="E115" s="1" t="s">
        <v>31</v>
      </c>
      <c r="F115" s="23">
        <f>13750+1375</f>
        <v>15125</v>
      </c>
      <c r="G115" s="10">
        <f t="shared" si="5"/>
        <v>484000</v>
      </c>
      <c r="I115" s="3">
        <f t="shared" si="6"/>
        <v>484000</v>
      </c>
      <c r="K115" s="3">
        <v>15125</v>
      </c>
      <c r="L115" s="3" t="b">
        <f t="shared" si="7"/>
        <v>1</v>
      </c>
      <c r="M115" s="3">
        <f t="shared" si="8"/>
        <v>2</v>
      </c>
    </row>
    <row r="116" spans="1:13" ht="24.6" thickBot="1" x14ac:dyDescent="0.35">
      <c r="A116" s="1">
        <v>18</v>
      </c>
      <c r="B116" s="2" t="s">
        <v>127</v>
      </c>
      <c r="C116" s="2" t="s">
        <v>16</v>
      </c>
      <c r="D116" s="25">
        <v>21</v>
      </c>
      <c r="E116" s="1" t="s">
        <v>10</v>
      </c>
      <c r="F116" s="23">
        <v>50400</v>
      </c>
      <c r="G116" s="10">
        <f t="shared" si="5"/>
        <v>1058400</v>
      </c>
      <c r="I116" s="3">
        <f t="shared" si="6"/>
        <v>1058400</v>
      </c>
      <c r="K116" s="3">
        <v>50400</v>
      </c>
      <c r="L116" s="3" t="b">
        <f t="shared" si="7"/>
        <v>1</v>
      </c>
      <c r="M116" s="3">
        <f t="shared" si="8"/>
        <v>2</v>
      </c>
    </row>
    <row r="117" spans="1:13" ht="24.6" thickBot="1" x14ac:dyDescent="0.35">
      <c r="A117" s="1">
        <v>19</v>
      </c>
      <c r="B117" s="2" t="s">
        <v>128</v>
      </c>
      <c r="C117" s="2" t="s">
        <v>16</v>
      </c>
      <c r="D117" s="25">
        <v>12</v>
      </c>
      <c r="E117" s="1" t="s">
        <v>68</v>
      </c>
      <c r="F117" s="23">
        <v>36960</v>
      </c>
      <c r="G117" s="10">
        <f t="shared" si="5"/>
        <v>443520</v>
      </c>
      <c r="I117" s="3">
        <f t="shared" si="6"/>
        <v>443520</v>
      </c>
      <c r="K117" s="3">
        <v>36960</v>
      </c>
      <c r="L117" s="3" t="b">
        <f t="shared" si="7"/>
        <v>1</v>
      </c>
      <c r="M117" s="3">
        <f t="shared" si="8"/>
        <v>2</v>
      </c>
    </row>
    <row r="118" spans="1:13" ht="24.6" thickBot="1" x14ac:dyDescent="0.35">
      <c r="A118" s="1">
        <v>20</v>
      </c>
      <c r="B118" s="2" t="s">
        <v>129</v>
      </c>
      <c r="C118" s="2" t="s">
        <v>16</v>
      </c>
      <c r="D118" s="25">
        <v>45</v>
      </c>
      <c r="E118" s="1" t="s">
        <v>31</v>
      </c>
      <c r="F118" s="23">
        <v>159040</v>
      </c>
      <c r="G118" s="10">
        <f t="shared" si="5"/>
        <v>7156800</v>
      </c>
      <c r="I118" s="3">
        <f t="shared" si="6"/>
        <v>7156800</v>
      </c>
      <c r="K118" s="3">
        <v>159040</v>
      </c>
      <c r="L118" s="3" t="b">
        <f t="shared" si="7"/>
        <v>1</v>
      </c>
      <c r="M118" s="3">
        <f t="shared" si="8"/>
        <v>2</v>
      </c>
    </row>
    <row r="119" spans="1:13" ht="24.6" thickBot="1" x14ac:dyDescent="0.35">
      <c r="A119" s="1">
        <v>21</v>
      </c>
      <c r="B119" s="2" t="s">
        <v>130</v>
      </c>
      <c r="C119" s="2" t="s">
        <v>16</v>
      </c>
      <c r="D119" s="25">
        <v>54</v>
      </c>
      <c r="E119" s="1" t="s">
        <v>31</v>
      </c>
      <c r="F119" s="23">
        <v>159040</v>
      </c>
      <c r="G119" s="10">
        <f t="shared" si="5"/>
        <v>8588160</v>
      </c>
      <c r="I119" s="3">
        <f t="shared" si="6"/>
        <v>8588160</v>
      </c>
      <c r="K119" s="3">
        <v>159040</v>
      </c>
      <c r="L119" s="3" t="b">
        <f t="shared" si="7"/>
        <v>1</v>
      </c>
      <c r="M119" s="3">
        <f t="shared" si="8"/>
        <v>2</v>
      </c>
    </row>
    <row r="120" spans="1:13" ht="24.6" thickBot="1" x14ac:dyDescent="0.35">
      <c r="A120" s="1">
        <v>22</v>
      </c>
      <c r="B120" s="2" t="s">
        <v>131</v>
      </c>
      <c r="C120" s="2" t="s">
        <v>16</v>
      </c>
      <c r="D120" s="25">
        <v>14</v>
      </c>
      <c r="E120" s="1" t="s">
        <v>31</v>
      </c>
      <c r="F120" s="23">
        <v>152100</v>
      </c>
      <c r="G120" s="10">
        <f t="shared" si="5"/>
        <v>2129400</v>
      </c>
      <c r="I120" s="3">
        <f t="shared" si="6"/>
        <v>2129400</v>
      </c>
      <c r="K120" s="3">
        <v>152100</v>
      </c>
      <c r="L120" s="3" t="b">
        <f t="shared" si="7"/>
        <v>1</v>
      </c>
      <c r="M120" s="3">
        <f t="shared" si="8"/>
        <v>2</v>
      </c>
    </row>
    <row r="121" spans="1:13" ht="24.6" thickBot="1" x14ac:dyDescent="0.35">
      <c r="A121" s="1">
        <v>23</v>
      </c>
      <c r="B121" s="2" t="s">
        <v>132</v>
      </c>
      <c r="C121" s="2" t="s">
        <v>16</v>
      </c>
      <c r="D121" s="25">
        <v>6</v>
      </c>
      <c r="E121" s="1" t="s">
        <v>31</v>
      </c>
      <c r="F121" s="23">
        <v>186200</v>
      </c>
      <c r="G121" s="10">
        <f t="shared" si="5"/>
        <v>1117200</v>
      </c>
      <c r="I121" s="3">
        <f t="shared" si="6"/>
        <v>1117200</v>
      </c>
      <c r="K121" s="3">
        <v>186200</v>
      </c>
      <c r="L121" s="3" t="b">
        <f t="shared" si="7"/>
        <v>1</v>
      </c>
      <c r="M121" s="3">
        <f t="shared" si="8"/>
        <v>2</v>
      </c>
    </row>
    <row r="122" spans="1:13" ht="24.6" thickBot="1" x14ac:dyDescent="0.35">
      <c r="A122" s="1">
        <v>24</v>
      </c>
      <c r="B122" s="2" t="s">
        <v>133</v>
      </c>
      <c r="C122" s="2"/>
      <c r="D122" s="25">
        <v>3.6269999999999998</v>
      </c>
      <c r="E122" s="1" t="s">
        <v>134</v>
      </c>
      <c r="F122" s="23">
        <v>4622000</v>
      </c>
      <c r="G122" s="26">
        <f t="shared" si="5"/>
        <v>16763993.999999998</v>
      </c>
      <c r="I122" s="3">
        <f t="shared" si="6"/>
        <v>16763993.999999998</v>
      </c>
      <c r="K122" s="3">
        <v>4622000</v>
      </c>
      <c r="L122" s="3" t="b">
        <f t="shared" si="7"/>
        <v>1</v>
      </c>
      <c r="M122" s="3">
        <v>2</v>
      </c>
    </row>
    <row r="123" spans="1:13" ht="24.6" thickBot="1" x14ac:dyDescent="0.35">
      <c r="A123" s="1">
        <v>25</v>
      </c>
      <c r="B123" s="2" t="s">
        <v>135</v>
      </c>
      <c r="C123" s="2"/>
      <c r="D123" s="25">
        <v>1.2090000000000001</v>
      </c>
      <c r="E123" s="1" t="s">
        <v>134</v>
      </c>
      <c r="F123" s="23">
        <v>4122000</v>
      </c>
      <c r="G123" s="10">
        <f t="shared" si="5"/>
        <v>4983498</v>
      </c>
      <c r="I123" s="3">
        <f t="shared" si="6"/>
        <v>4983498</v>
      </c>
      <c r="K123" s="3">
        <v>4122000</v>
      </c>
      <c r="L123" s="3" t="b">
        <f t="shared" si="7"/>
        <v>1</v>
      </c>
      <c r="M123" s="3">
        <v>3</v>
      </c>
    </row>
    <row r="124" spans="1:13" ht="15" thickBot="1" x14ac:dyDescent="0.35">
      <c r="A124" s="1">
        <v>26</v>
      </c>
      <c r="B124" s="2" t="s">
        <v>136</v>
      </c>
      <c r="C124" s="2"/>
      <c r="D124" s="25">
        <v>119</v>
      </c>
      <c r="E124" s="1" t="s">
        <v>10</v>
      </c>
      <c r="F124" s="23">
        <v>108933</v>
      </c>
      <c r="G124" s="10">
        <f t="shared" si="5"/>
        <v>12963027</v>
      </c>
      <c r="I124" s="3">
        <f t="shared" si="6"/>
        <v>12963027</v>
      </c>
      <c r="K124" s="3">
        <v>108933</v>
      </c>
      <c r="L124" s="3" t="b">
        <f t="shared" si="7"/>
        <v>1</v>
      </c>
      <c r="M124" s="3">
        <f t="shared" si="8"/>
        <v>3</v>
      </c>
    </row>
    <row r="125" spans="1:13" ht="15" thickBot="1" x14ac:dyDescent="0.35">
      <c r="A125" s="1">
        <v>27</v>
      </c>
      <c r="B125" s="2" t="s">
        <v>137</v>
      </c>
      <c r="C125" s="2"/>
      <c r="D125" s="25">
        <v>78</v>
      </c>
      <c r="E125" s="1" t="s">
        <v>138</v>
      </c>
      <c r="F125" s="23">
        <v>131124</v>
      </c>
      <c r="G125" s="10">
        <f t="shared" si="5"/>
        <v>10227672</v>
      </c>
      <c r="I125" s="3">
        <f t="shared" si="6"/>
        <v>10227672</v>
      </c>
      <c r="K125" s="3">
        <v>131124</v>
      </c>
      <c r="L125" s="3" t="b">
        <f t="shared" si="7"/>
        <v>1</v>
      </c>
      <c r="M125" s="3">
        <f t="shared" si="8"/>
        <v>3</v>
      </c>
    </row>
    <row r="126" spans="1:13" ht="15" thickBot="1" x14ac:dyDescent="0.35">
      <c r="A126" s="1">
        <v>28</v>
      </c>
      <c r="B126" s="2" t="s">
        <v>139</v>
      </c>
      <c r="C126" s="2"/>
      <c r="D126" s="25">
        <v>21</v>
      </c>
      <c r="E126" s="1" t="s">
        <v>10</v>
      </c>
      <c r="F126" s="23">
        <v>30259</v>
      </c>
      <c r="G126" s="10">
        <f t="shared" si="5"/>
        <v>635439</v>
      </c>
      <c r="I126" s="3">
        <f t="shared" si="6"/>
        <v>635439</v>
      </c>
      <c r="K126" s="3">
        <v>30259</v>
      </c>
      <c r="L126" s="3" t="b">
        <f t="shared" si="7"/>
        <v>1</v>
      </c>
      <c r="M126" s="3">
        <f t="shared" si="8"/>
        <v>3</v>
      </c>
    </row>
    <row r="127" spans="1:13" ht="15" thickBot="1" x14ac:dyDescent="0.35">
      <c r="A127" s="1">
        <v>29</v>
      </c>
      <c r="B127" s="2" t="s">
        <v>140</v>
      </c>
      <c r="C127" s="2"/>
      <c r="D127" s="25">
        <v>2</v>
      </c>
      <c r="E127" s="1" t="s">
        <v>10</v>
      </c>
      <c r="F127" s="23">
        <v>32259</v>
      </c>
      <c r="G127" s="10">
        <f t="shared" si="5"/>
        <v>64518</v>
      </c>
      <c r="I127" s="3">
        <f t="shared" si="6"/>
        <v>64518</v>
      </c>
      <c r="K127" s="3">
        <v>32259</v>
      </c>
      <c r="L127" s="3" t="b">
        <f t="shared" si="7"/>
        <v>1</v>
      </c>
      <c r="M127" s="3">
        <f t="shared" si="8"/>
        <v>3</v>
      </c>
    </row>
    <row r="128" spans="1:13" ht="15" thickBot="1" x14ac:dyDescent="0.35">
      <c r="A128" s="1">
        <v>30</v>
      </c>
      <c r="B128" s="2" t="s">
        <v>141</v>
      </c>
      <c r="C128" s="2"/>
      <c r="D128" s="25">
        <v>51</v>
      </c>
      <c r="E128" s="1" t="s">
        <v>43</v>
      </c>
      <c r="F128" s="23">
        <f>35000+3500</f>
        <v>38500</v>
      </c>
      <c r="G128" s="10">
        <f t="shared" si="5"/>
        <v>1963500</v>
      </c>
      <c r="I128" s="3">
        <f t="shared" si="6"/>
        <v>1963500</v>
      </c>
      <c r="K128" s="3">
        <v>38500</v>
      </c>
      <c r="L128" s="3" t="b">
        <f t="shared" si="7"/>
        <v>1</v>
      </c>
      <c r="M128" s="3">
        <f t="shared" si="8"/>
        <v>3</v>
      </c>
    </row>
    <row r="129" spans="1:13" ht="15" thickBot="1" x14ac:dyDescent="0.35">
      <c r="A129" s="8" t="s">
        <v>142</v>
      </c>
      <c r="B129" s="12" t="s">
        <v>143</v>
      </c>
      <c r="C129" s="13"/>
      <c r="D129" s="13"/>
      <c r="E129" s="14"/>
      <c r="F129" s="21"/>
      <c r="G129" s="10">
        <f t="shared" si="5"/>
        <v>0</v>
      </c>
      <c r="I129" s="3">
        <f t="shared" si="6"/>
        <v>0</v>
      </c>
      <c r="L129" s="3" t="b">
        <f t="shared" si="7"/>
        <v>1</v>
      </c>
      <c r="M129" s="3">
        <f t="shared" si="8"/>
        <v>3</v>
      </c>
    </row>
    <row r="130" spans="1:13" ht="15" thickBot="1" x14ac:dyDescent="0.35">
      <c r="A130" s="1">
        <v>1</v>
      </c>
      <c r="B130" s="2" t="s">
        <v>144</v>
      </c>
      <c r="C130" s="2" t="s">
        <v>27</v>
      </c>
      <c r="D130" s="25">
        <v>12</v>
      </c>
      <c r="E130" s="1" t="s">
        <v>31</v>
      </c>
      <c r="F130" s="23"/>
      <c r="G130" s="10">
        <f t="shared" si="5"/>
        <v>0</v>
      </c>
      <c r="I130" s="3">
        <f t="shared" si="6"/>
        <v>0</v>
      </c>
      <c r="L130" s="3" t="b">
        <f t="shared" si="7"/>
        <v>1</v>
      </c>
      <c r="M130" s="3">
        <f t="shared" si="8"/>
        <v>3</v>
      </c>
    </row>
    <row r="131" spans="1:13" ht="24.6" thickBot="1" x14ac:dyDescent="0.35">
      <c r="A131" s="1">
        <v>2</v>
      </c>
      <c r="B131" s="2" t="s">
        <v>145</v>
      </c>
      <c r="C131" s="2" t="s">
        <v>16</v>
      </c>
      <c r="D131" s="25">
        <v>12</v>
      </c>
      <c r="E131" s="1" t="s">
        <v>146</v>
      </c>
      <c r="F131" s="23">
        <v>31696</v>
      </c>
      <c r="G131" s="10">
        <f t="shared" si="5"/>
        <v>380352</v>
      </c>
      <c r="I131" s="3">
        <f t="shared" si="6"/>
        <v>380352</v>
      </c>
      <c r="K131" s="3">
        <v>31696</v>
      </c>
      <c r="L131" s="3" t="b">
        <f t="shared" si="7"/>
        <v>1</v>
      </c>
      <c r="M131" s="3">
        <f t="shared" si="8"/>
        <v>3</v>
      </c>
    </row>
    <row r="132" spans="1:13" ht="15" thickBot="1" x14ac:dyDescent="0.35">
      <c r="A132" s="8" t="s">
        <v>147</v>
      </c>
      <c r="B132" s="12" t="s">
        <v>148</v>
      </c>
      <c r="C132" s="13"/>
      <c r="D132" s="13"/>
      <c r="E132" s="14"/>
      <c r="F132" s="21"/>
      <c r="G132" s="10">
        <f t="shared" si="5"/>
        <v>0</v>
      </c>
      <c r="I132" s="3">
        <f t="shared" si="6"/>
        <v>0</v>
      </c>
      <c r="L132" s="3" t="b">
        <f t="shared" si="7"/>
        <v>1</v>
      </c>
      <c r="M132" s="3">
        <f t="shared" si="8"/>
        <v>3</v>
      </c>
    </row>
    <row r="133" spans="1:13" ht="15" thickBot="1" x14ac:dyDescent="0.35">
      <c r="A133" s="1">
        <v>1</v>
      </c>
      <c r="B133" s="2" t="s">
        <v>149</v>
      </c>
      <c r="C133" s="2" t="s">
        <v>27</v>
      </c>
      <c r="D133" s="25">
        <v>4</v>
      </c>
      <c r="E133" s="1" t="s">
        <v>150</v>
      </c>
      <c r="F133" s="23"/>
      <c r="G133" s="10">
        <f t="shared" si="5"/>
        <v>0</v>
      </c>
      <c r="I133" s="3">
        <f t="shared" si="6"/>
        <v>0</v>
      </c>
      <c r="L133" s="3" t="b">
        <f t="shared" si="7"/>
        <v>1</v>
      </c>
      <c r="M133" s="3">
        <f t="shared" si="8"/>
        <v>3</v>
      </c>
    </row>
    <row r="134" spans="1:13" ht="15" thickBot="1" x14ac:dyDescent="0.35">
      <c r="A134" s="1">
        <v>2</v>
      </c>
      <c r="B134" s="2" t="s">
        <v>151</v>
      </c>
      <c r="C134" s="2" t="s">
        <v>27</v>
      </c>
      <c r="D134" s="25">
        <v>2</v>
      </c>
      <c r="E134" s="1" t="s">
        <v>150</v>
      </c>
      <c r="F134" s="23"/>
      <c r="G134" s="10">
        <f t="shared" si="5"/>
        <v>0</v>
      </c>
      <c r="I134" s="3">
        <f t="shared" si="6"/>
        <v>0</v>
      </c>
      <c r="L134" s="3" t="b">
        <f t="shared" si="7"/>
        <v>1</v>
      </c>
      <c r="M134" s="3">
        <f t="shared" si="8"/>
        <v>3</v>
      </c>
    </row>
    <row r="135" spans="1:13" ht="15" thickBot="1" x14ac:dyDescent="0.35">
      <c r="A135" s="1">
        <v>3</v>
      </c>
      <c r="B135" s="2" t="s">
        <v>144</v>
      </c>
      <c r="C135" s="2" t="s">
        <v>27</v>
      </c>
      <c r="D135" s="25">
        <v>18</v>
      </c>
      <c r="E135" s="1" t="s">
        <v>31</v>
      </c>
      <c r="F135" s="23"/>
      <c r="G135" s="10">
        <f t="shared" ref="G135:G198" si="9">F135*D135</f>
        <v>0</v>
      </c>
      <c r="I135" s="3">
        <f t="shared" ref="I135:I198" si="10">IFERROR(F135*D135,0)</f>
        <v>0</v>
      </c>
      <c r="L135" s="3" t="b">
        <f t="shared" si="7"/>
        <v>1</v>
      </c>
      <c r="M135" s="3">
        <f t="shared" si="8"/>
        <v>3</v>
      </c>
    </row>
    <row r="136" spans="1:13" ht="15" thickBot="1" x14ac:dyDescent="0.35">
      <c r="A136" s="1">
        <v>4</v>
      </c>
      <c r="B136" s="2" t="s">
        <v>152</v>
      </c>
      <c r="C136" s="2" t="s">
        <v>27</v>
      </c>
      <c r="D136" s="25">
        <v>18</v>
      </c>
      <c r="E136" s="1" t="s">
        <v>31</v>
      </c>
      <c r="F136" s="23"/>
      <c r="G136" s="10">
        <f t="shared" si="9"/>
        <v>0</v>
      </c>
      <c r="I136" s="3">
        <f t="shared" si="10"/>
        <v>0</v>
      </c>
      <c r="L136" s="3" t="b">
        <f t="shared" ref="L136:L199" si="11">K136=F136</f>
        <v>1</v>
      </c>
      <c r="M136" s="3">
        <f t="shared" ref="M136:M199" si="12">M135</f>
        <v>3</v>
      </c>
    </row>
    <row r="137" spans="1:13" ht="15" thickBot="1" x14ac:dyDescent="0.35">
      <c r="A137" s="1">
        <v>5</v>
      </c>
      <c r="B137" s="2" t="s">
        <v>153</v>
      </c>
      <c r="C137" s="2" t="s">
        <v>27</v>
      </c>
      <c r="D137" s="25">
        <v>4</v>
      </c>
      <c r="E137" s="1" t="s">
        <v>31</v>
      </c>
      <c r="F137" s="23"/>
      <c r="G137" s="10">
        <f t="shared" si="9"/>
        <v>0</v>
      </c>
      <c r="I137" s="3">
        <f t="shared" si="10"/>
        <v>0</v>
      </c>
      <c r="L137" s="3" t="b">
        <f t="shared" si="11"/>
        <v>1</v>
      </c>
      <c r="M137" s="3">
        <f t="shared" si="12"/>
        <v>3</v>
      </c>
    </row>
    <row r="138" spans="1:13" ht="15" thickBot="1" x14ac:dyDescent="0.35">
      <c r="A138" s="1">
        <v>6</v>
      </c>
      <c r="B138" s="2" t="s">
        <v>154</v>
      </c>
      <c r="C138" s="2" t="s">
        <v>27</v>
      </c>
      <c r="D138" s="25">
        <v>2</v>
      </c>
      <c r="E138" s="1" t="s">
        <v>31</v>
      </c>
      <c r="F138" s="23"/>
      <c r="G138" s="10">
        <f t="shared" si="9"/>
        <v>0</v>
      </c>
      <c r="I138" s="3">
        <f t="shared" si="10"/>
        <v>0</v>
      </c>
      <c r="L138" s="3" t="b">
        <f t="shared" si="11"/>
        <v>1</v>
      </c>
      <c r="M138" s="3">
        <f t="shared" si="12"/>
        <v>3</v>
      </c>
    </row>
    <row r="139" spans="1:13" ht="15" thickBot="1" x14ac:dyDescent="0.35">
      <c r="A139" s="1">
        <v>7</v>
      </c>
      <c r="B139" s="2" t="s">
        <v>155</v>
      </c>
      <c r="C139" s="2" t="s">
        <v>27</v>
      </c>
      <c r="D139" s="25">
        <v>12</v>
      </c>
      <c r="E139" s="1" t="s">
        <v>31</v>
      </c>
      <c r="F139" s="23"/>
      <c r="G139" s="10">
        <f t="shared" si="9"/>
        <v>0</v>
      </c>
      <c r="I139" s="3">
        <f t="shared" si="10"/>
        <v>0</v>
      </c>
      <c r="L139" s="3" t="b">
        <f t="shared" si="11"/>
        <v>1</v>
      </c>
      <c r="M139" s="3">
        <f t="shared" si="12"/>
        <v>3</v>
      </c>
    </row>
    <row r="140" spans="1:13" ht="15" thickBot="1" x14ac:dyDescent="0.35">
      <c r="A140" s="1">
        <v>8</v>
      </c>
      <c r="B140" s="2" t="s">
        <v>156</v>
      </c>
      <c r="C140" s="2" t="s">
        <v>27</v>
      </c>
      <c r="D140" s="25">
        <v>6</v>
      </c>
      <c r="E140" s="1" t="s">
        <v>31</v>
      </c>
      <c r="F140" s="23"/>
      <c r="G140" s="10">
        <f t="shared" si="9"/>
        <v>0</v>
      </c>
      <c r="I140" s="3">
        <f t="shared" si="10"/>
        <v>0</v>
      </c>
      <c r="L140" s="3" t="b">
        <f t="shared" si="11"/>
        <v>1</v>
      </c>
      <c r="M140" s="3">
        <f t="shared" si="12"/>
        <v>3</v>
      </c>
    </row>
    <row r="141" spans="1:13" ht="15" thickBot="1" x14ac:dyDescent="0.35">
      <c r="A141" s="1">
        <v>9</v>
      </c>
      <c r="B141" s="2" t="s">
        <v>157</v>
      </c>
      <c r="C141" s="2" t="s">
        <v>27</v>
      </c>
      <c r="D141" s="25">
        <v>6</v>
      </c>
      <c r="E141" s="1" t="s">
        <v>31</v>
      </c>
      <c r="F141" s="23"/>
      <c r="G141" s="10">
        <f t="shared" si="9"/>
        <v>0</v>
      </c>
      <c r="I141" s="3">
        <f t="shared" si="10"/>
        <v>0</v>
      </c>
      <c r="L141" s="3" t="b">
        <f t="shared" si="11"/>
        <v>1</v>
      </c>
      <c r="M141" s="3">
        <f t="shared" si="12"/>
        <v>3</v>
      </c>
    </row>
    <row r="142" spans="1:13" ht="15" thickBot="1" x14ac:dyDescent="0.35">
      <c r="A142" s="8" t="s">
        <v>158</v>
      </c>
      <c r="B142" s="12" t="s">
        <v>159</v>
      </c>
      <c r="C142" s="13"/>
      <c r="D142" s="13"/>
      <c r="E142" s="14"/>
      <c r="F142" s="21"/>
      <c r="G142" s="10">
        <f t="shared" si="9"/>
        <v>0</v>
      </c>
      <c r="I142" s="3">
        <f t="shared" si="10"/>
        <v>0</v>
      </c>
      <c r="L142" s="3" t="b">
        <f t="shared" si="11"/>
        <v>1</v>
      </c>
      <c r="M142" s="3">
        <f t="shared" si="12"/>
        <v>3</v>
      </c>
    </row>
    <row r="143" spans="1:13" ht="24.6" thickBot="1" x14ac:dyDescent="0.35">
      <c r="A143" s="1">
        <v>1</v>
      </c>
      <c r="B143" s="2" t="s">
        <v>160</v>
      </c>
      <c r="C143" s="2" t="s">
        <v>16</v>
      </c>
      <c r="D143" s="25">
        <v>12</v>
      </c>
      <c r="E143" s="1" t="s">
        <v>146</v>
      </c>
      <c r="F143" s="23">
        <v>30915</v>
      </c>
      <c r="G143" s="10">
        <f t="shared" si="9"/>
        <v>370980</v>
      </c>
      <c r="I143" s="3">
        <f t="shared" si="10"/>
        <v>370980</v>
      </c>
      <c r="K143" s="3">
        <v>30915</v>
      </c>
      <c r="L143" s="3" t="b">
        <f t="shared" si="11"/>
        <v>1</v>
      </c>
      <c r="M143" s="3">
        <f t="shared" si="12"/>
        <v>3</v>
      </c>
    </row>
    <row r="144" spans="1:13" ht="24.6" thickBot="1" x14ac:dyDescent="0.35">
      <c r="A144" s="1">
        <v>2</v>
      </c>
      <c r="B144" s="2" t="s">
        <v>161</v>
      </c>
      <c r="C144" s="2" t="s">
        <v>16</v>
      </c>
      <c r="D144" s="25">
        <v>6</v>
      </c>
      <c r="E144" s="1" t="s">
        <v>146</v>
      </c>
      <c r="F144" s="23">
        <v>31472</v>
      </c>
      <c r="G144" s="10">
        <f t="shared" si="9"/>
        <v>188832</v>
      </c>
      <c r="I144" s="3">
        <f t="shared" si="10"/>
        <v>188832</v>
      </c>
      <c r="K144" s="3">
        <v>31472</v>
      </c>
      <c r="L144" s="3" t="b">
        <f t="shared" si="11"/>
        <v>1</v>
      </c>
      <c r="M144" s="3">
        <f t="shared" si="12"/>
        <v>3</v>
      </c>
    </row>
    <row r="145" spans="1:13" ht="24.6" thickBot="1" x14ac:dyDescent="0.35">
      <c r="A145" s="1">
        <v>3</v>
      </c>
      <c r="B145" s="2" t="s">
        <v>162</v>
      </c>
      <c r="C145" s="2" t="s">
        <v>16</v>
      </c>
      <c r="D145" s="25">
        <v>18</v>
      </c>
      <c r="E145" s="1" t="s">
        <v>31</v>
      </c>
      <c r="F145" s="23">
        <v>25760</v>
      </c>
      <c r="G145" s="10">
        <f t="shared" si="9"/>
        <v>463680</v>
      </c>
      <c r="I145" s="3">
        <f t="shared" si="10"/>
        <v>463680</v>
      </c>
      <c r="K145" s="3">
        <v>25760</v>
      </c>
      <c r="L145" s="3" t="b">
        <f t="shared" si="11"/>
        <v>1</v>
      </c>
      <c r="M145" s="3">
        <f t="shared" si="12"/>
        <v>3</v>
      </c>
    </row>
    <row r="146" spans="1:13" ht="24.6" thickBot="1" x14ac:dyDescent="0.35">
      <c r="A146" s="1">
        <v>4</v>
      </c>
      <c r="B146" s="2" t="s">
        <v>163</v>
      </c>
      <c r="C146" s="2" t="s">
        <v>16</v>
      </c>
      <c r="D146" s="25">
        <v>18</v>
      </c>
      <c r="E146" s="1" t="s">
        <v>31</v>
      </c>
      <c r="F146" s="23">
        <v>15120</v>
      </c>
      <c r="G146" s="10">
        <f t="shared" si="9"/>
        <v>272160</v>
      </c>
      <c r="I146" s="3">
        <f t="shared" si="10"/>
        <v>272160</v>
      </c>
      <c r="K146" s="3">
        <v>15120</v>
      </c>
      <c r="L146" s="3" t="b">
        <f t="shared" si="11"/>
        <v>1</v>
      </c>
      <c r="M146" s="3">
        <f t="shared" si="12"/>
        <v>3</v>
      </c>
    </row>
    <row r="147" spans="1:13" ht="24.6" thickBot="1" x14ac:dyDescent="0.35">
      <c r="A147" s="1">
        <v>5</v>
      </c>
      <c r="B147" s="2" t="s">
        <v>124</v>
      </c>
      <c r="C147" s="2" t="s">
        <v>16</v>
      </c>
      <c r="D147" s="25">
        <v>18</v>
      </c>
      <c r="E147" s="1" t="s">
        <v>10</v>
      </c>
      <c r="F147" s="23">
        <v>85120</v>
      </c>
      <c r="G147" s="10">
        <f t="shared" si="9"/>
        <v>1532160</v>
      </c>
      <c r="I147" s="3">
        <f t="shared" si="10"/>
        <v>1532160</v>
      </c>
      <c r="K147" s="3">
        <v>85120</v>
      </c>
      <c r="L147" s="3" t="b">
        <f t="shared" si="11"/>
        <v>1</v>
      </c>
      <c r="M147" s="3">
        <f t="shared" si="12"/>
        <v>3</v>
      </c>
    </row>
    <row r="148" spans="1:13" ht="24.6" thickBot="1" x14ac:dyDescent="0.35">
      <c r="A148" s="1">
        <v>6</v>
      </c>
      <c r="B148" s="2" t="s">
        <v>127</v>
      </c>
      <c r="C148" s="2" t="s">
        <v>16</v>
      </c>
      <c r="D148" s="25">
        <v>18</v>
      </c>
      <c r="E148" s="1" t="s">
        <v>10</v>
      </c>
      <c r="F148" s="23">
        <v>50400</v>
      </c>
      <c r="G148" s="10">
        <f t="shared" si="9"/>
        <v>907200</v>
      </c>
      <c r="I148" s="3">
        <f t="shared" si="10"/>
        <v>907200</v>
      </c>
      <c r="K148" s="3">
        <v>50400</v>
      </c>
      <c r="L148" s="3" t="b">
        <f t="shared" si="11"/>
        <v>1</v>
      </c>
      <c r="M148" s="3">
        <f t="shared" si="12"/>
        <v>3</v>
      </c>
    </row>
    <row r="149" spans="1:13" ht="15" thickBot="1" x14ac:dyDescent="0.35">
      <c r="A149" s="8" t="s">
        <v>164</v>
      </c>
      <c r="B149" s="12" t="s">
        <v>165</v>
      </c>
      <c r="C149" s="13"/>
      <c r="D149" s="13"/>
      <c r="E149" s="14"/>
      <c r="F149" s="21"/>
      <c r="G149" s="10">
        <f t="shared" si="9"/>
        <v>0</v>
      </c>
      <c r="I149" s="3">
        <f t="shared" si="10"/>
        <v>0</v>
      </c>
      <c r="L149" s="3" t="b">
        <f t="shared" si="11"/>
        <v>1</v>
      </c>
      <c r="M149" s="3">
        <f t="shared" si="12"/>
        <v>3</v>
      </c>
    </row>
    <row r="150" spans="1:13" ht="15" thickBot="1" x14ac:dyDescent="0.35">
      <c r="A150" s="1">
        <v>1</v>
      </c>
      <c r="B150" s="2" t="s">
        <v>166</v>
      </c>
      <c r="C150" s="2" t="s">
        <v>27</v>
      </c>
      <c r="D150" s="25">
        <v>12</v>
      </c>
      <c r="E150" s="1" t="s">
        <v>31</v>
      </c>
      <c r="F150" s="23"/>
      <c r="G150" s="10">
        <f t="shared" si="9"/>
        <v>0</v>
      </c>
      <c r="I150" s="3">
        <f t="shared" si="10"/>
        <v>0</v>
      </c>
      <c r="L150" s="3" t="b">
        <f t="shared" si="11"/>
        <v>1</v>
      </c>
      <c r="M150" s="3">
        <f t="shared" si="12"/>
        <v>3</v>
      </c>
    </row>
    <row r="151" spans="1:13" ht="15" thickBot="1" x14ac:dyDescent="0.35">
      <c r="A151" s="1">
        <v>2</v>
      </c>
      <c r="B151" s="2" t="s">
        <v>167</v>
      </c>
      <c r="C151" s="2" t="s">
        <v>27</v>
      </c>
      <c r="D151" s="25">
        <v>6</v>
      </c>
      <c r="E151" s="1" t="s">
        <v>31</v>
      </c>
      <c r="F151" s="23"/>
      <c r="G151" s="10">
        <f t="shared" si="9"/>
        <v>0</v>
      </c>
      <c r="I151" s="3">
        <f t="shared" si="10"/>
        <v>0</v>
      </c>
      <c r="L151" s="3" t="b">
        <f t="shared" si="11"/>
        <v>1</v>
      </c>
      <c r="M151" s="3">
        <f t="shared" si="12"/>
        <v>3</v>
      </c>
    </row>
    <row r="152" spans="1:13" ht="15" thickBot="1" x14ac:dyDescent="0.35">
      <c r="A152" s="1">
        <v>3</v>
      </c>
      <c r="B152" s="2" t="s">
        <v>168</v>
      </c>
      <c r="C152" s="2" t="s">
        <v>27</v>
      </c>
      <c r="D152" s="25">
        <v>12</v>
      </c>
      <c r="E152" s="1" t="s">
        <v>31</v>
      </c>
      <c r="F152" s="23"/>
      <c r="G152" s="10">
        <f t="shared" si="9"/>
        <v>0</v>
      </c>
      <c r="I152" s="3">
        <f t="shared" si="10"/>
        <v>0</v>
      </c>
      <c r="L152" s="3" t="b">
        <f t="shared" si="11"/>
        <v>1</v>
      </c>
      <c r="M152" s="3">
        <f t="shared" si="12"/>
        <v>3</v>
      </c>
    </row>
    <row r="153" spans="1:13" ht="15" thickBot="1" x14ac:dyDescent="0.35">
      <c r="A153" s="1">
        <v>4</v>
      </c>
      <c r="B153" s="2" t="s">
        <v>169</v>
      </c>
      <c r="C153" s="2" t="s">
        <v>27</v>
      </c>
      <c r="D153" s="25">
        <v>6</v>
      </c>
      <c r="E153" s="1" t="s">
        <v>31</v>
      </c>
      <c r="F153" s="23"/>
      <c r="G153" s="10">
        <f t="shared" si="9"/>
        <v>0</v>
      </c>
      <c r="I153" s="3">
        <f t="shared" si="10"/>
        <v>0</v>
      </c>
      <c r="L153" s="3" t="b">
        <f t="shared" si="11"/>
        <v>1</v>
      </c>
      <c r="M153" s="3">
        <f t="shared" si="12"/>
        <v>3</v>
      </c>
    </row>
    <row r="154" spans="1:13" ht="15" thickBot="1" x14ac:dyDescent="0.35">
      <c r="A154" s="1">
        <v>5</v>
      </c>
      <c r="B154" s="2" t="s">
        <v>170</v>
      </c>
      <c r="C154" s="2" t="s">
        <v>27</v>
      </c>
      <c r="D154" s="25">
        <v>6</v>
      </c>
      <c r="E154" s="1" t="s">
        <v>31</v>
      </c>
      <c r="F154" s="23"/>
      <c r="G154" s="10">
        <f t="shared" si="9"/>
        <v>0</v>
      </c>
      <c r="I154" s="3">
        <f t="shared" si="10"/>
        <v>0</v>
      </c>
      <c r="L154" s="3" t="b">
        <f t="shared" si="11"/>
        <v>1</v>
      </c>
      <c r="M154" s="3">
        <f t="shared" si="12"/>
        <v>3</v>
      </c>
    </row>
    <row r="155" spans="1:13" ht="15" thickBot="1" x14ac:dyDescent="0.35">
      <c r="A155" s="1">
        <v>6</v>
      </c>
      <c r="B155" s="2" t="s">
        <v>170</v>
      </c>
      <c r="C155" s="2" t="s">
        <v>27</v>
      </c>
      <c r="D155" s="25">
        <v>6</v>
      </c>
      <c r="E155" s="1" t="s">
        <v>31</v>
      </c>
      <c r="F155" s="23"/>
      <c r="G155" s="10">
        <f t="shared" si="9"/>
        <v>0</v>
      </c>
      <c r="I155" s="3">
        <f t="shared" si="10"/>
        <v>0</v>
      </c>
      <c r="L155" s="3" t="b">
        <f t="shared" si="11"/>
        <v>1</v>
      </c>
      <c r="M155" s="3">
        <f t="shared" si="12"/>
        <v>3</v>
      </c>
    </row>
    <row r="156" spans="1:13" ht="15" thickBot="1" x14ac:dyDescent="0.35">
      <c r="A156" s="1">
        <v>7</v>
      </c>
      <c r="B156" s="2" t="s">
        <v>171</v>
      </c>
      <c r="C156" s="2" t="s">
        <v>27</v>
      </c>
      <c r="D156" s="25">
        <v>12</v>
      </c>
      <c r="E156" s="1" t="s">
        <v>31</v>
      </c>
      <c r="F156" s="23"/>
      <c r="G156" s="10">
        <f t="shared" si="9"/>
        <v>0</v>
      </c>
      <c r="I156" s="3">
        <f t="shared" si="10"/>
        <v>0</v>
      </c>
      <c r="L156" s="3" t="b">
        <f t="shared" si="11"/>
        <v>1</v>
      </c>
      <c r="M156" s="3">
        <f t="shared" si="12"/>
        <v>3</v>
      </c>
    </row>
    <row r="157" spans="1:13" ht="15" thickBot="1" x14ac:dyDescent="0.35">
      <c r="A157" s="1">
        <v>8</v>
      </c>
      <c r="B157" s="2" t="s">
        <v>172</v>
      </c>
      <c r="C157" s="2" t="s">
        <v>27</v>
      </c>
      <c r="D157" s="25">
        <v>6</v>
      </c>
      <c r="E157" s="1" t="s">
        <v>31</v>
      </c>
      <c r="F157" s="23"/>
      <c r="G157" s="10">
        <f t="shared" si="9"/>
        <v>0</v>
      </c>
      <c r="I157" s="3">
        <f t="shared" si="10"/>
        <v>0</v>
      </c>
      <c r="L157" s="3" t="b">
        <f t="shared" si="11"/>
        <v>1</v>
      </c>
      <c r="M157" s="3">
        <f t="shared" si="12"/>
        <v>3</v>
      </c>
    </row>
    <row r="158" spans="1:13" ht="15" thickBot="1" x14ac:dyDescent="0.35">
      <c r="A158" s="1">
        <v>9</v>
      </c>
      <c r="B158" s="2" t="s">
        <v>172</v>
      </c>
      <c r="C158" s="2" t="s">
        <v>27</v>
      </c>
      <c r="D158" s="25">
        <v>12</v>
      </c>
      <c r="E158" s="1" t="s">
        <v>31</v>
      </c>
      <c r="F158" s="23"/>
      <c r="G158" s="10">
        <f t="shared" si="9"/>
        <v>0</v>
      </c>
      <c r="I158" s="3">
        <f t="shared" si="10"/>
        <v>0</v>
      </c>
      <c r="L158" s="3" t="b">
        <f t="shared" si="11"/>
        <v>1</v>
      </c>
      <c r="M158" s="3">
        <f t="shared" si="12"/>
        <v>3</v>
      </c>
    </row>
    <row r="159" spans="1:13" ht="24.6" thickBot="1" x14ac:dyDescent="0.35">
      <c r="A159" s="1">
        <v>10</v>
      </c>
      <c r="B159" s="2" t="s">
        <v>64</v>
      </c>
      <c r="C159" s="2" t="s">
        <v>16</v>
      </c>
      <c r="D159" s="25">
        <v>96</v>
      </c>
      <c r="E159" s="1" t="s">
        <v>10</v>
      </c>
      <c r="F159" s="23">
        <f>F77</f>
        <v>14200</v>
      </c>
      <c r="G159" s="10">
        <f t="shared" si="9"/>
        <v>1363200</v>
      </c>
      <c r="I159" s="3">
        <f t="shared" si="10"/>
        <v>1363200</v>
      </c>
      <c r="K159" s="3">
        <v>14200</v>
      </c>
      <c r="L159" s="3" t="b">
        <f t="shared" si="11"/>
        <v>1</v>
      </c>
      <c r="M159" s="3">
        <f t="shared" si="12"/>
        <v>3</v>
      </c>
    </row>
    <row r="160" spans="1:13" ht="24.6" thickBot="1" x14ac:dyDescent="0.35">
      <c r="A160" s="1">
        <v>11</v>
      </c>
      <c r="B160" s="2" t="s">
        <v>173</v>
      </c>
      <c r="C160" s="2" t="s">
        <v>16</v>
      </c>
      <c r="D160" s="25">
        <v>24</v>
      </c>
      <c r="E160" s="1" t="s">
        <v>10</v>
      </c>
      <c r="F160" s="23">
        <v>18200</v>
      </c>
      <c r="G160" s="10">
        <f t="shared" si="9"/>
        <v>436800</v>
      </c>
      <c r="I160" s="3">
        <f t="shared" si="10"/>
        <v>436800</v>
      </c>
      <c r="K160" s="3">
        <v>18200</v>
      </c>
      <c r="L160" s="3" t="b">
        <f t="shared" si="11"/>
        <v>1</v>
      </c>
      <c r="M160" s="3">
        <f t="shared" si="12"/>
        <v>3</v>
      </c>
    </row>
    <row r="161" spans="1:13" ht="24.6" thickBot="1" x14ac:dyDescent="0.35">
      <c r="A161" s="1">
        <v>12</v>
      </c>
      <c r="B161" s="2" t="s">
        <v>174</v>
      </c>
      <c r="C161" s="2" t="s">
        <v>16</v>
      </c>
      <c r="D161" s="25">
        <v>24</v>
      </c>
      <c r="E161" s="1" t="s">
        <v>10</v>
      </c>
      <c r="F161" s="23">
        <v>23520</v>
      </c>
      <c r="G161" s="10">
        <f t="shared" si="9"/>
        <v>564480</v>
      </c>
      <c r="I161" s="3">
        <f t="shared" si="10"/>
        <v>564480</v>
      </c>
      <c r="K161" s="3">
        <v>23520</v>
      </c>
      <c r="L161" s="3" t="b">
        <f t="shared" si="11"/>
        <v>1</v>
      </c>
      <c r="M161" s="3">
        <f t="shared" si="12"/>
        <v>3</v>
      </c>
    </row>
    <row r="162" spans="1:13" ht="24.6" thickBot="1" x14ac:dyDescent="0.35">
      <c r="A162" s="1">
        <v>13</v>
      </c>
      <c r="B162" s="2" t="s">
        <v>55</v>
      </c>
      <c r="C162" s="2" t="s">
        <v>16</v>
      </c>
      <c r="D162" s="25">
        <v>18</v>
      </c>
      <c r="E162" s="1" t="s">
        <v>10</v>
      </c>
      <c r="F162" s="23">
        <f>F43</f>
        <v>32792</v>
      </c>
      <c r="G162" s="10">
        <f t="shared" si="9"/>
        <v>590256</v>
      </c>
      <c r="I162" s="3">
        <f t="shared" si="10"/>
        <v>590256</v>
      </c>
      <c r="K162" s="3">
        <v>32792</v>
      </c>
      <c r="L162" s="3" t="b">
        <f t="shared" si="11"/>
        <v>1</v>
      </c>
      <c r="M162" s="3">
        <f t="shared" si="12"/>
        <v>3</v>
      </c>
    </row>
    <row r="163" spans="1:13" ht="24.6" thickBot="1" x14ac:dyDescent="0.35">
      <c r="A163" s="1">
        <v>14</v>
      </c>
      <c r="B163" s="2" t="s">
        <v>17</v>
      </c>
      <c r="C163" s="2" t="s">
        <v>16</v>
      </c>
      <c r="D163" s="25">
        <v>18</v>
      </c>
      <c r="E163" s="1" t="s">
        <v>10</v>
      </c>
      <c r="F163" s="23">
        <f>F11</f>
        <v>48696</v>
      </c>
      <c r="G163" s="10">
        <f t="shared" si="9"/>
        <v>876528</v>
      </c>
      <c r="I163" s="3">
        <f t="shared" si="10"/>
        <v>876528</v>
      </c>
      <c r="K163" s="3">
        <v>48696</v>
      </c>
      <c r="L163" s="3" t="b">
        <f t="shared" si="11"/>
        <v>1</v>
      </c>
      <c r="M163" s="3">
        <f t="shared" si="12"/>
        <v>3</v>
      </c>
    </row>
    <row r="164" spans="1:13" ht="24.6" thickBot="1" x14ac:dyDescent="0.35">
      <c r="A164" s="1">
        <v>15</v>
      </c>
      <c r="B164" s="2" t="s">
        <v>175</v>
      </c>
      <c r="C164" s="2" t="s">
        <v>16</v>
      </c>
      <c r="D164" s="25">
        <v>18</v>
      </c>
      <c r="E164" s="1" t="s">
        <v>10</v>
      </c>
      <c r="F164" s="23">
        <v>51500</v>
      </c>
      <c r="G164" s="10">
        <f t="shared" si="9"/>
        <v>927000</v>
      </c>
      <c r="I164" s="3">
        <f t="shared" si="10"/>
        <v>927000</v>
      </c>
      <c r="K164" s="3">
        <v>51500</v>
      </c>
      <c r="L164" s="3" t="b">
        <f t="shared" si="11"/>
        <v>1</v>
      </c>
      <c r="M164" s="3">
        <f t="shared" si="12"/>
        <v>3</v>
      </c>
    </row>
    <row r="165" spans="1:13" ht="15" thickBot="1" x14ac:dyDescent="0.35">
      <c r="A165" s="1">
        <v>16</v>
      </c>
      <c r="B165" s="2" t="s">
        <v>176</v>
      </c>
      <c r="C165" s="2"/>
      <c r="D165" s="25">
        <v>6</v>
      </c>
      <c r="E165" s="1" t="s">
        <v>10</v>
      </c>
      <c r="F165" s="23">
        <v>1331411</v>
      </c>
      <c r="G165" s="10">
        <f t="shared" si="9"/>
        <v>7988466</v>
      </c>
      <c r="I165" s="3">
        <f t="shared" si="10"/>
        <v>7988466</v>
      </c>
      <c r="K165" s="3">
        <v>1331411</v>
      </c>
      <c r="L165" s="3" t="b">
        <f t="shared" si="11"/>
        <v>1</v>
      </c>
      <c r="M165" s="3">
        <f t="shared" si="12"/>
        <v>3</v>
      </c>
    </row>
    <row r="166" spans="1:13" ht="15" thickBot="1" x14ac:dyDescent="0.35">
      <c r="A166" s="8" t="s">
        <v>177</v>
      </c>
      <c r="B166" s="12" t="s">
        <v>178</v>
      </c>
      <c r="C166" s="13"/>
      <c r="D166" s="13"/>
      <c r="E166" s="14"/>
      <c r="F166" s="21"/>
      <c r="G166" s="10">
        <f t="shared" si="9"/>
        <v>0</v>
      </c>
      <c r="I166" s="3">
        <f t="shared" si="10"/>
        <v>0</v>
      </c>
      <c r="L166" s="3" t="b">
        <f t="shared" si="11"/>
        <v>1</v>
      </c>
      <c r="M166" s="3">
        <f t="shared" si="12"/>
        <v>3</v>
      </c>
    </row>
    <row r="167" spans="1:13" ht="15" thickBot="1" x14ac:dyDescent="0.35">
      <c r="A167" s="1">
        <v>1</v>
      </c>
      <c r="B167" s="2" t="s">
        <v>60</v>
      </c>
      <c r="C167" s="2" t="s">
        <v>27</v>
      </c>
      <c r="D167" s="25">
        <v>6</v>
      </c>
      <c r="E167" s="1" t="s">
        <v>53</v>
      </c>
      <c r="F167" s="23"/>
      <c r="G167" s="10">
        <f t="shared" si="9"/>
        <v>0</v>
      </c>
      <c r="I167" s="3">
        <f t="shared" si="10"/>
        <v>0</v>
      </c>
      <c r="L167" s="3" t="b">
        <f t="shared" si="11"/>
        <v>1</v>
      </c>
      <c r="M167" s="3">
        <f t="shared" si="12"/>
        <v>3</v>
      </c>
    </row>
    <row r="168" spans="1:13" ht="15" thickBot="1" x14ac:dyDescent="0.35">
      <c r="A168" s="1">
        <v>2</v>
      </c>
      <c r="B168" s="2" t="s">
        <v>61</v>
      </c>
      <c r="C168" s="2" t="s">
        <v>27</v>
      </c>
      <c r="D168" s="25">
        <v>12</v>
      </c>
      <c r="E168" s="1" t="s">
        <v>53</v>
      </c>
      <c r="F168" s="23"/>
      <c r="G168" s="10">
        <f t="shared" si="9"/>
        <v>0</v>
      </c>
      <c r="I168" s="3">
        <f t="shared" si="10"/>
        <v>0</v>
      </c>
      <c r="L168" s="3" t="b">
        <f t="shared" si="11"/>
        <v>1</v>
      </c>
      <c r="M168" s="3">
        <f t="shared" si="12"/>
        <v>3</v>
      </c>
    </row>
    <row r="169" spans="1:13" ht="24.6" thickBot="1" x14ac:dyDescent="0.35">
      <c r="A169" s="1">
        <v>3</v>
      </c>
      <c r="B169" s="2" t="s">
        <v>62</v>
      </c>
      <c r="C169" s="2" t="s">
        <v>16</v>
      </c>
      <c r="D169" s="25">
        <v>12</v>
      </c>
      <c r="E169" s="1" t="s">
        <v>10</v>
      </c>
      <c r="F169" s="23">
        <f>F86</f>
        <v>29880</v>
      </c>
      <c r="G169" s="10">
        <f t="shared" si="9"/>
        <v>358560</v>
      </c>
      <c r="I169" s="3">
        <f t="shared" si="10"/>
        <v>358560</v>
      </c>
      <c r="K169" s="3">
        <v>29880</v>
      </c>
      <c r="L169" s="3" t="b">
        <f t="shared" si="11"/>
        <v>1</v>
      </c>
      <c r="M169" s="3">
        <f t="shared" si="12"/>
        <v>3</v>
      </c>
    </row>
    <row r="170" spans="1:13" ht="24.6" thickBot="1" x14ac:dyDescent="0.35">
      <c r="A170" s="1">
        <v>4</v>
      </c>
      <c r="B170" s="2" t="s">
        <v>64</v>
      </c>
      <c r="C170" s="2" t="s">
        <v>16</v>
      </c>
      <c r="D170" s="25">
        <v>12</v>
      </c>
      <c r="E170" s="1" t="s">
        <v>10</v>
      </c>
      <c r="F170" s="23">
        <f>F159</f>
        <v>14200</v>
      </c>
      <c r="G170" s="10">
        <f t="shared" si="9"/>
        <v>170400</v>
      </c>
      <c r="I170" s="3">
        <f t="shared" si="10"/>
        <v>170400</v>
      </c>
      <c r="K170" s="3">
        <v>14200</v>
      </c>
      <c r="L170" s="3" t="b">
        <f t="shared" si="11"/>
        <v>1</v>
      </c>
      <c r="M170" s="3">
        <f t="shared" si="12"/>
        <v>3</v>
      </c>
    </row>
    <row r="171" spans="1:13" ht="15" thickBot="1" x14ac:dyDescent="0.35">
      <c r="A171" s="1">
        <v>5</v>
      </c>
      <c r="B171" s="2" t="s">
        <v>179</v>
      </c>
      <c r="C171" s="2"/>
      <c r="D171" s="25">
        <v>6</v>
      </c>
      <c r="E171" s="1" t="s">
        <v>10</v>
      </c>
      <c r="F171" s="23">
        <v>649568</v>
      </c>
      <c r="G171" s="10">
        <f t="shared" si="9"/>
        <v>3897408</v>
      </c>
      <c r="I171" s="3">
        <f t="shared" si="10"/>
        <v>3897408</v>
      </c>
      <c r="K171" s="3">
        <v>649568</v>
      </c>
      <c r="L171" s="3" t="b">
        <f t="shared" si="11"/>
        <v>1</v>
      </c>
      <c r="M171" s="3">
        <f t="shared" si="12"/>
        <v>3</v>
      </c>
    </row>
    <row r="172" spans="1:13" ht="15" thickBot="1" x14ac:dyDescent="0.35">
      <c r="A172" s="8" t="s">
        <v>180</v>
      </c>
      <c r="B172" s="12" t="s">
        <v>181</v>
      </c>
      <c r="C172" s="13"/>
      <c r="D172" s="13"/>
      <c r="E172" s="14"/>
      <c r="F172" s="21"/>
      <c r="G172" s="10">
        <f t="shared" si="9"/>
        <v>0</v>
      </c>
      <c r="I172" s="3">
        <f t="shared" si="10"/>
        <v>0</v>
      </c>
      <c r="L172" s="3" t="b">
        <f t="shared" si="11"/>
        <v>1</v>
      </c>
      <c r="M172" s="3">
        <f t="shared" si="12"/>
        <v>3</v>
      </c>
    </row>
    <row r="173" spans="1:13" ht="15" thickBot="1" x14ac:dyDescent="0.35">
      <c r="A173" s="1">
        <v>1</v>
      </c>
      <c r="B173" s="2" t="s">
        <v>52</v>
      </c>
      <c r="C173" s="2" t="s">
        <v>27</v>
      </c>
      <c r="D173" s="25">
        <v>6</v>
      </c>
      <c r="E173" s="1" t="s">
        <v>53</v>
      </c>
      <c r="F173" s="23"/>
      <c r="G173" s="10">
        <f t="shared" si="9"/>
        <v>0</v>
      </c>
      <c r="I173" s="3">
        <f t="shared" si="10"/>
        <v>0</v>
      </c>
      <c r="L173" s="3" t="b">
        <f t="shared" si="11"/>
        <v>1</v>
      </c>
      <c r="M173" s="3">
        <f t="shared" si="12"/>
        <v>3</v>
      </c>
    </row>
    <row r="174" spans="1:13" ht="24.6" thickBot="1" x14ac:dyDescent="0.35">
      <c r="A174" s="1">
        <v>2</v>
      </c>
      <c r="B174" s="2" t="s">
        <v>54</v>
      </c>
      <c r="C174" s="2" t="s">
        <v>27</v>
      </c>
      <c r="D174" s="25">
        <v>12</v>
      </c>
      <c r="E174" s="1" t="s">
        <v>53</v>
      </c>
      <c r="F174" s="23"/>
      <c r="G174" s="10">
        <f t="shared" si="9"/>
        <v>0</v>
      </c>
      <c r="I174" s="3">
        <f t="shared" si="10"/>
        <v>0</v>
      </c>
      <c r="L174" s="3" t="b">
        <f t="shared" si="11"/>
        <v>1</v>
      </c>
      <c r="M174" s="3">
        <f t="shared" si="12"/>
        <v>3</v>
      </c>
    </row>
    <row r="175" spans="1:13" ht="24.6" thickBot="1" x14ac:dyDescent="0.35">
      <c r="A175" s="1">
        <v>3</v>
      </c>
      <c r="B175" s="2" t="s">
        <v>56</v>
      </c>
      <c r="C175" s="2" t="s">
        <v>16</v>
      </c>
      <c r="D175" s="25">
        <v>12</v>
      </c>
      <c r="E175" s="1" t="s">
        <v>10</v>
      </c>
      <c r="F175" s="23">
        <v>10200</v>
      </c>
      <c r="G175" s="10">
        <f t="shared" si="9"/>
        <v>122400</v>
      </c>
      <c r="I175" s="3">
        <f t="shared" si="10"/>
        <v>122400</v>
      </c>
      <c r="K175" s="3">
        <v>10200</v>
      </c>
      <c r="L175" s="3" t="b">
        <f t="shared" si="11"/>
        <v>1</v>
      </c>
      <c r="M175" s="3">
        <f t="shared" si="12"/>
        <v>3</v>
      </c>
    </row>
    <row r="176" spans="1:13" ht="24.6" thickBot="1" x14ac:dyDescent="0.35">
      <c r="A176" s="1">
        <v>4</v>
      </c>
      <c r="B176" s="2" t="s">
        <v>62</v>
      </c>
      <c r="C176" s="2" t="s">
        <v>16</v>
      </c>
      <c r="D176" s="25">
        <v>6</v>
      </c>
      <c r="E176" s="1" t="s">
        <v>10</v>
      </c>
      <c r="F176" s="23">
        <f>F169</f>
        <v>29880</v>
      </c>
      <c r="G176" s="10">
        <f t="shared" si="9"/>
        <v>179280</v>
      </c>
      <c r="I176" s="3">
        <f t="shared" si="10"/>
        <v>179280</v>
      </c>
      <c r="K176" s="3">
        <v>29880</v>
      </c>
      <c r="L176" s="3" t="b">
        <f t="shared" si="11"/>
        <v>1</v>
      </c>
      <c r="M176" s="3">
        <f t="shared" si="12"/>
        <v>3</v>
      </c>
    </row>
    <row r="177" spans="1:13" ht="24.6" thickBot="1" x14ac:dyDescent="0.35">
      <c r="A177" s="1">
        <v>5</v>
      </c>
      <c r="B177" s="2" t="s">
        <v>182</v>
      </c>
      <c r="C177" s="2" t="s">
        <v>16</v>
      </c>
      <c r="D177" s="25">
        <v>6</v>
      </c>
      <c r="E177" s="1" t="s">
        <v>10</v>
      </c>
      <c r="F177" s="23">
        <v>35480</v>
      </c>
      <c r="G177" s="10">
        <f t="shared" si="9"/>
        <v>212880</v>
      </c>
      <c r="I177" s="3">
        <f t="shared" si="10"/>
        <v>212880</v>
      </c>
      <c r="K177" s="3">
        <v>35480</v>
      </c>
      <c r="L177" s="3" t="b">
        <f t="shared" si="11"/>
        <v>1</v>
      </c>
      <c r="M177" s="3">
        <f t="shared" si="12"/>
        <v>3</v>
      </c>
    </row>
    <row r="178" spans="1:13" ht="15" thickBot="1" x14ac:dyDescent="0.35">
      <c r="A178" s="1">
        <v>6</v>
      </c>
      <c r="B178" s="2" t="s">
        <v>57</v>
      </c>
      <c r="C178" s="2"/>
      <c r="D178" s="25">
        <v>6</v>
      </c>
      <c r="E178" s="1" t="s">
        <v>10</v>
      </c>
      <c r="F178" s="23">
        <v>292507</v>
      </c>
      <c r="G178" s="10">
        <f t="shared" si="9"/>
        <v>1755042</v>
      </c>
      <c r="I178" s="3">
        <f t="shared" si="10"/>
        <v>1755042</v>
      </c>
      <c r="K178" s="3">
        <v>292507</v>
      </c>
      <c r="L178" s="3" t="b">
        <f t="shared" si="11"/>
        <v>1</v>
      </c>
      <c r="M178" s="3">
        <f t="shared" si="12"/>
        <v>3</v>
      </c>
    </row>
    <row r="179" spans="1:13" ht="15" thickBot="1" x14ac:dyDescent="0.35">
      <c r="A179" s="8" t="s">
        <v>183</v>
      </c>
      <c r="B179" s="12" t="s">
        <v>184</v>
      </c>
      <c r="C179" s="13"/>
      <c r="D179" s="13"/>
      <c r="E179" s="14"/>
      <c r="F179" s="21"/>
      <c r="G179" s="10">
        <f t="shared" si="9"/>
        <v>0</v>
      </c>
      <c r="I179" s="3">
        <f t="shared" si="10"/>
        <v>0</v>
      </c>
      <c r="L179" s="3" t="b">
        <f t="shared" si="11"/>
        <v>1</v>
      </c>
      <c r="M179" s="3">
        <v>4</v>
      </c>
    </row>
    <row r="180" spans="1:13" ht="15" thickBot="1" x14ac:dyDescent="0.35">
      <c r="A180" s="1">
        <v>1</v>
      </c>
      <c r="B180" s="2" t="s">
        <v>185</v>
      </c>
      <c r="C180" s="2" t="s">
        <v>27</v>
      </c>
      <c r="D180" s="25">
        <v>71</v>
      </c>
      <c r="E180" s="1" t="s">
        <v>28</v>
      </c>
      <c r="F180" s="23"/>
      <c r="G180" s="10">
        <f t="shared" si="9"/>
        <v>0</v>
      </c>
      <c r="I180" s="3">
        <f t="shared" si="10"/>
        <v>0</v>
      </c>
      <c r="L180" s="3" t="b">
        <f t="shared" si="11"/>
        <v>1</v>
      </c>
      <c r="M180" s="3">
        <f t="shared" si="12"/>
        <v>4</v>
      </c>
    </row>
    <row r="181" spans="1:13" ht="15" thickBot="1" x14ac:dyDescent="0.35">
      <c r="A181" s="1">
        <v>2</v>
      </c>
      <c r="B181" s="2" t="s">
        <v>186</v>
      </c>
      <c r="C181" s="2" t="s">
        <v>27</v>
      </c>
      <c r="D181" s="25">
        <v>18</v>
      </c>
      <c r="E181" s="1" t="s">
        <v>87</v>
      </c>
      <c r="F181" s="23"/>
      <c r="G181" s="10">
        <f t="shared" si="9"/>
        <v>0</v>
      </c>
      <c r="I181" s="3">
        <f t="shared" si="10"/>
        <v>0</v>
      </c>
      <c r="L181" s="3" t="b">
        <f t="shared" si="11"/>
        <v>1</v>
      </c>
      <c r="M181" s="3">
        <f t="shared" si="12"/>
        <v>4</v>
      </c>
    </row>
    <row r="182" spans="1:13" ht="24.6" thickBot="1" x14ac:dyDescent="0.35">
      <c r="A182" s="1">
        <v>3</v>
      </c>
      <c r="B182" s="2" t="s">
        <v>187</v>
      </c>
      <c r="C182" s="2" t="s">
        <v>16</v>
      </c>
      <c r="D182" s="25">
        <v>60</v>
      </c>
      <c r="E182" s="1" t="s">
        <v>10</v>
      </c>
      <c r="F182" s="23">
        <v>116480</v>
      </c>
      <c r="G182" s="10">
        <f t="shared" si="9"/>
        <v>6988800</v>
      </c>
      <c r="I182" s="3">
        <f t="shared" si="10"/>
        <v>6988800</v>
      </c>
      <c r="K182" s="3">
        <v>116480</v>
      </c>
      <c r="L182" s="3" t="b">
        <f t="shared" si="11"/>
        <v>1</v>
      </c>
      <c r="M182" s="3">
        <f t="shared" si="12"/>
        <v>4</v>
      </c>
    </row>
    <row r="183" spans="1:13" ht="24.6" thickBot="1" x14ac:dyDescent="0.35">
      <c r="A183" s="1">
        <v>4</v>
      </c>
      <c r="B183" s="2" t="s">
        <v>188</v>
      </c>
      <c r="C183" s="2" t="s">
        <v>16</v>
      </c>
      <c r="D183" s="25">
        <v>12</v>
      </c>
      <c r="E183" s="1" t="s">
        <v>31</v>
      </c>
      <c r="F183" s="23">
        <v>7840</v>
      </c>
      <c r="G183" s="10">
        <f t="shared" si="9"/>
        <v>94080</v>
      </c>
      <c r="I183" s="3">
        <f t="shared" si="10"/>
        <v>94080</v>
      </c>
      <c r="K183" s="3">
        <v>7840</v>
      </c>
      <c r="L183" s="3" t="b">
        <f t="shared" si="11"/>
        <v>1</v>
      </c>
      <c r="M183" s="3">
        <f t="shared" si="12"/>
        <v>4</v>
      </c>
    </row>
    <row r="184" spans="1:13" ht="24.6" thickBot="1" x14ac:dyDescent="0.35">
      <c r="A184" s="1">
        <v>5</v>
      </c>
      <c r="B184" s="2" t="s">
        <v>34</v>
      </c>
      <c r="C184" s="2" t="s">
        <v>16</v>
      </c>
      <c r="D184" s="25">
        <v>9</v>
      </c>
      <c r="E184" s="1" t="s">
        <v>35</v>
      </c>
      <c r="F184" s="23">
        <f>F28</f>
        <v>6820</v>
      </c>
      <c r="G184" s="10">
        <f t="shared" si="9"/>
        <v>61380</v>
      </c>
      <c r="I184" s="3">
        <f t="shared" si="10"/>
        <v>61380</v>
      </c>
      <c r="K184" s="3">
        <v>6820</v>
      </c>
      <c r="L184" s="3" t="b">
        <f t="shared" si="11"/>
        <v>1</v>
      </c>
      <c r="M184" s="3">
        <f t="shared" si="12"/>
        <v>4</v>
      </c>
    </row>
    <row r="185" spans="1:13" ht="24.6" thickBot="1" x14ac:dyDescent="0.35">
      <c r="A185" s="1">
        <v>6</v>
      </c>
      <c r="B185" s="2" t="s">
        <v>189</v>
      </c>
      <c r="C185" s="2" t="s">
        <v>16</v>
      </c>
      <c r="D185" s="25">
        <v>36</v>
      </c>
      <c r="E185" s="1" t="s">
        <v>31</v>
      </c>
      <c r="F185" s="23">
        <v>25760</v>
      </c>
      <c r="G185" s="10">
        <f t="shared" si="9"/>
        <v>927360</v>
      </c>
      <c r="I185" s="3">
        <f t="shared" si="10"/>
        <v>927360</v>
      </c>
      <c r="K185" s="3">
        <v>25760</v>
      </c>
      <c r="L185" s="3" t="b">
        <f t="shared" si="11"/>
        <v>1</v>
      </c>
      <c r="M185" s="3">
        <f t="shared" si="12"/>
        <v>4</v>
      </c>
    </row>
    <row r="186" spans="1:13" ht="15" thickBot="1" x14ac:dyDescent="0.35">
      <c r="A186" s="1">
        <v>7</v>
      </c>
      <c r="B186" s="2" t="s">
        <v>190</v>
      </c>
      <c r="C186" s="2"/>
      <c r="D186" s="25">
        <v>60</v>
      </c>
      <c r="E186" s="1" t="s">
        <v>37</v>
      </c>
      <c r="F186" s="23">
        <v>161383</v>
      </c>
      <c r="G186" s="10">
        <f t="shared" si="9"/>
        <v>9682980</v>
      </c>
      <c r="I186" s="3">
        <f t="shared" si="10"/>
        <v>9682980</v>
      </c>
      <c r="K186" s="3">
        <v>161383</v>
      </c>
      <c r="L186" s="3" t="b">
        <f t="shared" si="11"/>
        <v>1</v>
      </c>
      <c r="M186" s="3">
        <f t="shared" si="12"/>
        <v>4</v>
      </c>
    </row>
    <row r="187" spans="1:13" ht="15" thickBot="1" x14ac:dyDescent="0.35">
      <c r="A187" s="1">
        <v>8</v>
      </c>
      <c r="B187" s="2" t="s">
        <v>191</v>
      </c>
      <c r="C187" s="2"/>
      <c r="D187" s="25">
        <v>318</v>
      </c>
      <c r="E187" s="1" t="s">
        <v>35</v>
      </c>
      <c r="F187" s="23">
        <v>17920</v>
      </c>
      <c r="G187" s="10">
        <f t="shared" si="9"/>
        <v>5698560</v>
      </c>
      <c r="I187" s="3">
        <f t="shared" si="10"/>
        <v>5698560</v>
      </c>
      <c r="K187" s="3">
        <v>17920</v>
      </c>
      <c r="L187" s="3" t="b">
        <f t="shared" si="11"/>
        <v>1</v>
      </c>
      <c r="M187" s="3">
        <f t="shared" si="12"/>
        <v>4</v>
      </c>
    </row>
    <row r="188" spans="1:13" ht="15" thickBot="1" x14ac:dyDescent="0.35">
      <c r="A188" s="1">
        <v>9</v>
      </c>
      <c r="B188" s="2" t="s">
        <v>38</v>
      </c>
      <c r="C188" s="2"/>
      <c r="D188" s="25">
        <v>6</v>
      </c>
      <c r="E188" s="1" t="s">
        <v>10</v>
      </c>
      <c r="F188" s="23">
        <v>1994300</v>
      </c>
      <c r="G188" s="10">
        <f t="shared" si="9"/>
        <v>11965800</v>
      </c>
      <c r="I188" s="3">
        <f t="shared" si="10"/>
        <v>11965800</v>
      </c>
      <c r="K188" s="3">
        <v>1994300</v>
      </c>
      <c r="L188" s="3" t="b">
        <f t="shared" si="11"/>
        <v>1</v>
      </c>
      <c r="M188" s="3">
        <f t="shared" si="12"/>
        <v>4</v>
      </c>
    </row>
    <row r="189" spans="1:13" ht="15" thickBot="1" x14ac:dyDescent="0.35">
      <c r="A189" s="1">
        <v>10</v>
      </c>
      <c r="B189" s="2" t="s">
        <v>39</v>
      </c>
      <c r="C189" s="2"/>
      <c r="D189" s="25">
        <v>6</v>
      </c>
      <c r="E189" s="1" t="s">
        <v>10</v>
      </c>
      <c r="F189" s="23">
        <v>90650</v>
      </c>
      <c r="G189" s="10">
        <f t="shared" si="9"/>
        <v>543900</v>
      </c>
      <c r="I189" s="3">
        <f t="shared" si="10"/>
        <v>543900</v>
      </c>
      <c r="K189" s="3">
        <v>90650</v>
      </c>
      <c r="L189" s="3" t="b">
        <f t="shared" si="11"/>
        <v>1</v>
      </c>
      <c r="M189" s="3">
        <f t="shared" si="12"/>
        <v>4</v>
      </c>
    </row>
    <row r="190" spans="1:13" ht="15" thickBot="1" x14ac:dyDescent="0.35">
      <c r="A190" s="8" t="s">
        <v>192</v>
      </c>
      <c r="B190" s="12" t="s">
        <v>193</v>
      </c>
      <c r="C190" s="13"/>
      <c r="D190" s="13"/>
      <c r="E190" s="14"/>
      <c r="F190" s="21"/>
      <c r="G190" s="10">
        <f t="shared" si="9"/>
        <v>0</v>
      </c>
      <c r="I190" s="3">
        <f t="shared" si="10"/>
        <v>0</v>
      </c>
      <c r="L190" s="3" t="b">
        <f t="shared" si="11"/>
        <v>1</v>
      </c>
      <c r="M190" s="3">
        <f t="shared" si="12"/>
        <v>4</v>
      </c>
    </row>
    <row r="191" spans="1:13" ht="24.6" thickBot="1" x14ac:dyDescent="0.35">
      <c r="A191" s="1">
        <v>1</v>
      </c>
      <c r="B191" s="2" t="s">
        <v>194</v>
      </c>
      <c r="C191" s="2" t="s">
        <v>16</v>
      </c>
      <c r="D191" s="25">
        <v>6</v>
      </c>
      <c r="E191" s="1" t="s">
        <v>10</v>
      </c>
      <c r="F191" s="23">
        <f>4508393+300000</f>
        <v>4808393</v>
      </c>
      <c r="G191" s="10">
        <f t="shared" si="9"/>
        <v>28850358</v>
      </c>
      <c r="I191" s="3">
        <f t="shared" si="10"/>
        <v>28850358</v>
      </c>
      <c r="K191" s="3">
        <v>4808393</v>
      </c>
      <c r="L191" s="3" t="b">
        <f t="shared" si="11"/>
        <v>1</v>
      </c>
      <c r="M191" s="3">
        <f t="shared" si="12"/>
        <v>4</v>
      </c>
    </row>
    <row r="192" spans="1:13" ht="15" thickBot="1" x14ac:dyDescent="0.35">
      <c r="A192" s="8" t="s">
        <v>195</v>
      </c>
      <c r="B192" s="12" t="s">
        <v>196</v>
      </c>
      <c r="C192" s="13"/>
      <c r="D192" s="13"/>
      <c r="E192" s="14"/>
      <c r="F192" s="21"/>
      <c r="G192" s="10">
        <f t="shared" si="9"/>
        <v>0</v>
      </c>
      <c r="I192" s="3">
        <f t="shared" si="10"/>
        <v>0</v>
      </c>
      <c r="L192" s="3" t="b">
        <f t="shared" si="11"/>
        <v>1</v>
      </c>
      <c r="M192" s="3">
        <f t="shared" si="12"/>
        <v>4</v>
      </c>
    </row>
    <row r="193" spans="1:13" ht="15" thickBot="1" x14ac:dyDescent="0.35">
      <c r="A193" s="1">
        <v>1</v>
      </c>
      <c r="B193" s="2" t="s">
        <v>88</v>
      </c>
      <c r="C193" s="2" t="s">
        <v>27</v>
      </c>
      <c r="D193" s="25">
        <v>147</v>
      </c>
      <c r="E193" s="1" t="s">
        <v>87</v>
      </c>
      <c r="F193" s="23"/>
      <c r="G193" s="10">
        <f t="shared" si="9"/>
        <v>0</v>
      </c>
      <c r="I193" s="3">
        <f t="shared" si="10"/>
        <v>0</v>
      </c>
      <c r="L193" s="3" t="b">
        <f t="shared" si="11"/>
        <v>1</v>
      </c>
      <c r="M193" s="3">
        <f t="shared" si="12"/>
        <v>4</v>
      </c>
    </row>
    <row r="194" spans="1:13" ht="24.6" thickBot="1" x14ac:dyDescent="0.35">
      <c r="A194" s="1">
        <v>2</v>
      </c>
      <c r="B194" s="2" t="s">
        <v>118</v>
      </c>
      <c r="C194" s="2" t="s">
        <v>16</v>
      </c>
      <c r="D194" s="25">
        <v>18</v>
      </c>
      <c r="E194" s="1" t="s">
        <v>31</v>
      </c>
      <c r="F194" s="23">
        <v>39200</v>
      </c>
      <c r="G194" s="10">
        <f t="shared" si="9"/>
        <v>705600</v>
      </c>
      <c r="I194" s="3">
        <f t="shared" si="10"/>
        <v>705600</v>
      </c>
      <c r="K194" s="3">
        <v>39200</v>
      </c>
      <c r="L194" s="3" t="b">
        <f t="shared" si="11"/>
        <v>1</v>
      </c>
      <c r="M194" s="3">
        <f t="shared" si="12"/>
        <v>4</v>
      </c>
    </row>
    <row r="195" spans="1:13" ht="24.6" thickBot="1" x14ac:dyDescent="0.35">
      <c r="A195" s="1">
        <v>3</v>
      </c>
      <c r="B195" s="2" t="s">
        <v>120</v>
      </c>
      <c r="C195" s="2" t="s">
        <v>16</v>
      </c>
      <c r="D195" s="25">
        <v>18</v>
      </c>
      <c r="E195" s="1" t="s">
        <v>31</v>
      </c>
      <c r="F195" s="23">
        <v>58240</v>
      </c>
      <c r="G195" s="10">
        <f t="shared" si="9"/>
        <v>1048320</v>
      </c>
      <c r="I195" s="3">
        <f t="shared" si="10"/>
        <v>1048320</v>
      </c>
      <c r="K195" s="3">
        <v>58240</v>
      </c>
      <c r="L195" s="3" t="b">
        <f t="shared" si="11"/>
        <v>1</v>
      </c>
      <c r="M195" s="3">
        <f t="shared" si="12"/>
        <v>4</v>
      </c>
    </row>
    <row r="196" spans="1:13" ht="24.6" thickBot="1" x14ac:dyDescent="0.35">
      <c r="A196" s="1">
        <v>4</v>
      </c>
      <c r="B196" s="2" t="s">
        <v>197</v>
      </c>
      <c r="C196" s="2" t="s">
        <v>16</v>
      </c>
      <c r="D196" s="25">
        <v>18</v>
      </c>
      <c r="E196" s="1" t="s">
        <v>10</v>
      </c>
      <c r="F196" s="23">
        <v>36960</v>
      </c>
      <c r="G196" s="10">
        <f t="shared" si="9"/>
        <v>665280</v>
      </c>
      <c r="I196" s="3">
        <f t="shared" si="10"/>
        <v>665280</v>
      </c>
      <c r="K196" s="3">
        <v>36960</v>
      </c>
      <c r="L196" s="3" t="b">
        <f t="shared" si="11"/>
        <v>1</v>
      </c>
      <c r="M196" s="3">
        <f t="shared" si="12"/>
        <v>4</v>
      </c>
    </row>
    <row r="197" spans="1:13" ht="15" thickBot="1" x14ac:dyDescent="0.35">
      <c r="A197" s="1">
        <v>5</v>
      </c>
      <c r="B197" s="2" t="s">
        <v>101</v>
      </c>
      <c r="C197" s="2" t="s">
        <v>27</v>
      </c>
      <c r="D197" s="25">
        <v>18</v>
      </c>
      <c r="E197" s="1" t="s">
        <v>31</v>
      </c>
      <c r="F197" s="23"/>
      <c r="G197" s="10">
        <f t="shared" si="9"/>
        <v>0</v>
      </c>
      <c r="I197" s="3">
        <f t="shared" si="10"/>
        <v>0</v>
      </c>
      <c r="L197" s="3" t="b">
        <f t="shared" si="11"/>
        <v>1</v>
      </c>
      <c r="M197" s="3">
        <f t="shared" si="12"/>
        <v>4</v>
      </c>
    </row>
    <row r="198" spans="1:13" ht="15" thickBot="1" x14ac:dyDescent="0.35">
      <c r="A198" s="1">
        <v>6</v>
      </c>
      <c r="B198" s="2" t="s">
        <v>102</v>
      </c>
      <c r="C198" s="2" t="s">
        <v>27</v>
      </c>
      <c r="D198" s="25">
        <v>18</v>
      </c>
      <c r="E198" s="1" t="s">
        <v>31</v>
      </c>
      <c r="F198" s="23"/>
      <c r="G198" s="10">
        <f t="shared" si="9"/>
        <v>0</v>
      </c>
      <c r="I198" s="3">
        <f t="shared" si="10"/>
        <v>0</v>
      </c>
      <c r="L198" s="3" t="b">
        <f t="shared" si="11"/>
        <v>1</v>
      </c>
      <c r="M198" s="3">
        <f t="shared" si="12"/>
        <v>4</v>
      </c>
    </row>
    <row r="199" spans="1:13" ht="24.6" thickBot="1" x14ac:dyDescent="0.35">
      <c r="A199" s="1">
        <v>7</v>
      </c>
      <c r="B199" s="2" t="s">
        <v>129</v>
      </c>
      <c r="C199" s="2" t="s">
        <v>16</v>
      </c>
      <c r="D199" s="25">
        <v>18</v>
      </c>
      <c r="E199" s="1" t="s">
        <v>31</v>
      </c>
      <c r="F199" s="23">
        <v>159040</v>
      </c>
      <c r="G199" s="10">
        <f t="shared" ref="G199:G233" si="13">F199*D199</f>
        <v>2862720</v>
      </c>
      <c r="I199" s="3">
        <f t="shared" ref="I199:I234" si="14">IFERROR(F199*D199,0)</f>
        <v>2862720</v>
      </c>
      <c r="K199" s="3">
        <v>159040</v>
      </c>
      <c r="L199" s="3" t="b">
        <f t="shared" si="11"/>
        <v>1</v>
      </c>
      <c r="M199" s="3">
        <f t="shared" si="12"/>
        <v>4</v>
      </c>
    </row>
    <row r="200" spans="1:13" ht="15" thickBot="1" x14ac:dyDescent="0.35">
      <c r="A200" s="1">
        <v>8</v>
      </c>
      <c r="B200" s="2" t="s">
        <v>198</v>
      </c>
      <c r="C200" s="2"/>
      <c r="D200" s="25">
        <v>147</v>
      </c>
      <c r="E200" s="1" t="s">
        <v>35</v>
      </c>
      <c r="F200" s="23">
        <v>26225</v>
      </c>
      <c r="G200" s="10">
        <f t="shared" si="13"/>
        <v>3855075</v>
      </c>
      <c r="I200" s="3">
        <f t="shared" si="14"/>
        <v>3855075</v>
      </c>
      <c r="K200" s="3">
        <v>26225</v>
      </c>
      <c r="L200" s="3" t="b">
        <f t="shared" ref="L200:L235" si="15">K200=F200</f>
        <v>1</v>
      </c>
      <c r="M200" s="3">
        <f t="shared" ref="M200:M234" si="16">M199</f>
        <v>4</v>
      </c>
    </row>
    <row r="201" spans="1:13" ht="15" thickBot="1" x14ac:dyDescent="0.35">
      <c r="A201" s="8" t="s">
        <v>199</v>
      </c>
      <c r="B201" s="12" t="s">
        <v>200</v>
      </c>
      <c r="C201" s="13"/>
      <c r="D201" s="13"/>
      <c r="E201" s="14"/>
      <c r="F201" s="21"/>
      <c r="G201" s="10">
        <f t="shared" si="13"/>
        <v>0</v>
      </c>
      <c r="I201" s="3">
        <f t="shared" si="14"/>
        <v>0</v>
      </c>
      <c r="L201" s="3" t="b">
        <f t="shared" si="15"/>
        <v>1</v>
      </c>
      <c r="M201" s="3">
        <f t="shared" si="16"/>
        <v>4</v>
      </c>
    </row>
    <row r="202" spans="1:13" ht="15" thickBot="1" x14ac:dyDescent="0.35">
      <c r="A202" s="1">
        <v>1</v>
      </c>
      <c r="B202" s="2" t="s">
        <v>201</v>
      </c>
      <c r="C202" s="2" t="s">
        <v>27</v>
      </c>
      <c r="D202" s="25">
        <v>42</v>
      </c>
      <c r="E202" s="1" t="s">
        <v>87</v>
      </c>
      <c r="F202" s="23"/>
      <c r="G202" s="10">
        <f t="shared" si="13"/>
        <v>0</v>
      </c>
      <c r="I202" s="3">
        <f t="shared" si="14"/>
        <v>0</v>
      </c>
      <c r="L202" s="3" t="b">
        <f t="shared" si="15"/>
        <v>1</v>
      </c>
      <c r="M202" s="3">
        <f t="shared" si="16"/>
        <v>4</v>
      </c>
    </row>
    <row r="203" spans="1:13" ht="15" thickBot="1" x14ac:dyDescent="0.35">
      <c r="A203" s="1">
        <v>2</v>
      </c>
      <c r="B203" s="2" t="s">
        <v>202</v>
      </c>
      <c r="C203" s="2" t="s">
        <v>27</v>
      </c>
      <c r="D203" s="25">
        <v>84</v>
      </c>
      <c r="E203" s="1" t="s">
        <v>87</v>
      </c>
      <c r="F203" s="23"/>
      <c r="G203" s="10">
        <f t="shared" si="13"/>
        <v>0</v>
      </c>
      <c r="I203" s="3">
        <f t="shared" si="14"/>
        <v>0</v>
      </c>
      <c r="L203" s="3" t="b">
        <f t="shared" si="15"/>
        <v>1</v>
      </c>
      <c r="M203" s="3">
        <f t="shared" si="16"/>
        <v>4</v>
      </c>
    </row>
    <row r="204" spans="1:13" ht="15" thickBot="1" x14ac:dyDescent="0.35">
      <c r="A204" s="1">
        <v>3</v>
      </c>
      <c r="B204" s="2" t="s">
        <v>203</v>
      </c>
      <c r="C204" s="2" t="s">
        <v>27</v>
      </c>
      <c r="D204" s="25">
        <v>104</v>
      </c>
      <c r="E204" s="1" t="s">
        <v>87</v>
      </c>
      <c r="F204" s="23"/>
      <c r="G204" s="10">
        <f t="shared" si="13"/>
        <v>0</v>
      </c>
      <c r="I204" s="3">
        <f t="shared" si="14"/>
        <v>0</v>
      </c>
      <c r="L204" s="3" t="b">
        <f t="shared" si="15"/>
        <v>1</v>
      </c>
      <c r="M204" s="3">
        <f t="shared" si="16"/>
        <v>4</v>
      </c>
    </row>
    <row r="205" spans="1:13" ht="15" thickBot="1" x14ac:dyDescent="0.35">
      <c r="A205" s="1">
        <v>4</v>
      </c>
      <c r="B205" s="2" t="s">
        <v>204</v>
      </c>
      <c r="C205" s="2" t="s">
        <v>27</v>
      </c>
      <c r="D205" s="25">
        <v>208</v>
      </c>
      <c r="E205" s="1" t="s">
        <v>87</v>
      </c>
      <c r="F205" s="23"/>
      <c r="G205" s="10">
        <f t="shared" si="13"/>
        <v>0</v>
      </c>
      <c r="I205" s="3">
        <f t="shared" si="14"/>
        <v>0</v>
      </c>
      <c r="L205" s="3" t="b">
        <f t="shared" si="15"/>
        <v>1</v>
      </c>
      <c r="M205" s="3">
        <f t="shared" si="16"/>
        <v>4</v>
      </c>
    </row>
    <row r="206" spans="1:13" ht="15" thickBot="1" x14ac:dyDescent="0.35">
      <c r="A206" s="1">
        <v>5</v>
      </c>
      <c r="B206" s="2" t="s">
        <v>205</v>
      </c>
      <c r="C206" s="2" t="s">
        <v>27</v>
      </c>
      <c r="D206" s="25">
        <v>48</v>
      </c>
      <c r="E206" s="1" t="s">
        <v>87</v>
      </c>
      <c r="F206" s="23"/>
      <c r="G206" s="10">
        <f t="shared" si="13"/>
        <v>0</v>
      </c>
      <c r="I206" s="3">
        <f t="shared" si="14"/>
        <v>0</v>
      </c>
      <c r="L206" s="3" t="b">
        <f t="shared" si="15"/>
        <v>1</v>
      </c>
      <c r="M206" s="3">
        <f t="shared" si="16"/>
        <v>4</v>
      </c>
    </row>
    <row r="207" spans="1:13" ht="24.6" thickBot="1" x14ac:dyDescent="0.35">
      <c r="A207" s="1">
        <v>6</v>
      </c>
      <c r="B207" s="2" t="s">
        <v>206</v>
      </c>
      <c r="C207" s="2" t="s">
        <v>16</v>
      </c>
      <c r="D207" s="25">
        <v>12</v>
      </c>
      <c r="E207" s="1" t="s">
        <v>31</v>
      </c>
      <c r="F207" s="23">
        <v>44800</v>
      </c>
      <c r="G207" s="10">
        <f t="shared" si="13"/>
        <v>537600</v>
      </c>
      <c r="I207" s="3">
        <f t="shared" si="14"/>
        <v>537600</v>
      </c>
      <c r="K207" s="3">
        <v>44800</v>
      </c>
      <c r="L207" s="3" t="b">
        <f t="shared" si="15"/>
        <v>1</v>
      </c>
      <c r="M207" s="3">
        <f t="shared" si="16"/>
        <v>4</v>
      </c>
    </row>
    <row r="208" spans="1:13" ht="24.6" thickBot="1" x14ac:dyDescent="0.35">
      <c r="A208" s="1">
        <v>7</v>
      </c>
      <c r="B208" s="2" t="s">
        <v>207</v>
      </c>
      <c r="C208" s="2" t="s">
        <v>16</v>
      </c>
      <c r="D208" s="25">
        <v>24</v>
      </c>
      <c r="E208" s="1" t="s">
        <v>31</v>
      </c>
      <c r="F208" s="23">
        <v>32480</v>
      </c>
      <c r="G208" s="10">
        <f t="shared" si="13"/>
        <v>779520</v>
      </c>
      <c r="I208" s="3">
        <f t="shared" si="14"/>
        <v>779520</v>
      </c>
      <c r="K208" s="3">
        <v>32480</v>
      </c>
      <c r="L208" s="3" t="b">
        <f t="shared" si="15"/>
        <v>1</v>
      </c>
      <c r="M208" s="3">
        <f t="shared" si="16"/>
        <v>4</v>
      </c>
    </row>
    <row r="209" spans="1:13" ht="24.6" thickBot="1" x14ac:dyDescent="0.35">
      <c r="A209" s="1">
        <v>8</v>
      </c>
      <c r="B209" s="2" t="s">
        <v>208</v>
      </c>
      <c r="C209" s="2" t="s">
        <v>16</v>
      </c>
      <c r="D209" s="25">
        <v>12</v>
      </c>
      <c r="E209" s="1" t="s">
        <v>31</v>
      </c>
      <c r="F209" s="23">
        <v>22400</v>
      </c>
      <c r="G209" s="10">
        <f t="shared" si="13"/>
        <v>268800</v>
      </c>
      <c r="I209" s="3">
        <f t="shared" si="14"/>
        <v>268800</v>
      </c>
      <c r="K209" s="3">
        <v>22400</v>
      </c>
      <c r="L209" s="3" t="b">
        <f t="shared" si="15"/>
        <v>1</v>
      </c>
      <c r="M209" s="3">
        <f t="shared" si="16"/>
        <v>4</v>
      </c>
    </row>
    <row r="210" spans="1:13" ht="24.6" thickBot="1" x14ac:dyDescent="0.35">
      <c r="A210" s="1">
        <v>9</v>
      </c>
      <c r="B210" s="2" t="s">
        <v>209</v>
      </c>
      <c r="C210" s="2" t="s">
        <v>16</v>
      </c>
      <c r="D210" s="25">
        <v>24</v>
      </c>
      <c r="E210" s="1" t="s">
        <v>31</v>
      </c>
      <c r="F210" s="23">
        <v>19600</v>
      </c>
      <c r="G210" s="10">
        <f t="shared" si="13"/>
        <v>470400</v>
      </c>
      <c r="I210" s="3">
        <f t="shared" si="14"/>
        <v>470400</v>
      </c>
      <c r="K210" s="3">
        <v>19600</v>
      </c>
      <c r="L210" s="3" t="b">
        <f t="shared" si="15"/>
        <v>1</v>
      </c>
      <c r="M210" s="3">
        <f t="shared" si="16"/>
        <v>4</v>
      </c>
    </row>
    <row r="211" spans="1:13" ht="24.6" thickBot="1" x14ac:dyDescent="0.35">
      <c r="A211" s="1">
        <v>10</v>
      </c>
      <c r="B211" s="2" t="s">
        <v>210</v>
      </c>
      <c r="C211" s="2" t="s">
        <v>16</v>
      </c>
      <c r="D211" s="25">
        <v>6</v>
      </c>
      <c r="E211" s="1" t="s">
        <v>31</v>
      </c>
      <c r="F211" s="23">
        <v>5600</v>
      </c>
      <c r="G211" s="10">
        <f t="shared" si="13"/>
        <v>33600</v>
      </c>
      <c r="I211" s="3">
        <f t="shared" si="14"/>
        <v>33600</v>
      </c>
      <c r="K211" s="3">
        <v>5600</v>
      </c>
      <c r="L211" s="3" t="b">
        <f t="shared" si="15"/>
        <v>1</v>
      </c>
      <c r="M211" s="3">
        <f t="shared" si="16"/>
        <v>4</v>
      </c>
    </row>
    <row r="212" spans="1:13" ht="24.6" thickBot="1" x14ac:dyDescent="0.35">
      <c r="A212" s="1">
        <v>11</v>
      </c>
      <c r="B212" s="2" t="s">
        <v>211</v>
      </c>
      <c r="C212" s="2" t="s">
        <v>16</v>
      </c>
      <c r="D212" s="25">
        <v>28</v>
      </c>
      <c r="E212" s="1" t="s">
        <v>31</v>
      </c>
      <c r="F212" s="23">
        <v>31360</v>
      </c>
      <c r="G212" s="10">
        <f t="shared" si="13"/>
        <v>878080</v>
      </c>
      <c r="I212" s="3">
        <f t="shared" si="14"/>
        <v>878080</v>
      </c>
      <c r="K212" s="3">
        <v>31360</v>
      </c>
      <c r="L212" s="3" t="b">
        <f t="shared" si="15"/>
        <v>1</v>
      </c>
      <c r="M212" s="3">
        <f t="shared" si="16"/>
        <v>4</v>
      </c>
    </row>
    <row r="213" spans="1:13" ht="24.6" thickBot="1" x14ac:dyDescent="0.35">
      <c r="A213" s="1">
        <v>12</v>
      </c>
      <c r="B213" s="2" t="s">
        <v>110</v>
      </c>
      <c r="C213" s="2" t="s">
        <v>16</v>
      </c>
      <c r="D213" s="25">
        <v>56</v>
      </c>
      <c r="E213" s="1" t="s">
        <v>31</v>
      </c>
      <c r="F213" s="23">
        <f>F100</f>
        <v>19800</v>
      </c>
      <c r="G213" s="10">
        <f t="shared" si="13"/>
        <v>1108800</v>
      </c>
      <c r="I213" s="3">
        <f t="shared" si="14"/>
        <v>1108800</v>
      </c>
      <c r="K213" s="3">
        <v>19800</v>
      </c>
      <c r="L213" s="3" t="b">
        <f t="shared" si="15"/>
        <v>1</v>
      </c>
      <c r="M213" s="3">
        <f t="shared" si="16"/>
        <v>4</v>
      </c>
    </row>
    <row r="214" spans="1:13" ht="24.6" thickBot="1" x14ac:dyDescent="0.35">
      <c r="A214" s="1">
        <v>13</v>
      </c>
      <c r="B214" s="2" t="s">
        <v>212</v>
      </c>
      <c r="C214" s="2" t="s">
        <v>16</v>
      </c>
      <c r="D214" s="25">
        <v>96</v>
      </c>
      <c r="E214" s="1" t="s">
        <v>35</v>
      </c>
      <c r="F214" s="23">
        <v>62832</v>
      </c>
      <c r="G214" s="10">
        <f t="shared" si="13"/>
        <v>6031872</v>
      </c>
      <c r="I214" s="3">
        <f t="shared" si="14"/>
        <v>6031872</v>
      </c>
      <c r="K214" s="3">
        <v>62832</v>
      </c>
      <c r="L214" s="3" t="b">
        <f t="shared" si="15"/>
        <v>1</v>
      </c>
      <c r="M214" s="3">
        <f t="shared" si="16"/>
        <v>4</v>
      </c>
    </row>
    <row r="215" spans="1:13" ht="24.6" thickBot="1" x14ac:dyDescent="0.35">
      <c r="A215" s="1">
        <v>14</v>
      </c>
      <c r="B215" s="2" t="s">
        <v>213</v>
      </c>
      <c r="C215" s="2" t="s">
        <v>16</v>
      </c>
      <c r="D215" s="25">
        <v>12</v>
      </c>
      <c r="E215" s="1" t="s">
        <v>10</v>
      </c>
      <c r="F215" s="23">
        <v>35840</v>
      </c>
      <c r="G215" s="10">
        <f t="shared" si="13"/>
        <v>430080</v>
      </c>
      <c r="I215" s="3">
        <f t="shared" si="14"/>
        <v>430080</v>
      </c>
      <c r="K215" s="3">
        <v>35840</v>
      </c>
      <c r="L215" s="3" t="b">
        <f t="shared" si="15"/>
        <v>1</v>
      </c>
      <c r="M215" s="3">
        <f t="shared" si="16"/>
        <v>4</v>
      </c>
    </row>
    <row r="216" spans="1:13" ht="24.6" thickBot="1" x14ac:dyDescent="0.35">
      <c r="A216" s="1">
        <v>15</v>
      </c>
      <c r="B216" s="2" t="s">
        <v>214</v>
      </c>
      <c r="C216" s="2" t="s">
        <v>16</v>
      </c>
      <c r="D216" s="25">
        <v>12</v>
      </c>
      <c r="E216" s="1" t="s">
        <v>31</v>
      </c>
      <c r="F216" s="23">
        <v>33600</v>
      </c>
      <c r="G216" s="10">
        <f t="shared" si="13"/>
        <v>403200</v>
      </c>
      <c r="I216" s="3">
        <f t="shared" si="14"/>
        <v>403200</v>
      </c>
      <c r="K216" s="3">
        <v>33600</v>
      </c>
      <c r="L216" s="3" t="b">
        <f t="shared" si="15"/>
        <v>1</v>
      </c>
      <c r="M216" s="3">
        <f t="shared" si="16"/>
        <v>4</v>
      </c>
    </row>
    <row r="217" spans="1:13" ht="24.6" thickBot="1" x14ac:dyDescent="0.35">
      <c r="A217" s="1">
        <v>16</v>
      </c>
      <c r="B217" s="2" t="s">
        <v>215</v>
      </c>
      <c r="C217" s="2" t="s">
        <v>16</v>
      </c>
      <c r="D217" s="25">
        <v>18</v>
      </c>
      <c r="E217" s="1" t="s">
        <v>31</v>
      </c>
      <c r="F217" s="23">
        <v>56000</v>
      </c>
      <c r="G217" s="10">
        <f t="shared" si="13"/>
        <v>1008000</v>
      </c>
      <c r="I217" s="3">
        <f t="shared" si="14"/>
        <v>1008000</v>
      </c>
      <c r="K217" s="3">
        <v>56000</v>
      </c>
      <c r="L217" s="3" t="b">
        <f t="shared" si="15"/>
        <v>1</v>
      </c>
      <c r="M217" s="3">
        <f t="shared" si="16"/>
        <v>4</v>
      </c>
    </row>
    <row r="218" spans="1:13" ht="24.6" thickBot="1" x14ac:dyDescent="0.35">
      <c r="A218" s="1">
        <v>17</v>
      </c>
      <c r="B218" s="2" t="s">
        <v>216</v>
      </c>
      <c r="C218" s="2" t="s">
        <v>16</v>
      </c>
      <c r="D218" s="25">
        <v>42</v>
      </c>
      <c r="E218" s="1" t="s">
        <v>31</v>
      </c>
      <c r="F218" s="23">
        <v>56000</v>
      </c>
      <c r="G218" s="10">
        <f t="shared" si="13"/>
        <v>2352000</v>
      </c>
      <c r="I218" s="3">
        <f t="shared" si="14"/>
        <v>2352000</v>
      </c>
      <c r="K218" s="3">
        <v>56000</v>
      </c>
      <c r="L218" s="3" t="b">
        <f t="shared" si="15"/>
        <v>1</v>
      </c>
      <c r="M218" s="3">
        <f t="shared" si="16"/>
        <v>4</v>
      </c>
    </row>
    <row r="219" spans="1:13" ht="24.6" thickBot="1" x14ac:dyDescent="0.35">
      <c r="A219" s="1">
        <v>18</v>
      </c>
      <c r="B219" s="2" t="s">
        <v>217</v>
      </c>
      <c r="C219" s="2" t="s">
        <v>16</v>
      </c>
      <c r="D219" s="25">
        <v>18</v>
      </c>
      <c r="E219" s="1" t="s">
        <v>10</v>
      </c>
      <c r="F219" s="23">
        <v>106400</v>
      </c>
      <c r="G219" s="10">
        <f t="shared" si="13"/>
        <v>1915200</v>
      </c>
      <c r="I219" s="3">
        <f t="shared" si="14"/>
        <v>1915200</v>
      </c>
      <c r="K219" s="3">
        <v>106400</v>
      </c>
      <c r="L219" s="3" t="b">
        <f t="shared" si="15"/>
        <v>1</v>
      </c>
      <c r="M219" s="3">
        <f t="shared" si="16"/>
        <v>4</v>
      </c>
    </row>
    <row r="220" spans="1:13" ht="24.6" thickBot="1" x14ac:dyDescent="0.35">
      <c r="A220" s="1">
        <v>19</v>
      </c>
      <c r="B220" s="2" t="s">
        <v>218</v>
      </c>
      <c r="C220" s="2" t="s">
        <v>16</v>
      </c>
      <c r="D220" s="25">
        <v>30</v>
      </c>
      <c r="E220" s="1" t="s">
        <v>10</v>
      </c>
      <c r="F220" s="23">
        <v>108640</v>
      </c>
      <c r="G220" s="10">
        <f t="shared" si="13"/>
        <v>3259200</v>
      </c>
      <c r="I220" s="3">
        <f t="shared" si="14"/>
        <v>3259200</v>
      </c>
      <c r="K220" s="3">
        <v>108640</v>
      </c>
      <c r="L220" s="3" t="b">
        <f t="shared" si="15"/>
        <v>1</v>
      </c>
      <c r="M220" s="3">
        <f t="shared" si="16"/>
        <v>4</v>
      </c>
    </row>
    <row r="221" spans="1:13" ht="24.6" thickBot="1" x14ac:dyDescent="0.35">
      <c r="A221" s="1">
        <v>20</v>
      </c>
      <c r="B221" s="2" t="s">
        <v>219</v>
      </c>
      <c r="C221" s="2" t="s">
        <v>16</v>
      </c>
      <c r="D221" s="25">
        <v>6</v>
      </c>
      <c r="E221" s="1" t="s">
        <v>220</v>
      </c>
      <c r="F221" s="23">
        <v>13440</v>
      </c>
      <c r="G221" s="10">
        <f t="shared" si="13"/>
        <v>80640</v>
      </c>
      <c r="I221" s="3">
        <f t="shared" si="14"/>
        <v>80640</v>
      </c>
      <c r="K221" s="3">
        <v>13440</v>
      </c>
      <c r="L221" s="3" t="b">
        <f t="shared" si="15"/>
        <v>1</v>
      </c>
      <c r="M221" s="3">
        <f t="shared" si="16"/>
        <v>4</v>
      </c>
    </row>
    <row r="222" spans="1:13" ht="24.6" thickBot="1" x14ac:dyDescent="0.35">
      <c r="A222" s="1">
        <v>21</v>
      </c>
      <c r="B222" s="2" t="s">
        <v>221</v>
      </c>
      <c r="C222" s="2" t="s">
        <v>16</v>
      </c>
      <c r="D222" s="25">
        <v>18</v>
      </c>
      <c r="E222" s="1" t="s">
        <v>222</v>
      </c>
      <c r="F222" s="23">
        <v>26880</v>
      </c>
      <c r="G222" s="10">
        <f t="shared" si="13"/>
        <v>483840</v>
      </c>
      <c r="I222" s="3">
        <f t="shared" si="14"/>
        <v>483840</v>
      </c>
      <c r="K222" s="3">
        <v>26880</v>
      </c>
      <c r="L222" s="3" t="b">
        <f t="shared" si="15"/>
        <v>1</v>
      </c>
      <c r="M222" s="3">
        <f t="shared" si="16"/>
        <v>4</v>
      </c>
    </row>
    <row r="223" spans="1:13" ht="15" thickBot="1" x14ac:dyDescent="0.35">
      <c r="A223" s="1">
        <v>22</v>
      </c>
      <c r="B223" s="2" t="s">
        <v>116</v>
      </c>
      <c r="C223" s="2"/>
      <c r="D223" s="25">
        <v>12</v>
      </c>
      <c r="E223" s="1" t="s">
        <v>115</v>
      </c>
      <c r="F223" s="23">
        <v>3360</v>
      </c>
      <c r="G223" s="10">
        <f t="shared" si="13"/>
        <v>40320</v>
      </c>
      <c r="I223" s="3">
        <f t="shared" si="14"/>
        <v>40320</v>
      </c>
      <c r="K223" s="3">
        <v>3360</v>
      </c>
      <c r="L223" s="3" t="b">
        <f t="shared" si="15"/>
        <v>1</v>
      </c>
      <c r="M223" s="3">
        <f t="shared" si="16"/>
        <v>4</v>
      </c>
    </row>
    <row r="224" spans="1:13" ht="15" thickBot="1" x14ac:dyDescent="0.35">
      <c r="A224" s="1">
        <v>23</v>
      </c>
      <c r="B224" s="2" t="s">
        <v>198</v>
      </c>
      <c r="C224" s="2"/>
      <c r="D224" s="25">
        <v>208</v>
      </c>
      <c r="E224" s="1" t="s">
        <v>35</v>
      </c>
      <c r="F224" s="23">
        <v>26225</v>
      </c>
      <c r="G224" s="10">
        <f t="shared" si="13"/>
        <v>5454800</v>
      </c>
      <c r="I224" s="3">
        <f t="shared" si="14"/>
        <v>5454800</v>
      </c>
      <c r="K224" s="3">
        <v>26225</v>
      </c>
      <c r="L224" s="3" t="b">
        <f t="shared" si="15"/>
        <v>1</v>
      </c>
      <c r="M224" s="3">
        <f t="shared" si="16"/>
        <v>4</v>
      </c>
    </row>
    <row r="225" spans="1:13" ht="15" thickBot="1" x14ac:dyDescent="0.35">
      <c r="A225" s="1">
        <v>24</v>
      </c>
      <c r="B225" s="2" t="s">
        <v>223</v>
      </c>
      <c r="C225" s="2"/>
      <c r="D225" s="25">
        <v>188</v>
      </c>
      <c r="E225" s="1" t="s">
        <v>35</v>
      </c>
      <c r="F225" s="23">
        <v>45552</v>
      </c>
      <c r="G225" s="10">
        <f t="shared" si="13"/>
        <v>8563776</v>
      </c>
      <c r="I225" s="3">
        <f t="shared" si="14"/>
        <v>8563776</v>
      </c>
      <c r="K225" s="3">
        <v>45552</v>
      </c>
      <c r="L225" s="3" t="b">
        <f t="shared" si="15"/>
        <v>1</v>
      </c>
      <c r="M225" s="3">
        <f t="shared" si="16"/>
        <v>4</v>
      </c>
    </row>
    <row r="226" spans="1:13" ht="15" thickBot="1" x14ac:dyDescent="0.35">
      <c r="A226" s="1">
        <v>25</v>
      </c>
      <c r="B226" s="2" t="s">
        <v>224</v>
      </c>
      <c r="C226" s="2"/>
      <c r="D226" s="25">
        <v>42</v>
      </c>
      <c r="E226" s="1" t="s">
        <v>35</v>
      </c>
      <c r="F226" s="23">
        <v>68740</v>
      </c>
      <c r="G226" s="10">
        <f t="shared" si="13"/>
        <v>2887080</v>
      </c>
      <c r="I226" s="3">
        <f t="shared" si="14"/>
        <v>2887080</v>
      </c>
      <c r="K226" s="3">
        <v>68740</v>
      </c>
      <c r="L226" s="3" t="b">
        <f t="shared" si="15"/>
        <v>1</v>
      </c>
      <c r="M226" s="3">
        <f t="shared" si="16"/>
        <v>4</v>
      </c>
    </row>
    <row r="227" spans="1:13" ht="15" thickBot="1" x14ac:dyDescent="0.35">
      <c r="A227" s="8" t="s">
        <v>225</v>
      </c>
      <c r="B227" s="12" t="s">
        <v>226</v>
      </c>
      <c r="C227" s="13"/>
      <c r="D227" s="13"/>
      <c r="E227" s="14"/>
      <c r="F227" s="21"/>
      <c r="G227" s="10">
        <f t="shared" si="13"/>
        <v>0</v>
      </c>
      <c r="I227" s="3">
        <f t="shared" si="14"/>
        <v>0</v>
      </c>
      <c r="L227" s="3" t="b">
        <f t="shared" si="15"/>
        <v>1</v>
      </c>
      <c r="M227" s="3">
        <f t="shared" si="16"/>
        <v>4</v>
      </c>
    </row>
    <row r="228" spans="1:13" ht="15" thickBot="1" x14ac:dyDescent="0.35">
      <c r="A228" s="1">
        <v>1</v>
      </c>
      <c r="B228" s="2" t="s">
        <v>227</v>
      </c>
      <c r="C228" s="2" t="s">
        <v>27</v>
      </c>
      <c r="D228" s="25">
        <v>15</v>
      </c>
      <c r="E228" s="1" t="s">
        <v>87</v>
      </c>
      <c r="F228" s="23"/>
      <c r="G228" s="10">
        <f t="shared" si="13"/>
        <v>0</v>
      </c>
      <c r="I228" s="3">
        <f t="shared" si="14"/>
        <v>0</v>
      </c>
      <c r="L228" s="3" t="b">
        <f t="shared" si="15"/>
        <v>1</v>
      </c>
      <c r="M228" s="3">
        <f t="shared" si="16"/>
        <v>4</v>
      </c>
    </row>
    <row r="229" spans="1:13" ht="24.6" thickBot="1" x14ac:dyDescent="0.35">
      <c r="A229" s="1">
        <v>2</v>
      </c>
      <c r="B229" s="2" t="s">
        <v>228</v>
      </c>
      <c r="C229" s="2" t="s">
        <v>16</v>
      </c>
      <c r="D229" s="25">
        <v>36</v>
      </c>
      <c r="E229" s="1" t="s">
        <v>31</v>
      </c>
      <c r="F229" s="23">
        <v>1500</v>
      </c>
      <c r="G229" s="10">
        <f t="shared" si="13"/>
        <v>54000</v>
      </c>
      <c r="I229" s="3">
        <f t="shared" si="14"/>
        <v>54000</v>
      </c>
      <c r="K229" s="3">
        <v>1500</v>
      </c>
      <c r="L229" s="3" t="b">
        <f t="shared" si="15"/>
        <v>1</v>
      </c>
      <c r="M229" s="3">
        <f t="shared" si="16"/>
        <v>4</v>
      </c>
    </row>
    <row r="230" spans="1:13" ht="24.6" thickBot="1" x14ac:dyDescent="0.35">
      <c r="A230" s="1">
        <v>3</v>
      </c>
      <c r="B230" s="2" t="s">
        <v>229</v>
      </c>
      <c r="C230" s="2" t="s">
        <v>16</v>
      </c>
      <c r="D230" s="25">
        <v>6</v>
      </c>
      <c r="E230" s="1" t="s">
        <v>10</v>
      </c>
      <c r="F230" s="23">
        <v>188000</v>
      </c>
      <c r="G230" s="10">
        <f t="shared" si="13"/>
        <v>1128000</v>
      </c>
      <c r="I230" s="3">
        <f t="shared" si="14"/>
        <v>1128000</v>
      </c>
      <c r="K230" s="3">
        <v>188000</v>
      </c>
      <c r="L230" s="3" t="b">
        <f t="shared" si="15"/>
        <v>1</v>
      </c>
      <c r="M230" s="3">
        <f t="shared" si="16"/>
        <v>4</v>
      </c>
    </row>
    <row r="231" spans="1:13" ht="24.6" thickBot="1" x14ac:dyDescent="0.35">
      <c r="A231" s="1">
        <v>4</v>
      </c>
      <c r="B231" s="2" t="s">
        <v>230</v>
      </c>
      <c r="C231" s="2" t="s">
        <v>16</v>
      </c>
      <c r="D231" s="25">
        <v>6</v>
      </c>
      <c r="E231" s="1" t="s">
        <v>10</v>
      </c>
      <c r="F231" s="23">
        <v>188000</v>
      </c>
      <c r="G231" s="10">
        <f t="shared" si="13"/>
        <v>1128000</v>
      </c>
      <c r="I231" s="3">
        <f t="shared" si="14"/>
        <v>1128000</v>
      </c>
      <c r="K231" s="3">
        <v>188000</v>
      </c>
      <c r="L231" s="3" t="b">
        <f t="shared" si="15"/>
        <v>1</v>
      </c>
      <c r="M231" s="3">
        <f t="shared" si="16"/>
        <v>4</v>
      </c>
    </row>
    <row r="232" spans="1:13" ht="15" thickBot="1" x14ac:dyDescent="0.35">
      <c r="A232" s="8" t="s">
        <v>231</v>
      </c>
      <c r="B232" s="12" t="s">
        <v>232</v>
      </c>
      <c r="C232" s="13"/>
      <c r="D232" s="13"/>
      <c r="E232" s="14"/>
      <c r="F232" s="21"/>
      <c r="G232" s="10">
        <f t="shared" si="13"/>
        <v>0</v>
      </c>
      <c r="I232" s="3">
        <f t="shared" si="14"/>
        <v>0</v>
      </c>
      <c r="L232" s="3" t="b">
        <f t="shared" si="15"/>
        <v>1</v>
      </c>
      <c r="M232" s="3">
        <f t="shared" si="16"/>
        <v>4</v>
      </c>
    </row>
    <row r="233" spans="1:13" ht="15" thickBot="1" x14ac:dyDescent="0.35">
      <c r="A233" s="1">
        <v>1</v>
      </c>
      <c r="B233" s="2" t="s">
        <v>233</v>
      </c>
      <c r="C233" s="2"/>
      <c r="D233" s="25">
        <v>21</v>
      </c>
      <c r="E233" s="1" t="s">
        <v>43</v>
      </c>
      <c r="F233" s="23">
        <v>877349</v>
      </c>
      <c r="G233" s="10">
        <f t="shared" si="13"/>
        <v>18424329</v>
      </c>
      <c r="I233" s="3">
        <f t="shared" si="14"/>
        <v>18424329</v>
      </c>
      <c r="K233" s="3">
        <v>877349</v>
      </c>
      <c r="L233" s="3" t="b">
        <f t="shared" si="15"/>
        <v>1</v>
      </c>
      <c r="M233" s="3">
        <f t="shared" si="16"/>
        <v>4</v>
      </c>
    </row>
    <row r="234" spans="1:13" ht="15" thickBot="1" x14ac:dyDescent="0.35">
      <c r="A234" s="12" t="s">
        <v>234</v>
      </c>
      <c r="B234" s="13"/>
      <c r="C234" s="13"/>
      <c r="D234" s="13"/>
      <c r="E234" s="13"/>
      <c r="F234" s="14"/>
      <c r="G234" s="3">
        <f>SUM(G6:G233)</f>
        <v>485338803.68000001</v>
      </c>
      <c r="I234" s="3">
        <f t="shared" si="14"/>
        <v>0</v>
      </c>
      <c r="L234" s="3" t="b">
        <f t="shared" si="15"/>
        <v>1</v>
      </c>
      <c r="M234" s="3">
        <f t="shared" si="16"/>
        <v>4</v>
      </c>
    </row>
    <row r="235" spans="1:13" x14ac:dyDescent="0.3">
      <c r="L235" s="3" t="b">
        <f t="shared" si="15"/>
        <v>1</v>
      </c>
    </row>
    <row r="236" spans="1:13" x14ac:dyDescent="0.3">
      <c r="H236" s="3">
        <v>492504261</v>
      </c>
    </row>
    <row r="237" spans="1:13" x14ac:dyDescent="0.3">
      <c r="H237" s="3">
        <f>H236*1.5%</f>
        <v>7387563.915</v>
      </c>
    </row>
    <row r="238" spans="1:13" x14ac:dyDescent="0.3">
      <c r="H238" s="3">
        <f>H236-H237</f>
        <v>485116697.08499998</v>
      </c>
    </row>
    <row r="239" spans="1:13" x14ac:dyDescent="0.3">
      <c r="H239" s="11"/>
    </row>
    <row r="240" spans="1:13" x14ac:dyDescent="0.3">
      <c r="H240" s="11"/>
    </row>
  </sheetData>
  <mergeCells count="31">
    <mergeCell ref="A234:F234"/>
    <mergeCell ref="B190:E190"/>
    <mergeCell ref="B192:E192"/>
    <mergeCell ref="B201:E201"/>
    <mergeCell ref="B227:E227"/>
    <mergeCell ref="B232:E232"/>
    <mergeCell ref="B142:E142"/>
    <mergeCell ref="B149:E149"/>
    <mergeCell ref="B166:E166"/>
    <mergeCell ref="B172:E172"/>
    <mergeCell ref="B179:E179"/>
    <mergeCell ref="B91:E91"/>
    <mergeCell ref="B94:E94"/>
    <mergeCell ref="B98:E98"/>
    <mergeCell ref="B129:E129"/>
    <mergeCell ref="B132:E132"/>
    <mergeCell ref="B66:E66"/>
    <mergeCell ref="B73:E73"/>
    <mergeCell ref="B79:E79"/>
    <mergeCell ref="B83:E83"/>
    <mergeCell ref="B87:E87"/>
    <mergeCell ref="B40:E40"/>
    <mergeCell ref="B46:E46"/>
    <mergeCell ref="B52:E52"/>
    <mergeCell ref="B60:E60"/>
    <mergeCell ref="B36:E36"/>
    <mergeCell ref="B5:E5"/>
    <mergeCell ref="B8:E8"/>
    <mergeCell ref="B15:E15"/>
    <mergeCell ref="B22:E22"/>
    <mergeCell ref="B32:E32"/>
  </mergeCells>
  <conditionalFormatting sqref="L1:L1048576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304" r:id="rId4" name="Control 280">
          <controlPr defaultSize="0" r:id="rId5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1</xdr:col>
                <xdr:colOff>914400</xdr:colOff>
                <xdr:row>68</xdr:row>
                <xdr:rowOff>38100</xdr:rowOff>
              </to>
            </anchor>
          </controlPr>
        </control>
      </mc:Choice>
      <mc:Fallback>
        <control shapeId="1304" r:id="rId4" name="Control 280"/>
      </mc:Fallback>
    </mc:AlternateContent>
    <mc:AlternateContent xmlns:mc="http://schemas.openxmlformats.org/markup-compatibility/2006">
      <mc:Choice Requires="x14">
        <control shapeId="1303" r:id="rId6" name="Control 279">
          <controlPr defaultSize="0" r:id="rId7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1</xdr:col>
                <xdr:colOff>914400</xdr:colOff>
                <xdr:row>68</xdr:row>
                <xdr:rowOff>38100</xdr:rowOff>
              </to>
            </anchor>
          </controlPr>
        </control>
      </mc:Choice>
      <mc:Fallback>
        <control shapeId="1303" r:id="rId6" name="Control 279"/>
      </mc:Fallback>
    </mc:AlternateContent>
    <mc:AlternateContent xmlns:mc="http://schemas.openxmlformats.org/markup-compatibility/2006">
      <mc:Choice Requires="x14">
        <control shapeId="1302" r:id="rId8" name="Control 278">
          <controlPr defaultSize="0" r:id="rId9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1</xdr:col>
                <xdr:colOff>579120</xdr:colOff>
                <xdr:row>68</xdr:row>
                <xdr:rowOff>38100</xdr:rowOff>
              </to>
            </anchor>
          </controlPr>
        </control>
      </mc:Choice>
      <mc:Fallback>
        <control shapeId="1302" r:id="rId8" name="Control 278"/>
      </mc:Fallback>
    </mc:AlternateContent>
    <mc:AlternateContent xmlns:mc="http://schemas.openxmlformats.org/markup-compatibility/2006">
      <mc:Choice Requires="x14">
        <control shapeId="1301" r:id="rId10" name="Control 277">
          <controlPr defaultSize="0" r:id="rId11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1</xdr:col>
                <xdr:colOff>579120</xdr:colOff>
                <xdr:row>66</xdr:row>
                <xdr:rowOff>38100</xdr:rowOff>
              </to>
            </anchor>
          </controlPr>
        </control>
      </mc:Choice>
      <mc:Fallback>
        <control shapeId="1301" r:id="rId10" name="Control 277"/>
      </mc:Fallback>
    </mc:AlternateContent>
    <mc:AlternateContent xmlns:mc="http://schemas.openxmlformats.org/markup-compatibility/2006">
      <mc:Choice Requires="x14">
        <control shapeId="1300" r:id="rId12" name="Control 276">
          <controlPr defaultSize="0" r:id="rId5">
            <anchor moveWithCells="1">
              <from>
                <xdr:col>7</xdr:col>
                <xdr:colOff>0</xdr:colOff>
                <xdr:row>64</xdr:row>
                <xdr:rowOff>0</xdr:rowOff>
              </from>
              <to>
                <xdr:col>8</xdr:col>
                <xdr:colOff>53340</xdr:colOff>
                <xdr:row>65</xdr:row>
                <xdr:rowOff>38100</xdr:rowOff>
              </to>
            </anchor>
          </controlPr>
        </control>
      </mc:Choice>
      <mc:Fallback>
        <control shapeId="1300" r:id="rId12" name="Control 276"/>
      </mc:Fallback>
    </mc:AlternateContent>
    <mc:AlternateContent xmlns:mc="http://schemas.openxmlformats.org/markup-compatibility/2006">
      <mc:Choice Requires="x14">
        <control shapeId="1299" r:id="rId13" name="Control 275">
          <controlPr defaultSize="0" r:id="rId14">
            <anchor moveWithCells="1">
              <from>
                <xdr:col>7</xdr:col>
                <xdr:colOff>0</xdr:colOff>
                <xdr:row>64</xdr:row>
                <xdr:rowOff>0</xdr:rowOff>
              </from>
              <to>
                <xdr:col>8</xdr:col>
                <xdr:colOff>53340</xdr:colOff>
                <xdr:row>65</xdr:row>
                <xdr:rowOff>38100</xdr:rowOff>
              </to>
            </anchor>
          </controlPr>
        </control>
      </mc:Choice>
      <mc:Fallback>
        <control shapeId="1299" r:id="rId13" name="Control 275"/>
      </mc:Fallback>
    </mc:AlternateContent>
    <mc:AlternateContent xmlns:mc="http://schemas.openxmlformats.org/markup-compatibility/2006">
      <mc:Choice Requires="x14">
        <control shapeId="1298" r:id="rId15" name="Control 274">
          <controlPr defaultSize="0" r:id="rId5">
            <anchor moveWithCells="1">
              <from>
                <xdr:col>7</xdr:col>
                <xdr:colOff>0</xdr:colOff>
                <xdr:row>64</xdr:row>
                <xdr:rowOff>0</xdr:rowOff>
              </from>
              <to>
                <xdr:col>8</xdr:col>
                <xdr:colOff>53340</xdr:colOff>
                <xdr:row>65</xdr:row>
                <xdr:rowOff>38100</xdr:rowOff>
              </to>
            </anchor>
          </controlPr>
        </control>
      </mc:Choice>
      <mc:Fallback>
        <control shapeId="1298" r:id="rId15" name="Control 274"/>
      </mc:Fallback>
    </mc:AlternateContent>
    <mc:AlternateContent xmlns:mc="http://schemas.openxmlformats.org/markup-compatibility/2006">
      <mc:Choice Requires="x14">
        <control shapeId="1297" r:id="rId16" name="Control 273">
          <controlPr defaultSize="0" r:id="rId5">
            <anchor moveWithCells="1">
              <from>
                <xdr:col>7</xdr:col>
                <xdr:colOff>0</xdr:colOff>
                <xdr:row>64</xdr:row>
                <xdr:rowOff>0</xdr:rowOff>
              </from>
              <to>
                <xdr:col>8</xdr:col>
                <xdr:colOff>53340</xdr:colOff>
                <xdr:row>65</xdr:row>
                <xdr:rowOff>38100</xdr:rowOff>
              </to>
            </anchor>
          </controlPr>
        </control>
      </mc:Choice>
      <mc:Fallback>
        <control shapeId="1297" r:id="rId16" name="Control 273"/>
      </mc:Fallback>
    </mc:AlternateContent>
    <mc:AlternateContent xmlns:mc="http://schemas.openxmlformats.org/markup-compatibility/2006">
      <mc:Choice Requires="x14">
        <control shapeId="1296" r:id="rId17" name="Control 272">
          <controlPr defaultSize="0" r:id="rId5">
            <anchor moveWithCells="1">
              <from>
                <xdr:col>7</xdr:col>
                <xdr:colOff>0</xdr:colOff>
                <xdr:row>64</xdr:row>
                <xdr:rowOff>0</xdr:rowOff>
              </from>
              <to>
                <xdr:col>8</xdr:col>
                <xdr:colOff>53340</xdr:colOff>
                <xdr:row>65</xdr:row>
                <xdr:rowOff>38100</xdr:rowOff>
              </to>
            </anchor>
          </controlPr>
        </control>
      </mc:Choice>
      <mc:Fallback>
        <control shapeId="1296" r:id="rId17" name="Control 272"/>
      </mc:Fallback>
    </mc:AlternateContent>
    <mc:AlternateContent xmlns:mc="http://schemas.openxmlformats.org/markup-compatibility/2006">
      <mc:Choice Requires="x14">
        <control shapeId="1295" r:id="rId18" name="Control 271">
          <controlPr defaultSize="0" r:id="rId5">
            <anchor moveWithCells="1">
              <from>
                <xdr:col>7</xdr:col>
                <xdr:colOff>0</xdr:colOff>
                <xdr:row>64</xdr:row>
                <xdr:rowOff>0</xdr:rowOff>
              </from>
              <to>
                <xdr:col>8</xdr:col>
                <xdr:colOff>53340</xdr:colOff>
                <xdr:row>65</xdr:row>
                <xdr:rowOff>38100</xdr:rowOff>
              </to>
            </anchor>
          </controlPr>
        </control>
      </mc:Choice>
      <mc:Fallback>
        <control shapeId="1295" r:id="rId18" name="Control 271"/>
      </mc:Fallback>
    </mc:AlternateContent>
    <mc:AlternateContent xmlns:mc="http://schemas.openxmlformats.org/markup-compatibility/2006">
      <mc:Choice Requires="x14">
        <control shapeId="1294" r:id="rId19" name="Control 270">
          <controlPr defaultSize="0" r:id="rId20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6</xdr:col>
                <xdr:colOff>914400</xdr:colOff>
                <xdr:row>63</xdr:row>
                <xdr:rowOff>228600</xdr:rowOff>
              </to>
            </anchor>
          </controlPr>
        </control>
      </mc:Choice>
      <mc:Fallback>
        <control shapeId="1294" r:id="rId19" name="Control 270"/>
      </mc:Fallback>
    </mc:AlternateContent>
    <mc:AlternateContent xmlns:mc="http://schemas.openxmlformats.org/markup-compatibility/2006">
      <mc:Choice Requires="x14">
        <control shapeId="1293" r:id="rId21" name="Control 269">
          <controlPr defaultSize="0" r:id="rId22">
            <anchor moveWithCells="1">
              <from>
                <xdr:col>7</xdr:col>
                <xdr:colOff>0</xdr:colOff>
                <xdr:row>63</xdr:row>
                <xdr:rowOff>0</xdr:rowOff>
              </from>
              <to>
                <xdr:col>8</xdr:col>
                <xdr:colOff>53340</xdr:colOff>
                <xdr:row>63</xdr:row>
                <xdr:rowOff>228600</xdr:rowOff>
              </to>
            </anchor>
          </controlPr>
        </control>
      </mc:Choice>
      <mc:Fallback>
        <control shapeId="1293" r:id="rId21" name="Control 269"/>
      </mc:Fallback>
    </mc:AlternateContent>
    <mc:AlternateContent xmlns:mc="http://schemas.openxmlformats.org/markup-compatibility/2006">
      <mc:Choice Requires="x14">
        <control shapeId="1292" r:id="rId23" name="Control 268">
          <controlPr defaultSize="0" r:id="rId24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6</xdr:col>
                <xdr:colOff>914400</xdr:colOff>
                <xdr:row>62</xdr:row>
                <xdr:rowOff>228600</xdr:rowOff>
              </to>
            </anchor>
          </controlPr>
        </control>
      </mc:Choice>
      <mc:Fallback>
        <control shapeId="1292" r:id="rId23" name="Control 268"/>
      </mc:Fallback>
    </mc:AlternateContent>
    <mc:AlternateContent xmlns:mc="http://schemas.openxmlformats.org/markup-compatibility/2006">
      <mc:Choice Requires="x14">
        <control shapeId="1291" r:id="rId25" name="Control 267">
          <controlPr defaultSize="0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6</xdr:col>
                <xdr:colOff>914400</xdr:colOff>
                <xdr:row>62</xdr:row>
                <xdr:rowOff>228600</xdr:rowOff>
              </to>
            </anchor>
          </controlPr>
        </control>
      </mc:Choice>
      <mc:Fallback>
        <control shapeId="1291" r:id="rId25" name="Control 267"/>
      </mc:Fallback>
    </mc:AlternateContent>
    <mc:AlternateContent xmlns:mc="http://schemas.openxmlformats.org/markup-compatibility/2006">
      <mc:Choice Requires="x14">
        <control shapeId="1290" r:id="rId26" name="Control 266">
          <controlPr defaultSize="0" r:id="rId27">
            <anchor moveWithCells="1">
              <from>
                <xdr:col>5</xdr:col>
                <xdr:colOff>0</xdr:colOff>
                <xdr:row>63</xdr:row>
                <xdr:rowOff>0</xdr:rowOff>
              </from>
              <to>
                <xdr:col>6</xdr:col>
                <xdr:colOff>121920</xdr:colOff>
                <xdr:row>63</xdr:row>
                <xdr:rowOff>228600</xdr:rowOff>
              </to>
            </anchor>
          </controlPr>
        </control>
      </mc:Choice>
      <mc:Fallback>
        <control shapeId="1290" r:id="rId26" name="Control 266"/>
      </mc:Fallback>
    </mc:AlternateContent>
    <mc:AlternateContent xmlns:mc="http://schemas.openxmlformats.org/markup-compatibility/2006">
      <mc:Choice Requires="x14">
        <control shapeId="1289" r:id="rId28" name="Control 265">
          <controlPr defaultSize="0" r:id="rId29">
            <anchor moveWithCells="1">
              <from>
                <xdr:col>3</xdr:col>
                <xdr:colOff>0</xdr:colOff>
                <xdr:row>63</xdr:row>
                <xdr:rowOff>0</xdr:rowOff>
              </from>
              <to>
                <xdr:col>4</xdr:col>
                <xdr:colOff>152400</xdr:colOff>
                <xdr:row>63</xdr:row>
                <xdr:rowOff>228600</xdr:rowOff>
              </to>
            </anchor>
          </controlPr>
        </control>
      </mc:Choice>
      <mc:Fallback>
        <control shapeId="1289" r:id="rId28" name="Control 265"/>
      </mc:Fallback>
    </mc:AlternateContent>
    <mc:AlternateContent xmlns:mc="http://schemas.openxmlformats.org/markup-compatibility/2006">
      <mc:Choice Requires="x14">
        <control shapeId="1288" r:id="rId30" name="Control 264">
          <controlPr defaultSize="0" r:id="rId31">
            <anchor moveWithCells="1">
              <from>
                <xdr:col>7</xdr:col>
                <xdr:colOff>0</xdr:colOff>
                <xdr:row>62</xdr:row>
                <xdr:rowOff>0</xdr:rowOff>
              </from>
              <to>
                <xdr:col>8</xdr:col>
                <xdr:colOff>53340</xdr:colOff>
                <xdr:row>62</xdr:row>
                <xdr:rowOff>228600</xdr:rowOff>
              </to>
            </anchor>
          </controlPr>
        </control>
      </mc:Choice>
      <mc:Fallback>
        <control shapeId="1288" r:id="rId30" name="Control 264"/>
      </mc:Fallback>
    </mc:AlternateContent>
    <mc:AlternateContent xmlns:mc="http://schemas.openxmlformats.org/markup-compatibility/2006">
      <mc:Choice Requires="x14">
        <control shapeId="1287" r:id="rId32" name="Control 263">
          <controlPr defaultSize="0" r:id="rId33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6</xdr:col>
                <xdr:colOff>914400</xdr:colOff>
                <xdr:row>62</xdr:row>
                <xdr:rowOff>38100</xdr:rowOff>
              </to>
            </anchor>
          </controlPr>
        </control>
      </mc:Choice>
      <mc:Fallback>
        <control shapeId="1287" r:id="rId32" name="Control 263"/>
      </mc:Fallback>
    </mc:AlternateContent>
    <mc:AlternateContent xmlns:mc="http://schemas.openxmlformats.org/markup-compatibility/2006">
      <mc:Choice Requires="x14">
        <control shapeId="1286" r:id="rId34" name="Control 262">
          <controlPr defaultSize="0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6</xdr:col>
                <xdr:colOff>914400</xdr:colOff>
                <xdr:row>62</xdr:row>
                <xdr:rowOff>38100</xdr:rowOff>
              </to>
            </anchor>
          </controlPr>
        </control>
      </mc:Choice>
      <mc:Fallback>
        <control shapeId="1286" r:id="rId34" name="Control 262"/>
      </mc:Fallback>
    </mc:AlternateContent>
    <mc:AlternateContent xmlns:mc="http://schemas.openxmlformats.org/markup-compatibility/2006">
      <mc:Choice Requires="x14">
        <control shapeId="1285" r:id="rId35" name="Control 261">
          <controlPr defaultSize="0" r:id="rId36">
            <anchor moveWithCells="1">
              <from>
                <xdr:col>5</xdr:col>
                <xdr:colOff>0</xdr:colOff>
                <xdr:row>62</xdr:row>
                <xdr:rowOff>0</xdr:rowOff>
              </from>
              <to>
                <xdr:col>6</xdr:col>
                <xdr:colOff>121920</xdr:colOff>
                <xdr:row>62</xdr:row>
                <xdr:rowOff>228600</xdr:rowOff>
              </to>
            </anchor>
          </controlPr>
        </control>
      </mc:Choice>
      <mc:Fallback>
        <control shapeId="1285" r:id="rId35" name="Control 261"/>
      </mc:Fallback>
    </mc:AlternateContent>
    <mc:AlternateContent xmlns:mc="http://schemas.openxmlformats.org/markup-compatibility/2006">
      <mc:Choice Requires="x14">
        <control shapeId="1284" r:id="rId37" name="Control 260">
          <controlPr defaultSize="0" r:id="rId38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152400</xdr:colOff>
                <xdr:row>62</xdr:row>
                <xdr:rowOff>228600</xdr:rowOff>
              </to>
            </anchor>
          </controlPr>
        </control>
      </mc:Choice>
      <mc:Fallback>
        <control shapeId="1284" r:id="rId37" name="Control 260"/>
      </mc:Fallback>
    </mc:AlternateContent>
    <mc:AlternateContent xmlns:mc="http://schemas.openxmlformats.org/markup-compatibility/2006">
      <mc:Choice Requires="x14">
        <control shapeId="1283" r:id="rId39" name="Control 259">
          <controlPr defaultSize="0" r:id="rId40">
            <anchor moveWithCells="1">
              <from>
                <xdr:col>7</xdr:col>
                <xdr:colOff>0</xdr:colOff>
                <xdr:row>61</xdr:row>
                <xdr:rowOff>0</xdr:rowOff>
              </from>
              <to>
                <xdr:col>8</xdr:col>
                <xdr:colOff>53340</xdr:colOff>
                <xdr:row>62</xdr:row>
                <xdr:rowOff>38100</xdr:rowOff>
              </to>
            </anchor>
          </controlPr>
        </control>
      </mc:Choice>
      <mc:Fallback>
        <control shapeId="1283" r:id="rId39" name="Control 259"/>
      </mc:Fallback>
    </mc:AlternateContent>
    <mc:AlternateContent xmlns:mc="http://schemas.openxmlformats.org/markup-compatibility/2006">
      <mc:Choice Requires="x14">
        <control shapeId="1282" r:id="rId41" name="Control 258">
          <controlPr defaultSize="0" r:id="rId42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6</xdr:col>
                <xdr:colOff>914400</xdr:colOff>
                <xdr:row>61</xdr:row>
                <xdr:rowOff>38100</xdr:rowOff>
              </to>
            </anchor>
          </controlPr>
        </control>
      </mc:Choice>
      <mc:Fallback>
        <control shapeId="1282" r:id="rId41" name="Control 258"/>
      </mc:Fallback>
    </mc:AlternateContent>
    <mc:AlternateContent xmlns:mc="http://schemas.openxmlformats.org/markup-compatibility/2006">
      <mc:Choice Requires="x14">
        <control shapeId="1281" r:id="rId43" name="Control 257">
          <controlPr defaultSize="0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6</xdr:col>
                <xdr:colOff>914400</xdr:colOff>
                <xdr:row>61</xdr:row>
                <xdr:rowOff>38100</xdr:rowOff>
              </to>
            </anchor>
          </controlPr>
        </control>
      </mc:Choice>
      <mc:Fallback>
        <control shapeId="1281" r:id="rId43" name="Control 257"/>
      </mc:Fallback>
    </mc:AlternateContent>
    <mc:AlternateContent xmlns:mc="http://schemas.openxmlformats.org/markup-compatibility/2006">
      <mc:Choice Requires="x14">
        <control shapeId="1280" r:id="rId44" name="Control 256">
          <controlPr defaultSize="0" r:id="rId45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6</xdr:col>
                <xdr:colOff>121920</xdr:colOff>
                <xdr:row>62</xdr:row>
                <xdr:rowOff>38100</xdr:rowOff>
              </to>
            </anchor>
          </controlPr>
        </control>
      </mc:Choice>
      <mc:Fallback>
        <control shapeId="1280" r:id="rId44" name="Control 256"/>
      </mc:Fallback>
    </mc:AlternateContent>
    <mc:AlternateContent xmlns:mc="http://schemas.openxmlformats.org/markup-compatibility/2006">
      <mc:Choice Requires="x14">
        <control shapeId="1279" r:id="rId46" name="Control 255">
          <controlPr defaultSize="0" r:id="rId47">
            <anchor moveWithCells="1">
              <from>
                <xdr:col>3</xdr:col>
                <xdr:colOff>0</xdr:colOff>
                <xdr:row>61</xdr:row>
                <xdr:rowOff>0</xdr:rowOff>
              </from>
              <to>
                <xdr:col>4</xdr:col>
                <xdr:colOff>152400</xdr:colOff>
                <xdr:row>62</xdr:row>
                <xdr:rowOff>38100</xdr:rowOff>
              </to>
            </anchor>
          </controlPr>
        </control>
      </mc:Choice>
      <mc:Fallback>
        <control shapeId="1279" r:id="rId46" name="Control 255"/>
      </mc:Fallback>
    </mc:AlternateContent>
    <mc:AlternateContent xmlns:mc="http://schemas.openxmlformats.org/markup-compatibility/2006">
      <mc:Choice Requires="x14">
        <control shapeId="1278" r:id="rId48" name="Control 254">
          <controlPr defaultSize="0" r:id="rId49">
            <anchor moveWithCells="1">
              <from>
                <xdr:col>7</xdr:col>
                <xdr:colOff>0</xdr:colOff>
                <xdr:row>60</xdr:row>
                <xdr:rowOff>0</xdr:rowOff>
              </from>
              <to>
                <xdr:col>8</xdr:col>
                <xdr:colOff>53340</xdr:colOff>
                <xdr:row>61</xdr:row>
                <xdr:rowOff>38100</xdr:rowOff>
              </to>
            </anchor>
          </controlPr>
        </control>
      </mc:Choice>
      <mc:Fallback>
        <control shapeId="1278" r:id="rId48" name="Control 254"/>
      </mc:Fallback>
    </mc:AlternateContent>
    <mc:AlternateContent xmlns:mc="http://schemas.openxmlformats.org/markup-compatibility/2006">
      <mc:Choice Requires="x14">
        <control shapeId="1277" r:id="rId50" name="Control 253">
          <controlPr defaultSize="0" r:id="rId51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6</xdr:col>
                <xdr:colOff>914400</xdr:colOff>
                <xdr:row>60</xdr:row>
                <xdr:rowOff>38100</xdr:rowOff>
              </to>
            </anchor>
          </controlPr>
        </control>
      </mc:Choice>
      <mc:Fallback>
        <control shapeId="1277" r:id="rId50" name="Control 253"/>
      </mc:Fallback>
    </mc:AlternateContent>
    <mc:AlternateContent xmlns:mc="http://schemas.openxmlformats.org/markup-compatibility/2006">
      <mc:Choice Requires="x14">
        <control shapeId="1276" r:id="rId52" name="Control 252">
          <controlPr defaultSize="0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6</xdr:col>
                <xdr:colOff>914400</xdr:colOff>
                <xdr:row>60</xdr:row>
                <xdr:rowOff>38100</xdr:rowOff>
              </to>
            </anchor>
          </controlPr>
        </control>
      </mc:Choice>
      <mc:Fallback>
        <control shapeId="1276" r:id="rId52" name="Control 252"/>
      </mc:Fallback>
    </mc:AlternateContent>
    <mc:AlternateContent xmlns:mc="http://schemas.openxmlformats.org/markup-compatibility/2006">
      <mc:Choice Requires="x14">
        <control shapeId="1275" r:id="rId53" name="Control 251">
          <controlPr defaultSize="0" r:id="rId54">
            <anchor moveWithCells="1">
              <from>
                <xdr:col>5</xdr:col>
                <xdr:colOff>0</xdr:colOff>
                <xdr:row>60</xdr:row>
                <xdr:rowOff>0</xdr:rowOff>
              </from>
              <to>
                <xdr:col>6</xdr:col>
                <xdr:colOff>121920</xdr:colOff>
                <xdr:row>61</xdr:row>
                <xdr:rowOff>38100</xdr:rowOff>
              </to>
            </anchor>
          </controlPr>
        </control>
      </mc:Choice>
      <mc:Fallback>
        <control shapeId="1275" r:id="rId53" name="Control 251"/>
      </mc:Fallback>
    </mc:AlternateContent>
    <mc:AlternateContent xmlns:mc="http://schemas.openxmlformats.org/markup-compatibility/2006">
      <mc:Choice Requires="x14">
        <control shapeId="1274" r:id="rId55" name="Control 250">
          <controlPr defaultSize="0" r:id="rId56">
            <anchor moveWithCells="1">
              <from>
                <xdr:col>3</xdr:col>
                <xdr:colOff>0</xdr:colOff>
                <xdr:row>60</xdr:row>
                <xdr:rowOff>0</xdr:rowOff>
              </from>
              <to>
                <xdr:col>4</xdr:col>
                <xdr:colOff>152400</xdr:colOff>
                <xdr:row>61</xdr:row>
                <xdr:rowOff>38100</xdr:rowOff>
              </to>
            </anchor>
          </controlPr>
        </control>
      </mc:Choice>
      <mc:Fallback>
        <control shapeId="1274" r:id="rId55" name="Control 250"/>
      </mc:Fallback>
    </mc:AlternateContent>
    <mc:AlternateContent xmlns:mc="http://schemas.openxmlformats.org/markup-compatibility/2006">
      <mc:Choice Requires="x14">
        <control shapeId="1273" r:id="rId57" name="Control 249">
          <controlPr defaultSize="0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6</xdr:col>
                <xdr:colOff>914400</xdr:colOff>
                <xdr:row>59</xdr:row>
                <xdr:rowOff>38100</xdr:rowOff>
              </to>
            </anchor>
          </controlPr>
        </control>
      </mc:Choice>
      <mc:Fallback>
        <control shapeId="1273" r:id="rId57" name="Control 249"/>
      </mc:Fallback>
    </mc:AlternateContent>
    <mc:AlternateContent xmlns:mc="http://schemas.openxmlformats.org/markup-compatibility/2006">
      <mc:Choice Requires="x14">
        <control shapeId="1272" r:id="rId58" name="Control 248">
          <controlPr defaultSize="0" r:id="rId59">
            <anchor moveWithCells="1">
              <from>
                <xdr:col>7</xdr:col>
                <xdr:colOff>0</xdr:colOff>
                <xdr:row>58</xdr:row>
                <xdr:rowOff>0</xdr:rowOff>
              </from>
              <to>
                <xdr:col>8</xdr:col>
                <xdr:colOff>53340</xdr:colOff>
                <xdr:row>59</xdr:row>
                <xdr:rowOff>38100</xdr:rowOff>
              </to>
            </anchor>
          </controlPr>
        </control>
      </mc:Choice>
      <mc:Fallback>
        <control shapeId="1272" r:id="rId58" name="Control 248"/>
      </mc:Fallback>
    </mc:AlternateContent>
    <mc:AlternateContent xmlns:mc="http://schemas.openxmlformats.org/markup-compatibility/2006">
      <mc:Choice Requires="x14">
        <control shapeId="1271" r:id="rId60" name="Control 247">
          <controlPr defaultSize="0" r:id="rId61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6</xdr:col>
                <xdr:colOff>914400</xdr:colOff>
                <xdr:row>57</xdr:row>
                <xdr:rowOff>228600</xdr:rowOff>
              </to>
            </anchor>
          </controlPr>
        </control>
      </mc:Choice>
      <mc:Fallback>
        <control shapeId="1271" r:id="rId60" name="Control 247"/>
      </mc:Fallback>
    </mc:AlternateContent>
    <mc:AlternateContent xmlns:mc="http://schemas.openxmlformats.org/markup-compatibility/2006">
      <mc:Choice Requires="x14">
        <control shapeId="1270" r:id="rId62" name="Control 246">
          <controlPr defaultSize="0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6</xdr:col>
                <xdr:colOff>914400</xdr:colOff>
                <xdr:row>57</xdr:row>
                <xdr:rowOff>228600</xdr:rowOff>
              </to>
            </anchor>
          </controlPr>
        </control>
      </mc:Choice>
      <mc:Fallback>
        <control shapeId="1270" r:id="rId62" name="Control 246"/>
      </mc:Fallback>
    </mc:AlternateContent>
    <mc:AlternateContent xmlns:mc="http://schemas.openxmlformats.org/markup-compatibility/2006">
      <mc:Choice Requires="x14">
        <control shapeId="1269" r:id="rId63" name="Control 245">
          <controlPr defaultSize="0" r:id="rId64">
            <anchor moveWithCells="1">
              <from>
                <xdr:col>5</xdr:col>
                <xdr:colOff>0</xdr:colOff>
                <xdr:row>58</xdr:row>
                <xdr:rowOff>0</xdr:rowOff>
              </from>
              <to>
                <xdr:col>6</xdr:col>
                <xdr:colOff>121920</xdr:colOff>
                <xdr:row>59</xdr:row>
                <xdr:rowOff>38100</xdr:rowOff>
              </to>
            </anchor>
          </controlPr>
        </control>
      </mc:Choice>
      <mc:Fallback>
        <control shapeId="1269" r:id="rId63" name="Control 245"/>
      </mc:Fallback>
    </mc:AlternateContent>
    <mc:AlternateContent xmlns:mc="http://schemas.openxmlformats.org/markup-compatibility/2006">
      <mc:Choice Requires="x14">
        <control shapeId="1268" r:id="rId65" name="Control 244">
          <controlPr defaultSize="0" r:id="rId66">
            <anchor moveWithCells="1">
              <from>
                <xdr:col>3</xdr:col>
                <xdr:colOff>0</xdr:colOff>
                <xdr:row>58</xdr:row>
                <xdr:rowOff>0</xdr:rowOff>
              </from>
              <to>
                <xdr:col>4</xdr:col>
                <xdr:colOff>152400</xdr:colOff>
                <xdr:row>59</xdr:row>
                <xdr:rowOff>38100</xdr:rowOff>
              </to>
            </anchor>
          </controlPr>
        </control>
      </mc:Choice>
      <mc:Fallback>
        <control shapeId="1268" r:id="rId65" name="Control 244"/>
      </mc:Fallback>
    </mc:AlternateContent>
    <mc:AlternateContent xmlns:mc="http://schemas.openxmlformats.org/markup-compatibility/2006">
      <mc:Choice Requires="x14">
        <control shapeId="1267" r:id="rId67" name="Control 243">
          <controlPr defaultSize="0" r:id="rId68">
            <anchor moveWithCells="1">
              <from>
                <xdr:col>7</xdr:col>
                <xdr:colOff>0</xdr:colOff>
                <xdr:row>57</xdr:row>
                <xdr:rowOff>0</xdr:rowOff>
              </from>
              <to>
                <xdr:col>8</xdr:col>
                <xdr:colOff>53340</xdr:colOff>
                <xdr:row>57</xdr:row>
                <xdr:rowOff>228600</xdr:rowOff>
              </to>
            </anchor>
          </controlPr>
        </control>
      </mc:Choice>
      <mc:Fallback>
        <control shapeId="1267" r:id="rId67" name="Control 243"/>
      </mc:Fallback>
    </mc:AlternateContent>
    <mc:AlternateContent xmlns:mc="http://schemas.openxmlformats.org/markup-compatibility/2006">
      <mc:Choice Requires="x14">
        <control shapeId="1266" r:id="rId69" name="Control 242">
          <controlPr defaultSize="0" r:id="rId70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6</xdr:col>
                <xdr:colOff>914400</xdr:colOff>
                <xdr:row>56</xdr:row>
                <xdr:rowOff>228600</xdr:rowOff>
              </to>
            </anchor>
          </controlPr>
        </control>
      </mc:Choice>
      <mc:Fallback>
        <control shapeId="1266" r:id="rId69" name="Control 242"/>
      </mc:Fallback>
    </mc:AlternateContent>
    <mc:AlternateContent xmlns:mc="http://schemas.openxmlformats.org/markup-compatibility/2006">
      <mc:Choice Requires="x14">
        <control shapeId="1265" r:id="rId71" name="Control 241">
          <controlPr defaultSize="0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6</xdr:col>
                <xdr:colOff>914400</xdr:colOff>
                <xdr:row>56</xdr:row>
                <xdr:rowOff>228600</xdr:rowOff>
              </to>
            </anchor>
          </controlPr>
        </control>
      </mc:Choice>
      <mc:Fallback>
        <control shapeId="1265" r:id="rId71" name="Control 241"/>
      </mc:Fallback>
    </mc:AlternateContent>
    <mc:AlternateContent xmlns:mc="http://schemas.openxmlformats.org/markup-compatibility/2006">
      <mc:Choice Requires="x14">
        <control shapeId="1264" r:id="rId72" name="Control 240">
          <controlPr defaultSize="0" r:id="rId73">
            <anchor moveWithCells="1">
              <from>
                <xdr:col>5</xdr:col>
                <xdr:colOff>0</xdr:colOff>
                <xdr:row>57</xdr:row>
                <xdr:rowOff>0</xdr:rowOff>
              </from>
              <to>
                <xdr:col>6</xdr:col>
                <xdr:colOff>121920</xdr:colOff>
                <xdr:row>57</xdr:row>
                <xdr:rowOff>228600</xdr:rowOff>
              </to>
            </anchor>
          </controlPr>
        </control>
      </mc:Choice>
      <mc:Fallback>
        <control shapeId="1264" r:id="rId72" name="Control 240"/>
      </mc:Fallback>
    </mc:AlternateContent>
    <mc:AlternateContent xmlns:mc="http://schemas.openxmlformats.org/markup-compatibility/2006">
      <mc:Choice Requires="x14">
        <control shapeId="1263" r:id="rId74" name="Control 239">
          <controlPr defaultSize="0" r:id="rId75">
            <anchor moveWithCells="1">
              <from>
                <xdr:col>3</xdr:col>
                <xdr:colOff>0</xdr:colOff>
                <xdr:row>57</xdr:row>
                <xdr:rowOff>0</xdr:rowOff>
              </from>
              <to>
                <xdr:col>4</xdr:col>
                <xdr:colOff>152400</xdr:colOff>
                <xdr:row>57</xdr:row>
                <xdr:rowOff>228600</xdr:rowOff>
              </to>
            </anchor>
          </controlPr>
        </control>
      </mc:Choice>
      <mc:Fallback>
        <control shapeId="1263" r:id="rId74" name="Control 239"/>
      </mc:Fallback>
    </mc:AlternateContent>
    <mc:AlternateContent xmlns:mc="http://schemas.openxmlformats.org/markup-compatibility/2006">
      <mc:Choice Requires="x14">
        <control shapeId="1262" r:id="rId76" name="Control 238">
          <controlPr defaultSize="0" r:id="rId77">
            <anchor moveWithCells="1">
              <from>
                <xdr:col>7</xdr:col>
                <xdr:colOff>0</xdr:colOff>
                <xdr:row>56</xdr:row>
                <xdr:rowOff>0</xdr:rowOff>
              </from>
              <to>
                <xdr:col>8</xdr:col>
                <xdr:colOff>53340</xdr:colOff>
                <xdr:row>56</xdr:row>
                <xdr:rowOff>228600</xdr:rowOff>
              </to>
            </anchor>
          </controlPr>
        </control>
      </mc:Choice>
      <mc:Fallback>
        <control shapeId="1262" r:id="rId76" name="Control 238"/>
      </mc:Fallback>
    </mc:AlternateContent>
    <mc:AlternateContent xmlns:mc="http://schemas.openxmlformats.org/markup-compatibility/2006">
      <mc:Choice Requires="x14">
        <control shapeId="1261" r:id="rId78" name="Control 237">
          <controlPr defaultSize="0" r:id="rId79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6</xdr:col>
                <xdr:colOff>914400</xdr:colOff>
                <xdr:row>55</xdr:row>
                <xdr:rowOff>228600</xdr:rowOff>
              </to>
            </anchor>
          </controlPr>
        </control>
      </mc:Choice>
      <mc:Fallback>
        <control shapeId="1261" r:id="rId78" name="Control 237"/>
      </mc:Fallback>
    </mc:AlternateContent>
    <mc:AlternateContent xmlns:mc="http://schemas.openxmlformats.org/markup-compatibility/2006">
      <mc:Choice Requires="x14">
        <control shapeId="1260" r:id="rId80" name="Control 236">
          <controlPr defaultSize="0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6</xdr:col>
                <xdr:colOff>914400</xdr:colOff>
                <xdr:row>55</xdr:row>
                <xdr:rowOff>228600</xdr:rowOff>
              </to>
            </anchor>
          </controlPr>
        </control>
      </mc:Choice>
      <mc:Fallback>
        <control shapeId="1260" r:id="rId80" name="Control 236"/>
      </mc:Fallback>
    </mc:AlternateContent>
    <mc:AlternateContent xmlns:mc="http://schemas.openxmlformats.org/markup-compatibility/2006">
      <mc:Choice Requires="x14">
        <control shapeId="1259" r:id="rId81" name="Control 235">
          <controlPr defaultSize="0" r:id="rId82">
            <anchor moveWithCells="1">
              <from>
                <xdr:col>5</xdr:col>
                <xdr:colOff>0</xdr:colOff>
                <xdr:row>56</xdr:row>
                <xdr:rowOff>0</xdr:rowOff>
              </from>
              <to>
                <xdr:col>6</xdr:col>
                <xdr:colOff>121920</xdr:colOff>
                <xdr:row>56</xdr:row>
                <xdr:rowOff>228600</xdr:rowOff>
              </to>
            </anchor>
          </controlPr>
        </control>
      </mc:Choice>
      <mc:Fallback>
        <control shapeId="1259" r:id="rId81" name="Control 235"/>
      </mc:Fallback>
    </mc:AlternateContent>
    <mc:AlternateContent xmlns:mc="http://schemas.openxmlformats.org/markup-compatibility/2006">
      <mc:Choice Requires="x14">
        <control shapeId="1258" r:id="rId83" name="Control 234">
          <controlPr defaultSize="0" r:id="rId84">
            <anchor moveWithCells="1">
              <from>
                <xdr:col>3</xdr:col>
                <xdr:colOff>0</xdr:colOff>
                <xdr:row>56</xdr:row>
                <xdr:rowOff>0</xdr:rowOff>
              </from>
              <to>
                <xdr:col>4</xdr:col>
                <xdr:colOff>152400</xdr:colOff>
                <xdr:row>56</xdr:row>
                <xdr:rowOff>228600</xdr:rowOff>
              </to>
            </anchor>
          </controlPr>
        </control>
      </mc:Choice>
      <mc:Fallback>
        <control shapeId="1258" r:id="rId83" name="Control 234"/>
      </mc:Fallback>
    </mc:AlternateContent>
    <mc:AlternateContent xmlns:mc="http://schemas.openxmlformats.org/markup-compatibility/2006">
      <mc:Choice Requires="x14">
        <control shapeId="1257" r:id="rId85" name="Control 233">
          <controlPr defaultSize="0" r:id="rId86">
            <anchor moveWithCells="1">
              <from>
                <xdr:col>7</xdr:col>
                <xdr:colOff>0</xdr:colOff>
                <xdr:row>55</xdr:row>
                <xdr:rowOff>0</xdr:rowOff>
              </from>
              <to>
                <xdr:col>8</xdr:col>
                <xdr:colOff>53340</xdr:colOff>
                <xdr:row>55</xdr:row>
                <xdr:rowOff>228600</xdr:rowOff>
              </to>
            </anchor>
          </controlPr>
        </control>
      </mc:Choice>
      <mc:Fallback>
        <control shapeId="1257" r:id="rId85" name="Control 233"/>
      </mc:Fallback>
    </mc:AlternateContent>
    <mc:AlternateContent xmlns:mc="http://schemas.openxmlformats.org/markup-compatibility/2006">
      <mc:Choice Requires="x14">
        <control shapeId="1256" r:id="rId87" name="Control 232">
          <controlPr defaultSize="0" r:id="rId88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6</xdr:col>
                <xdr:colOff>914400</xdr:colOff>
                <xdr:row>55</xdr:row>
                <xdr:rowOff>38100</xdr:rowOff>
              </to>
            </anchor>
          </controlPr>
        </control>
      </mc:Choice>
      <mc:Fallback>
        <control shapeId="1256" r:id="rId87" name="Control 232"/>
      </mc:Fallback>
    </mc:AlternateContent>
    <mc:AlternateContent xmlns:mc="http://schemas.openxmlformats.org/markup-compatibility/2006">
      <mc:Choice Requires="x14">
        <control shapeId="1255" r:id="rId89" name="Control 231">
          <controlPr defaultSize="0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6</xdr:col>
                <xdr:colOff>914400</xdr:colOff>
                <xdr:row>55</xdr:row>
                <xdr:rowOff>38100</xdr:rowOff>
              </to>
            </anchor>
          </controlPr>
        </control>
      </mc:Choice>
      <mc:Fallback>
        <control shapeId="1255" r:id="rId89" name="Control 231"/>
      </mc:Fallback>
    </mc:AlternateContent>
    <mc:AlternateContent xmlns:mc="http://schemas.openxmlformats.org/markup-compatibility/2006">
      <mc:Choice Requires="x14">
        <control shapeId="1254" r:id="rId90" name="Control 230">
          <controlPr defaultSize="0" r:id="rId91">
            <anchor moveWithCells="1">
              <from>
                <xdr:col>5</xdr:col>
                <xdr:colOff>0</xdr:colOff>
                <xdr:row>55</xdr:row>
                <xdr:rowOff>0</xdr:rowOff>
              </from>
              <to>
                <xdr:col>6</xdr:col>
                <xdr:colOff>121920</xdr:colOff>
                <xdr:row>55</xdr:row>
                <xdr:rowOff>228600</xdr:rowOff>
              </to>
            </anchor>
          </controlPr>
        </control>
      </mc:Choice>
      <mc:Fallback>
        <control shapeId="1254" r:id="rId90" name="Control 230"/>
      </mc:Fallback>
    </mc:AlternateContent>
    <mc:AlternateContent xmlns:mc="http://schemas.openxmlformats.org/markup-compatibility/2006">
      <mc:Choice Requires="x14">
        <control shapeId="1253" r:id="rId92" name="Control 229">
          <controlPr defaultSize="0" r:id="rId93">
            <anchor moveWithCells="1">
              <from>
                <xdr:col>3</xdr:col>
                <xdr:colOff>0</xdr:colOff>
                <xdr:row>55</xdr:row>
                <xdr:rowOff>0</xdr:rowOff>
              </from>
              <to>
                <xdr:col>4</xdr:col>
                <xdr:colOff>152400</xdr:colOff>
                <xdr:row>55</xdr:row>
                <xdr:rowOff>228600</xdr:rowOff>
              </to>
            </anchor>
          </controlPr>
        </control>
      </mc:Choice>
      <mc:Fallback>
        <control shapeId="1253" r:id="rId92" name="Control 229"/>
      </mc:Fallback>
    </mc:AlternateContent>
    <mc:AlternateContent xmlns:mc="http://schemas.openxmlformats.org/markup-compatibility/2006">
      <mc:Choice Requires="x14">
        <control shapeId="1252" r:id="rId94" name="Control 228">
          <controlPr defaultSize="0" r:id="rId95">
            <anchor moveWithCells="1">
              <from>
                <xdr:col>7</xdr:col>
                <xdr:colOff>0</xdr:colOff>
                <xdr:row>54</xdr:row>
                <xdr:rowOff>0</xdr:rowOff>
              </from>
              <to>
                <xdr:col>8</xdr:col>
                <xdr:colOff>53340</xdr:colOff>
                <xdr:row>55</xdr:row>
                <xdr:rowOff>38100</xdr:rowOff>
              </to>
            </anchor>
          </controlPr>
        </control>
      </mc:Choice>
      <mc:Fallback>
        <control shapeId="1252" r:id="rId94" name="Control 228"/>
      </mc:Fallback>
    </mc:AlternateContent>
    <mc:AlternateContent xmlns:mc="http://schemas.openxmlformats.org/markup-compatibility/2006">
      <mc:Choice Requires="x14">
        <control shapeId="1251" r:id="rId96" name="Control 227">
          <controlPr defaultSize="0" r:id="rId97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914400</xdr:colOff>
                <xdr:row>54</xdr:row>
                <xdr:rowOff>38100</xdr:rowOff>
              </to>
            </anchor>
          </controlPr>
        </control>
      </mc:Choice>
      <mc:Fallback>
        <control shapeId="1251" r:id="rId96" name="Control 227"/>
      </mc:Fallback>
    </mc:AlternateContent>
    <mc:AlternateContent xmlns:mc="http://schemas.openxmlformats.org/markup-compatibility/2006">
      <mc:Choice Requires="x14">
        <control shapeId="1250" r:id="rId98" name="Control 226">
          <controlPr defaultSize="0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914400</xdr:colOff>
                <xdr:row>54</xdr:row>
                <xdr:rowOff>38100</xdr:rowOff>
              </to>
            </anchor>
          </controlPr>
        </control>
      </mc:Choice>
      <mc:Fallback>
        <control shapeId="1250" r:id="rId98" name="Control 226"/>
      </mc:Fallback>
    </mc:AlternateContent>
    <mc:AlternateContent xmlns:mc="http://schemas.openxmlformats.org/markup-compatibility/2006">
      <mc:Choice Requires="x14">
        <control shapeId="1249" r:id="rId99" name="Control 225">
          <controlPr defaultSize="0" r:id="rId100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6</xdr:col>
                <xdr:colOff>121920</xdr:colOff>
                <xdr:row>55</xdr:row>
                <xdr:rowOff>38100</xdr:rowOff>
              </to>
            </anchor>
          </controlPr>
        </control>
      </mc:Choice>
      <mc:Fallback>
        <control shapeId="1249" r:id="rId99" name="Control 225"/>
      </mc:Fallback>
    </mc:AlternateContent>
    <mc:AlternateContent xmlns:mc="http://schemas.openxmlformats.org/markup-compatibility/2006">
      <mc:Choice Requires="x14">
        <control shapeId="1248" r:id="rId101" name="Control 224">
          <controlPr defaultSize="0" r:id="rId102">
            <anchor moveWithCells="1">
              <from>
                <xdr:col>3</xdr:col>
                <xdr:colOff>0</xdr:colOff>
                <xdr:row>54</xdr:row>
                <xdr:rowOff>0</xdr:rowOff>
              </from>
              <to>
                <xdr:col>4</xdr:col>
                <xdr:colOff>152400</xdr:colOff>
                <xdr:row>55</xdr:row>
                <xdr:rowOff>38100</xdr:rowOff>
              </to>
            </anchor>
          </controlPr>
        </control>
      </mc:Choice>
      <mc:Fallback>
        <control shapeId="1248" r:id="rId101" name="Control 224"/>
      </mc:Fallback>
    </mc:AlternateContent>
    <mc:AlternateContent xmlns:mc="http://schemas.openxmlformats.org/markup-compatibility/2006">
      <mc:Choice Requires="x14">
        <control shapeId="1247" r:id="rId103" name="Control 223">
          <controlPr defaultSize="0" r:id="rId104">
            <anchor moveWithCells="1">
              <from>
                <xdr:col>7</xdr:col>
                <xdr:colOff>0</xdr:colOff>
                <xdr:row>53</xdr:row>
                <xdr:rowOff>0</xdr:rowOff>
              </from>
              <to>
                <xdr:col>8</xdr:col>
                <xdr:colOff>53340</xdr:colOff>
                <xdr:row>54</xdr:row>
                <xdr:rowOff>38100</xdr:rowOff>
              </to>
            </anchor>
          </controlPr>
        </control>
      </mc:Choice>
      <mc:Fallback>
        <control shapeId="1247" r:id="rId103" name="Control 223"/>
      </mc:Fallback>
    </mc:AlternateContent>
    <mc:AlternateContent xmlns:mc="http://schemas.openxmlformats.org/markup-compatibility/2006">
      <mc:Choice Requires="x14">
        <control shapeId="1246" r:id="rId105" name="Control 222">
          <controlPr defaultSize="0" r:id="rId106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6</xdr:col>
                <xdr:colOff>914400</xdr:colOff>
                <xdr:row>52</xdr:row>
                <xdr:rowOff>228600</xdr:rowOff>
              </to>
            </anchor>
          </controlPr>
        </control>
      </mc:Choice>
      <mc:Fallback>
        <control shapeId="1246" r:id="rId105" name="Control 222"/>
      </mc:Fallback>
    </mc:AlternateContent>
    <mc:AlternateContent xmlns:mc="http://schemas.openxmlformats.org/markup-compatibility/2006">
      <mc:Choice Requires="x14">
        <control shapeId="1245" r:id="rId107" name="Control 221">
          <controlPr defaultSize="0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6</xdr:col>
                <xdr:colOff>914400</xdr:colOff>
                <xdr:row>52</xdr:row>
                <xdr:rowOff>228600</xdr:rowOff>
              </to>
            </anchor>
          </controlPr>
        </control>
      </mc:Choice>
      <mc:Fallback>
        <control shapeId="1245" r:id="rId107" name="Control 221"/>
      </mc:Fallback>
    </mc:AlternateContent>
    <mc:AlternateContent xmlns:mc="http://schemas.openxmlformats.org/markup-compatibility/2006">
      <mc:Choice Requires="x14">
        <control shapeId="1244" r:id="rId108" name="Control 220">
          <controlPr defaultSize="0" r:id="rId109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6</xdr:col>
                <xdr:colOff>121920</xdr:colOff>
                <xdr:row>54</xdr:row>
                <xdr:rowOff>38100</xdr:rowOff>
              </to>
            </anchor>
          </controlPr>
        </control>
      </mc:Choice>
      <mc:Fallback>
        <control shapeId="1244" r:id="rId108" name="Control 220"/>
      </mc:Fallback>
    </mc:AlternateContent>
    <mc:AlternateContent xmlns:mc="http://schemas.openxmlformats.org/markup-compatibility/2006">
      <mc:Choice Requires="x14">
        <control shapeId="1243" r:id="rId110" name="Control 219">
          <controlPr defaultSize="0" r:id="rId111">
            <anchor moveWithCells="1">
              <from>
                <xdr:col>3</xdr:col>
                <xdr:colOff>0</xdr:colOff>
                <xdr:row>53</xdr:row>
                <xdr:rowOff>0</xdr:rowOff>
              </from>
              <to>
                <xdr:col>4</xdr:col>
                <xdr:colOff>152400</xdr:colOff>
                <xdr:row>54</xdr:row>
                <xdr:rowOff>38100</xdr:rowOff>
              </to>
            </anchor>
          </controlPr>
        </control>
      </mc:Choice>
      <mc:Fallback>
        <control shapeId="1243" r:id="rId110" name="Control 219"/>
      </mc:Fallback>
    </mc:AlternateContent>
    <mc:AlternateContent xmlns:mc="http://schemas.openxmlformats.org/markup-compatibility/2006">
      <mc:Choice Requires="x14">
        <control shapeId="1242" r:id="rId112" name="Control 218">
          <controlPr defaultSize="0" r:id="rId113">
            <anchor moveWithCells="1">
              <from>
                <xdr:col>7</xdr:col>
                <xdr:colOff>0</xdr:colOff>
                <xdr:row>52</xdr:row>
                <xdr:rowOff>0</xdr:rowOff>
              </from>
              <to>
                <xdr:col>8</xdr:col>
                <xdr:colOff>53340</xdr:colOff>
                <xdr:row>52</xdr:row>
                <xdr:rowOff>228600</xdr:rowOff>
              </to>
            </anchor>
          </controlPr>
        </control>
      </mc:Choice>
      <mc:Fallback>
        <control shapeId="1242" r:id="rId112" name="Control 218"/>
      </mc:Fallback>
    </mc:AlternateContent>
    <mc:AlternateContent xmlns:mc="http://schemas.openxmlformats.org/markup-compatibility/2006">
      <mc:Choice Requires="x14">
        <control shapeId="1241" r:id="rId114" name="Control 217">
          <controlPr defaultSize="0" r:id="rId11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6</xdr:col>
                <xdr:colOff>914400</xdr:colOff>
                <xdr:row>52</xdr:row>
                <xdr:rowOff>38100</xdr:rowOff>
              </to>
            </anchor>
          </controlPr>
        </control>
      </mc:Choice>
      <mc:Fallback>
        <control shapeId="1241" r:id="rId114" name="Control 217"/>
      </mc:Fallback>
    </mc:AlternateContent>
    <mc:AlternateContent xmlns:mc="http://schemas.openxmlformats.org/markup-compatibility/2006">
      <mc:Choice Requires="x14">
        <control shapeId="1240" r:id="rId116" name="Control 216">
          <controlPr defaultSize="0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6</xdr:col>
                <xdr:colOff>914400</xdr:colOff>
                <xdr:row>52</xdr:row>
                <xdr:rowOff>38100</xdr:rowOff>
              </to>
            </anchor>
          </controlPr>
        </control>
      </mc:Choice>
      <mc:Fallback>
        <control shapeId="1240" r:id="rId116" name="Control 216"/>
      </mc:Fallback>
    </mc:AlternateContent>
    <mc:AlternateContent xmlns:mc="http://schemas.openxmlformats.org/markup-compatibility/2006">
      <mc:Choice Requires="x14">
        <control shapeId="1239" r:id="rId117" name="Control 215">
          <controlPr defaultSize="0" r:id="rId118">
            <anchor moveWithCells="1">
              <from>
                <xdr:col>5</xdr:col>
                <xdr:colOff>0</xdr:colOff>
                <xdr:row>52</xdr:row>
                <xdr:rowOff>0</xdr:rowOff>
              </from>
              <to>
                <xdr:col>6</xdr:col>
                <xdr:colOff>121920</xdr:colOff>
                <xdr:row>52</xdr:row>
                <xdr:rowOff>228600</xdr:rowOff>
              </to>
            </anchor>
          </controlPr>
        </control>
      </mc:Choice>
      <mc:Fallback>
        <control shapeId="1239" r:id="rId117" name="Control 215"/>
      </mc:Fallback>
    </mc:AlternateContent>
    <mc:AlternateContent xmlns:mc="http://schemas.openxmlformats.org/markup-compatibility/2006">
      <mc:Choice Requires="x14">
        <control shapeId="1238" r:id="rId119" name="Control 214">
          <controlPr defaultSize="0" r:id="rId120">
            <anchor moveWithCells="1">
              <from>
                <xdr:col>3</xdr:col>
                <xdr:colOff>0</xdr:colOff>
                <xdr:row>52</xdr:row>
                <xdr:rowOff>0</xdr:rowOff>
              </from>
              <to>
                <xdr:col>4</xdr:col>
                <xdr:colOff>152400</xdr:colOff>
                <xdr:row>52</xdr:row>
                <xdr:rowOff>228600</xdr:rowOff>
              </to>
            </anchor>
          </controlPr>
        </control>
      </mc:Choice>
      <mc:Fallback>
        <control shapeId="1238" r:id="rId119" name="Control 214"/>
      </mc:Fallback>
    </mc:AlternateContent>
    <mc:AlternateContent xmlns:mc="http://schemas.openxmlformats.org/markup-compatibility/2006">
      <mc:Choice Requires="x14">
        <control shapeId="1237" r:id="rId121" name="Control 213">
          <controlPr defaultSize="0" r:id="rId5">
            <anchor moveWithCells="1">
              <from>
                <xdr:col>6</xdr:col>
                <xdr:colOff>0</xdr:colOff>
                <xdr:row>50</xdr:row>
                <xdr:rowOff>0</xdr:rowOff>
              </from>
              <to>
                <xdr:col>6</xdr:col>
                <xdr:colOff>914400</xdr:colOff>
                <xdr:row>50</xdr:row>
                <xdr:rowOff>228600</xdr:rowOff>
              </to>
            </anchor>
          </controlPr>
        </control>
      </mc:Choice>
      <mc:Fallback>
        <control shapeId="1237" r:id="rId121" name="Control 213"/>
      </mc:Fallback>
    </mc:AlternateContent>
    <mc:AlternateContent xmlns:mc="http://schemas.openxmlformats.org/markup-compatibility/2006">
      <mc:Choice Requires="x14">
        <control shapeId="1236" r:id="rId122" name="Control 212">
          <controlPr defaultSize="0" r:id="rId123">
            <anchor moveWithCells="1">
              <from>
                <xdr:col>7</xdr:col>
                <xdr:colOff>0</xdr:colOff>
                <xdr:row>50</xdr:row>
                <xdr:rowOff>0</xdr:rowOff>
              </from>
              <to>
                <xdr:col>8</xdr:col>
                <xdr:colOff>53340</xdr:colOff>
                <xdr:row>50</xdr:row>
                <xdr:rowOff>228600</xdr:rowOff>
              </to>
            </anchor>
          </controlPr>
        </control>
      </mc:Choice>
      <mc:Fallback>
        <control shapeId="1236" r:id="rId122" name="Control 212"/>
      </mc:Fallback>
    </mc:AlternateContent>
    <mc:AlternateContent xmlns:mc="http://schemas.openxmlformats.org/markup-compatibility/2006">
      <mc:Choice Requires="x14">
        <control shapeId="1235" r:id="rId124" name="Control 211">
          <controlPr defaultSize="0" r:id="rId12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6</xdr:col>
                <xdr:colOff>914400</xdr:colOff>
                <xdr:row>49</xdr:row>
                <xdr:rowOff>228600</xdr:rowOff>
              </to>
            </anchor>
          </controlPr>
        </control>
      </mc:Choice>
      <mc:Fallback>
        <control shapeId="1235" r:id="rId124" name="Control 211"/>
      </mc:Fallback>
    </mc:AlternateContent>
    <mc:AlternateContent xmlns:mc="http://schemas.openxmlformats.org/markup-compatibility/2006">
      <mc:Choice Requires="x14">
        <control shapeId="1234" r:id="rId126" name="Control 210">
          <controlPr defaultSize="0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6</xdr:col>
                <xdr:colOff>914400</xdr:colOff>
                <xdr:row>49</xdr:row>
                <xdr:rowOff>228600</xdr:rowOff>
              </to>
            </anchor>
          </controlPr>
        </control>
      </mc:Choice>
      <mc:Fallback>
        <control shapeId="1234" r:id="rId126" name="Control 210"/>
      </mc:Fallback>
    </mc:AlternateContent>
    <mc:AlternateContent xmlns:mc="http://schemas.openxmlformats.org/markup-compatibility/2006">
      <mc:Choice Requires="x14">
        <control shapeId="1233" r:id="rId127" name="Control 209">
          <controlPr defaultSize="0" r:id="rId128">
            <anchor moveWithCells="1">
              <from>
                <xdr:col>5</xdr:col>
                <xdr:colOff>0</xdr:colOff>
                <xdr:row>50</xdr:row>
                <xdr:rowOff>0</xdr:rowOff>
              </from>
              <to>
                <xdr:col>6</xdr:col>
                <xdr:colOff>121920</xdr:colOff>
                <xdr:row>50</xdr:row>
                <xdr:rowOff>228600</xdr:rowOff>
              </to>
            </anchor>
          </controlPr>
        </control>
      </mc:Choice>
      <mc:Fallback>
        <control shapeId="1233" r:id="rId127" name="Control 209"/>
      </mc:Fallback>
    </mc:AlternateContent>
    <mc:AlternateContent xmlns:mc="http://schemas.openxmlformats.org/markup-compatibility/2006">
      <mc:Choice Requires="x14">
        <control shapeId="1232" r:id="rId129" name="Control 208">
          <controlPr defaultSize="0" r:id="rId130">
            <anchor moveWithCells="1">
              <from>
                <xdr:col>3</xdr:col>
                <xdr:colOff>0</xdr:colOff>
                <xdr:row>50</xdr:row>
                <xdr:rowOff>0</xdr:rowOff>
              </from>
              <to>
                <xdr:col>4</xdr:col>
                <xdr:colOff>152400</xdr:colOff>
                <xdr:row>50</xdr:row>
                <xdr:rowOff>228600</xdr:rowOff>
              </to>
            </anchor>
          </controlPr>
        </control>
      </mc:Choice>
      <mc:Fallback>
        <control shapeId="1232" r:id="rId129" name="Control 208"/>
      </mc:Fallback>
    </mc:AlternateContent>
    <mc:AlternateContent xmlns:mc="http://schemas.openxmlformats.org/markup-compatibility/2006">
      <mc:Choice Requires="x14">
        <control shapeId="1231" r:id="rId131" name="Control 207">
          <controlPr defaultSize="0" r:id="rId132">
            <anchor moveWithCells="1">
              <from>
                <xdr:col>7</xdr:col>
                <xdr:colOff>0</xdr:colOff>
                <xdr:row>49</xdr:row>
                <xdr:rowOff>0</xdr:rowOff>
              </from>
              <to>
                <xdr:col>8</xdr:col>
                <xdr:colOff>53340</xdr:colOff>
                <xdr:row>49</xdr:row>
                <xdr:rowOff>228600</xdr:rowOff>
              </to>
            </anchor>
          </controlPr>
        </control>
      </mc:Choice>
      <mc:Fallback>
        <control shapeId="1231" r:id="rId131" name="Control 207"/>
      </mc:Fallback>
    </mc:AlternateContent>
    <mc:AlternateContent xmlns:mc="http://schemas.openxmlformats.org/markup-compatibility/2006">
      <mc:Choice Requires="x14">
        <control shapeId="1230" r:id="rId133" name="Control 206">
          <controlPr defaultSize="0" r:id="rId134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6</xdr:col>
                <xdr:colOff>914400</xdr:colOff>
                <xdr:row>48</xdr:row>
                <xdr:rowOff>228600</xdr:rowOff>
              </to>
            </anchor>
          </controlPr>
        </control>
      </mc:Choice>
      <mc:Fallback>
        <control shapeId="1230" r:id="rId133" name="Control 206"/>
      </mc:Fallback>
    </mc:AlternateContent>
    <mc:AlternateContent xmlns:mc="http://schemas.openxmlformats.org/markup-compatibility/2006">
      <mc:Choice Requires="x14">
        <control shapeId="1229" r:id="rId135" name="Control 205">
          <controlPr defaultSize="0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6</xdr:col>
                <xdr:colOff>914400</xdr:colOff>
                <xdr:row>48</xdr:row>
                <xdr:rowOff>228600</xdr:rowOff>
              </to>
            </anchor>
          </controlPr>
        </control>
      </mc:Choice>
      <mc:Fallback>
        <control shapeId="1229" r:id="rId135" name="Control 205"/>
      </mc:Fallback>
    </mc:AlternateContent>
    <mc:AlternateContent xmlns:mc="http://schemas.openxmlformats.org/markup-compatibility/2006">
      <mc:Choice Requires="x14">
        <control shapeId="1228" r:id="rId136" name="Control 204">
          <controlPr defaultSize="0" r:id="rId137">
            <anchor moveWithCells="1">
              <from>
                <xdr:col>5</xdr:col>
                <xdr:colOff>0</xdr:colOff>
                <xdr:row>49</xdr:row>
                <xdr:rowOff>0</xdr:rowOff>
              </from>
              <to>
                <xdr:col>6</xdr:col>
                <xdr:colOff>121920</xdr:colOff>
                <xdr:row>49</xdr:row>
                <xdr:rowOff>228600</xdr:rowOff>
              </to>
            </anchor>
          </controlPr>
        </control>
      </mc:Choice>
      <mc:Fallback>
        <control shapeId="1228" r:id="rId136" name="Control 204"/>
      </mc:Fallback>
    </mc:AlternateContent>
    <mc:AlternateContent xmlns:mc="http://schemas.openxmlformats.org/markup-compatibility/2006">
      <mc:Choice Requires="x14">
        <control shapeId="1227" r:id="rId138" name="Control 203">
          <controlPr defaultSize="0" r:id="rId139">
            <anchor moveWithCells="1">
              <from>
                <xdr:col>3</xdr:col>
                <xdr:colOff>0</xdr:colOff>
                <xdr:row>49</xdr:row>
                <xdr:rowOff>0</xdr:rowOff>
              </from>
              <to>
                <xdr:col>4</xdr:col>
                <xdr:colOff>152400</xdr:colOff>
                <xdr:row>49</xdr:row>
                <xdr:rowOff>228600</xdr:rowOff>
              </to>
            </anchor>
          </controlPr>
        </control>
      </mc:Choice>
      <mc:Fallback>
        <control shapeId="1227" r:id="rId138" name="Control 203"/>
      </mc:Fallback>
    </mc:AlternateContent>
    <mc:AlternateContent xmlns:mc="http://schemas.openxmlformats.org/markup-compatibility/2006">
      <mc:Choice Requires="x14">
        <control shapeId="1226" r:id="rId140" name="Control 202">
          <controlPr defaultSize="0" r:id="rId141">
            <anchor moveWithCells="1">
              <from>
                <xdr:col>7</xdr:col>
                <xdr:colOff>0</xdr:colOff>
                <xdr:row>48</xdr:row>
                <xdr:rowOff>0</xdr:rowOff>
              </from>
              <to>
                <xdr:col>8</xdr:col>
                <xdr:colOff>53340</xdr:colOff>
                <xdr:row>48</xdr:row>
                <xdr:rowOff>228600</xdr:rowOff>
              </to>
            </anchor>
          </controlPr>
        </control>
      </mc:Choice>
      <mc:Fallback>
        <control shapeId="1226" r:id="rId140" name="Control 202"/>
      </mc:Fallback>
    </mc:AlternateContent>
    <mc:AlternateContent xmlns:mc="http://schemas.openxmlformats.org/markup-compatibility/2006">
      <mc:Choice Requires="x14">
        <control shapeId="1225" r:id="rId142" name="Control 201">
          <controlPr defaultSize="0" r:id="rId143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6</xdr:col>
                <xdr:colOff>914400</xdr:colOff>
                <xdr:row>48</xdr:row>
                <xdr:rowOff>38100</xdr:rowOff>
              </to>
            </anchor>
          </controlPr>
        </control>
      </mc:Choice>
      <mc:Fallback>
        <control shapeId="1225" r:id="rId142" name="Control 201"/>
      </mc:Fallback>
    </mc:AlternateContent>
    <mc:AlternateContent xmlns:mc="http://schemas.openxmlformats.org/markup-compatibility/2006">
      <mc:Choice Requires="x14">
        <control shapeId="1224" r:id="rId144" name="Control 200">
          <controlPr defaultSize="0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6</xdr:col>
                <xdr:colOff>914400</xdr:colOff>
                <xdr:row>48</xdr:row>
                <xdr:rowOff>38100</xdr:rowOff>
              </to>
            </anchor>
          </controlPr>
        </control>
      </mc:Choice>
      <mc:Fallback>
        <control shapeId="1224" r:id="rId144" name="Control 200"/>
      </mc:Fallback>
    </mc:AlternateContent>
    <mc:AlternateContent xmlns:mc="http://schemas.openxmlformats.org/markup-compatibility/2006">
      <mc:Choice Requires="x14">
        <control shapeId="1223" r:id="rId145" name="Control 199">
          <controlPr defaultSize="0" r:id="rId146">
            <anchor moveWithCells="1">
              <from>
                <xdr:col>5</xdr:col>
                <xdr:colOff>0</xdr:colOff>
                <xdr:row>48</xdr:row>
                <xdr:rowOff>0</xdr:rowOff>
              </from>
              <to>
                <xdr:col>6</xdr:col>
                <xdr:colOff>121920</xdr:colOff>
                <xdr:row>48</xdr:row>
                <xdr:rowOff>228600</xdr:rowOff>
              </to>
            </anchor>
          </controlPr>
        </control>
      </mc:Choice>
      <mc:Fallback>
        <control shapeId="1223" r:id="rId145" name="Control 199"/>
      </mc:Fallback>
    </mc:AlternateContent>
    <mc:AlternateContent xmlns:mc="http://schemas.openxmlformats.org/markup-compatibility/2006">
      <mc:Choice Requires="x14">
        <control shapeId="1222" r:id="rId147" name="Control 198">
          <controlPr defaultSize="0" r:id="rId148">
            <anchor moveWithCells="1">
              <from>
                <xdr:col>3</xdr:col>
                <xdr:colOff>0</xdr:colOff>
                <xdr:row>48</xdr:row>
                <xdr:rowOff>0</xdr:rowOff>
              </from>
              <to>
                <xdr:col>4</xdr:col>
                <xdr:colOff>152400</xdr:colOff>
                <xdr:row>48</xdr:row>
                <xdr:rowOff>228600</xdr:rowOff>
              </to>
            </anchor>
          </controlPr>
        </control>
      </mc:Choice>
      <mc:Fallback>
        <control shapeId="1222" r:id="rId147" name="Control 198"/>
      </mc:Fallback>
    </mc:AlternateContent>
    <mc:AlternateContent xmlns:mc="http://schemas.openxmlformats.org/markup-compatibility/2006">
      <mc:Choice Requires="x14">
        <control shapeId="1221" r:id="rId149" name="Control 197">
          <controlPr defaultSize="0" r:id="rId150">
            <anchor moveWithCells="1">
              <from>
                <xdr:col>7</xdr:col>
                <xdr:colOff>0</xdr:colOff>
                <xdr:row>47</xdr:row>
                <xdr:rowOff>0</xdr:rowOff>
              </from>
              <to>
                <xdr:col>8</xdr:col>
                <xdr:colOff>53340</xdr:colOff>
                <xdr:row>48</xdr:row>
                <xdr:rowOff>38100</xdr:rowOff>
              </to>
            </anchor>
          </controlPr>
        </control>
      </mc:Choice>
      <mc:Fallback>
        <control shapeId="1221" r:id="rId149" name="Control 197"/>
      </mc:Fallback>
    </mc:AlternateContent>
    <mc:AlternateContent xmlns:mc="http://schemas.openxmlformats.org/markup-compatibility/2006">
      <mc:Choice Requires="x14">
        <control shapeId="1220" r:id="rId151" name="Control 196">
          <controlPr defaultSize="0" r:id="rId152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6</xdr:col>
                <xdr:colOff>914400</xdr:colOff>
                <xdr:row>47</xdr:row>
                <xdr:rowOff>38100</xdr:rowOff>
              </to>
            </anchor>
          </controlPr>
        </control>
      </mc:Choice>
      <mc:Fallback>
        <control shapeId="1220" r:id="rId151" name="Control 196"/>
      </mc:Fallback>
    </mc:AlternateContent>
    <mc:AlternateContent xmlns:mc="http://schemas.openxmlformats.org/markup-compatibility/2006">
      <mc:Choice Requires="x14">
        <control shapeId="1219" r:id="rId153" name="Control 195">
          <controlPr defaultSize="0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6</xdr:col>
                <xdr:colOff>914400</xdr:colOff>
                <xdr:row>47</xdr:row>
                <xdr:rowOff>38100</xdr:rowOff>
              </to>
            </anchor>
          </controlPr>
        </control>
      </mc:Choice>
      <mc:Fallback>
        <control shapeId="1219" r:id="rId153" name="Control 195"/>
      </mc:Fallback>
    </mc:AlternateContent>
    <mc:AlternateContent xmlns:mc="http://schemas.openxmlformats.org/markup-compatibility/2006">
      <mc:Choice Requires="x14">
        <control shapeId="1218" r:id="rId154" name="Control 194">
          <controlPr defaultSize="0" r:id="rId155">
            <anchor moveWithCells="1">
              <from>
                <xdr:col>5</xdr:col>
                <xdr:colOff>0</xdr:colOff>
                <xdr:row>47</xdr:row>
                <xdr:rowOff>0</xdr:rowOff>
              </from>
              <to>
                <xdr:col>6</xdr:col>
                <xdr:colOff>121920</xdr:colOff>
                <xdr:row>48</xdr:row>
                <xdr:rowOff>38100</xdr:rowOff>
              </to>
            </anchor>
          </controlPr>
        </control>
      </mc:Choice>
      <mc:Fallback>
        <control shapeId="1218" r:id="rId154" name="Control 194"/>
      </mc:Fallback>
    </mc:AlternateContent>
    <mc:AlternateContent xmlns:mc="http://schemas.openxmlformats.org/markup-compatibility/2006">
      <mc:Choice Requires="x14">
        <control shapeId="1217" r:id="rId156" name="Control 193">
          <controlPr defaultSize="0" r:id="rId157">
            <anchor moveWithCells="1">
              <from>
                <xdr:col>3</xdr:col>
                <xdr:colOff>0</xdr:colOff>
                <xdr:row>47</xdr:row>
                <xdr:rowOff>0</xdr:rowOff>
              </from>
              <to>
                <xdr:col>4</xdr:col>
                <xdr:colOff>152400</xdr:colOff>
                <xdr:row>48</xdr:row>
                <xdr:rowOff>38100</xdr:rowOff>
              </to>
            </anchor>
          </controlPr>
        </control>
      </mc:Choice>
      <mc:Fallback>
        <control shapeId="1217" r:id="rId156" name="Control 193"/>
      </mc:Fallback>
    </mc:AlternateContent>
    <mc:AlternateContent xmlns:mc="http://schemas.openxmlformats.org/markup-compatibility/2006">
      <mc:Choice Requires="x14">
        <control shapeId="1216" r:id="rId158" name="Control 192">
          <controlPr defaultSize="0" r:id="rId159">
            <anchor moveWithCells="1">
              <from>
                <xdr:col>7</xdr:col>
                <xdr:colOff>0</xdr:colOff>
                <xdr:row>46</xdr:row>
                <xdr:rowOff>0</xdr:rowOff>
              </from>
              <to>
                <xdr:col>8</xdr:col>
                <xdr:colOff>53340</xdr:colOff>
                <xdr:row>47</xdr:row>
                <xdr:rowOff>38100</xdr:rowOff>
              </to>
            </anchor>
          </controlPr>
        </control>
      </mc:Choice>
      <mc:Fallback>
        <control shapeId="1216" r:id="rId158" name="Control 192"/>
      </mc:Fallback>
    </mc:AlternateContent>
    <mc:AlternateContent xmlns:mc="http://schemas.openxmlformats.org/markup-compatibility/2006">
      <mc:Choice Requires="x14">
        <control shapeId="1215" r:id="rId160" name="Control 191">
          <controlPr defaultSize="0" r:id="rId161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6</xdr:col>
                <xdr:colOff>914400</xdr:colOff>
                <xdr:row>46</xdr:row>
                <xdr:rowOff>38100</xdr:rowOff>
              </to>
            </anchor>
          </controlPr>
        </control>
      </mc:Choice>
      <mc:Fallback>
        <control shapeId="1215" r:id="rId160" name="Control 191"/>
      </mc:Fallback>
    </mc:AlternateContent>
    <mc:AlternateContent xmlns:mc="http://schemas.openxmlformats.org/markup-compatibility/2006">
      <mc:Choice Requires="x14">
        <control shapeId="1214" r:id="rId162" name="Control 190">
          <controlPr defaultSize="0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6</xdr:col>
                <xdr:colOff>914400</xdr:colOff>
                <xdr:row>46</xdr:row>
                <xdr:rowOff>38100</xdr:rowOff>
              </to>
            </anchor>
          </controlPr>
        </control>
      </mc:Choice>
      <mc:Fallback>
        <control shapeId="1214" r:id="rId162" name="Control 190"/>
      </mc:Fallback>
    </mc:AlternateContent>
    <mc:AlternateContent xmlns:mc="http://schemas.openxmlformats.org/markup-compatibility/2006">
      <mc:Choice Requires="x14">
        <control shapeId="1213" r:id="rId163" name="Control 189">
          <controlPr defaultSize="0" r:id="rId164">
            <anchor moveWithCells="1">
              <from>
                <xdr:col>5</xdr:col>
                <xdr:colOff>0</xdr:colOff>
                <xdr:row>46</xdr:row>
                <xdr:rowOff>0</xdr:rowOff>
              </from>
              <to>
                <xdr:col>6</xdr:col>
                <xdr:colOff>121920</xdr:colOff>
                <xdr:row>47</xdr:row>
                <xdr:rowOff>38100</xdr:rowOff>
              </to>
            </anchor>
          </controlPr>
        </control>
      </mc:Choice>
      <mc:Fallback>
        <control shapeId="1213" r:id="rId163" name="Control 189"/>
      </mc:Fallback>
    </mc:AlternateContent>
    <mc:AlternateContent xmlns:mc="http://schemas.openxmlformats.org/markup-compatibility/2006">
      <mc:Choice Requires="x14">
        <control shapeId="1212" r:id="rId165" name="Control 188">
          <controlPr defaultSize="0" r:id="rId166">
            <anchor moveWithCells="1">
              <from>
                <xdr:col>3</xdr:col>
                <xdr:colOff>0</xdr:colOff>
                <xdr:row>46</xdr:row>
                <xdr:rowOff>0</xdr:rowOff>
              </from>
              <to>
                <xdr:col>4</xdr:col>
                <xdr:colOff>152400</xdr:colOff>
                <xdr:row>47</xdr:row>
                <xdr:rowOff>38100</xdr:rowOff>
              </to>
            </anchor>
          </controlPr>
        </control>
      </mc:Choice>
      <mc:Fallback>
        <control shapeId="1212" r:id="rId165" name="Control 188"/>
      </mc:Fallback>
    </mc:AlternateContent>
    <mc:AlternateContent xmlns:mc="http://schemas.openxmlformats.org/markup-compatibility/2006">
      <mc:Choice Requires="x14">
        <control shapeId="1211" r:id="rId167" name="Control 187">
          <controlPr defaultSize="0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211" r:id="rId167" name="Control 187"/>
      </mc:Fallback>
    </mc:AlternateContent>
    <mc:AlternateContent xmlns:mc="http://schemas.openxmlformats.org/markup-compatibility/2006">
      <mc:Choice Requires="x14">
        <control shapeId="1210" r:id="rId168" name="Control 186">
          <controlPr defaultSize="0" r:id="rId169">
            <anchor moveWithCells="1">
              <from>
                <xdr:col>7</xdr:col>
                <xdr:colOff>0</xdr:colOff>
                <xdr:row>44</xdr:row>
                <xdr:rowOff>0</xdr:rowOff>
              </from>
              <to>
                <xdr:col>8</xdr:col>
                <xdr:colOff>53340</xdr:colOff>
                <xdr:row>45</xdr:row>
                <xdr:rowOff>38100</xdr:rowOff>
              </to>
            </anchor>
          </controlPr>
        </control>
      </mc:Choice>
      <mc:Fallback>
        <control shapeId="1210" r:id="rId168" name="Control 186"/>
      </mc:Fallback>
    </mc:AlternateContent>
    <mc:AlternateContent xmlns:mc="http://schemas.openxmlformats.org/markup-compatibility/2006">
      <mc:Choice Requires="x14">
        <control shapeId="1209" r:id="rId170" name="Control 185">
          <controlPr defaultSize="0" r:id="rId171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914400</xdr:colOff>
                <xdr:row>43</xdr:row>
                <xdr:rowOff>228600</xdr:rowOff>
              </to>
            </anchor>
          </controlPr>
        </control>
      </mc:Choice>
      <mc:Fallback>
        <control shapeId="1209" r:id="rId170" name="Control 185"/>
      </mc:Fallback>
    </mc:AlternateContent>
    <mc:AlternateContent xmlns:mc="http://schemas.openxmlformats.org/markup-compatibility/2006">
      <mc:Choice Requires="x14">
        <control shapeId="1208" r:id="rId172" name="Control 184">
          <controlPr defaultSize="0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914400</xdr:colOff>
                <xdr:row>43</xdr:row>
                <xdr:rowOff>228600</xdr:rowOff>
              </to>
            </anchor>
          </controlPr>
        </control>
      </mc:Choice>
      <mc:Fallback>
        <control shapeId="1208" r:id="rId172" name="Control 184"/>
      </mc:Fallback>
    </mc:AlternateContent>
    <mc:AlternateContent xmlns:mc="http://schemas.openxmlformats.org/markup-compatibility/2006">
      <mc:Choice Requires="x14">
        <control shapeId="1207" r:id="rId173" name="Control 183">
          <controlPr defaultSize="0" r:id="rId174">
            <anchor moveWithCells="1">
              <from>
                <xdr:col>5</xdr:col>
                <xdr:colOff>0</xdr:colOff>
                <xdr:row>44</xdr:row>
                <xdr:rowOff>0</xdr:rowOff>
              </from>
              <to>
                <xdr:col>6</xdr:col>
                <xdr:colOff>121920</xdr:colOff>
                <xdr:row>45</xdr:row>
                <xdr:rowOff>38100</xdr:rowOff>
              </to>
            </anchor>
          </controlPr>
        </control>
      </mc:Choice>
      <mc:Fallback>
        <control shapeId="1207" r:id="rId173" name="Control 183"/>
      </mc:Fallback>
    </mc:AlternateContent>
    <mc:AlternateContent xmlns:mc="http://schemas.openxmlformats.org/markup-compatibility/2006">
      <mc:Choice Requires="x14">
        <control shapeId="1206" r:id="rId175" name="Control 182">
          <controlPr defaultSize="0" r:id="rId176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4</xdr:col>
                <xdr:colOff>152400</xdr:colOff>
                <xdr:row>45</xdr:row>
                <xdr:rowOff>38100</xdr:rowOff>
              </to>
            </anchor>
          </controlPr>
        </control>
      </mc:Choice>
      <mc:Fallback>
        <control shapeId="1206" r:id="rId175" name="Control 182"/>
      </mc:Fallback>
    </mc:AlternateContent>
    <mc:AlternateContent xmlns:mc="http://schemas.openxmlformats.org/markup-compatibility/2006">
      <mc:Choice Requires="x14">
        <control shapeId="1205" r:id="rId177" name="Control 181">
          <controlPr defaultSize="0" r:id="rId178">
            <anchor moveWithCells="1">
              <from>
                <xdr:col>7</xdr:col>
                <xdr:colOff>0</xdr:colOff>
                <xdr:row>43</xdr:row>
                <xdr:rowOff>0</xdr:rowOff>
              </from>
              <to>
                <xdr:col>8</xdr:col>
                <xdr:colOff>53340</xdr:colOff>
                <xdr:row>43</xdr:row>
                <xdr:rowOff>228600</xdr:rowOff>
              </to>
            </anchor>
          </controlPr>
        </control>
      </mc:Choice>
      <mc:Fallback>
        <control shapeId="1205" r:id="rId177" name="Control 181"/>
      </mc:Fallback>
    </mc:AlternateContent>
    <mc:AlternateContent xmlns:mc="http://schemas.openxmlformats.org/markup-compatibility/2006">
      <mc:Choice Requires="x14">
        <control shapeId="1204" r:id="rId179" name="Control 180">
          <controlPr defaultSize="0" r:id="rId180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6</xdr:col>
                <xdr:colOff>914400</xdr:colOff>
                <xdr:row>42</xdr:row>
                <xdr:rowOff>228600</xdr:rowOff>
              </to>
            </anchor>
          </controlPr>
        </control>
      </mc:Choice>
      <mc:Fallback>
        <control shapeId="1204" r:id="rId179" name="Control 180"/>
      </mc:Fallback>
    </mc:AlternateContent>
    <mc:AlternateContent xmlns:mc="http://schemas.openxmlformats.org/markup-compatibility/2006">
      <mc:Choice Requires="x14">
        <control shapeId="1203" r:id="rId181" name="Control 179">
          <controlPr defaultSize="0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6</xdr:col>
                <xdr:colOff>914400</xdr:colOff>
                <xdr:row>42</xdr:row>
                <xdr:rowOff>228600</xdr:rowOff>
              </to>
            </anchor>
          </controlPr>
        </control>
      </mc:Choice>
      <mc:Fallback>
        <control shapeId="1203" r:id="rId181" name="Control 179"/>
      </mc:Fallback>
    </mc:AlternateContent>
    <mc:AlternateContent xmlns:mc="http://schemas.openxmlformats.org/markup-compatibility/2006">
      <mc:Choice Requires="x14">
        <control shapeId="1202" r:id="rId182" name="Control 178">
          <controlPr defaultSize="0" r:id="rId183">
            <anchor moveWithCells="1">
              <from>
                <xdr:col>5</xdr:col>
                <xdr:colOff>0</xdr:colOff>
                <xdr:row>43</xdr:row>
                <xdr:rowOff>0</xdr:rowOff>
              </from>
              <to>
                <xdr:col>6</xdr:col>
                <xdr:colOff>121920</xdr:colOff>
                <xdr:row>43</xdr:row>
                <xdr:rowOff>228600</xdr:rowOff>
              </to>
            </anchor>
          </controlPr>
        </control>
      </mc:Choice>
      <mc:Fallback>
        <control shapeId="1202" r:id="rId182" name="Control 178"/>
      </mc:Fallback>
    </mc:AlternateContent>
    <mc:AlternateContent xmlns:mc="http://schemas.openxmlformats.org/markup-compatibility/2006">
      <mc:Choice Requires="x14">
        <control shapeId="1201" r:id="rId184" name="Control 177">
          <controlPr defaultSize="0" r:id="rId185">
            <anchor moveWithCells="1">
              <from>
                <xdr:col>3</xdr:col>
                <xdr:colOff>0</xdr:colOff>
                <xdr:row>43</xdr:row>
                <xdr:rowOff>0</xdr:rowOff>
              </from>
              <to>
                <xdr:col>4</xdr:col>
                <xdr:colOff>152400</xdr:colOff>
                <xdr:row>43</xdr:row>
                <xdr:rowOff>228600</xdr:rowOff>
              </to>
            </anchor>
          </controlPr>
        </control>
      </mc:Choice>
      <mc:Fallback>
        <control shapeId="1201" r:id="rId184" name="Control 177"/>
      </mc:Fallback>
    </mc:AlternateContent>
    <mc:AlternateContent xmlns:mc="http://schemas.openxmlformats.org/markup-compatibility/2006">
      <mc:Choice Requires="x14">
        <control shapeId="1200" r:id="rId186" name="Control 176">
          <controlPr defaultSize="0" r:id="rId187">
            <anchor moveWithCells="1">
              <from>
                <xdr:col>7</xdr:col>
                <xdr:colOff>0</xdr:colOff>
                <xdr:row>42</xdr:row>
                <xdr:rowOff>0</xdr:rowOff>
              </from>
              <to>
                <xdr:col>8</xdr:col>
                <xdr:colOff>53340</xdr:colOff>
                <xdr:row>42</xdr:row>
                <xdr:rowOff>228600</xdr:rowOff>
              </to>
            </anchor>
          </controlPr>
        </control>
      </mc:Choice>
      <mc:Fallback>
        <control shapeId="1200" r:id="rId186" name="Control 176"/>
      </mc:Fallback>
    </mc:AlternateContent>
    <mc:AlternateContent xmlns:mc="http://schemas.openxmlformats.org/markup-compatibility/2006">
      <mc:Choice Requires="x14">
        <control shapeId="1199" r:id="rId188" name="Control 175">
          <controlPr defaultSize="0" r:id="rId189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6</xdr:col>
                <xdr:colOff>914400</xdr:colOff>
                <xdr:row>41</xdr:row>
                <xdr:rowOff>228600</xdr:rowOff>
              </to>
            </anchor>
          </controlPr>
        </control>
      </mc:Choice>
      <mc:Fallback>
        <control shapeId="1199" r:id="rId188" name="Control 175"/>
      </mc:Fallback>
    </mc:AlternateContent>
    <mc:AlternateContent xmlns:mc="http://schemas.openxmlformats.org/markup-compatibility/2006">
      <mc:Choice Requires="x14">
        <control shapeId="1198" r:id="rId190" name="Control 174">
          <controlPr defaultSize="0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6</xdr:col>
                <xdr:colOff>914400</xdr:colOff>
                <xdr:row>41</xdr:row>
                <xdr:rowOff>228600</xdr:rowOff>
              </to>
            </anchor>
          </controlPr>
        </control>
      </mc:Choice>
      <mc:Fallback>
        <control shapeId="1198" r:id="rId190" name="Control 174"/>
      </mc:Fallback>
    </mc:AlternateContent>
    <mc:AlternateContent xmlns:mc="http://schemas.openxmlformats.org/markup-compatibility/2006">
      <mc:Choice Requires="x14">
        <control shapeId="1197" r:id="rId191" name="Control 173">
          <controlPr defaultSize="0" r:id="rId192">
            <anchor moveWithCells="1">
              <from>
                <xdr:col>5</xdr:col>
                <xdr:colOff>0</xdr:colOff>
                <xdr:row>42</xdr:row>
                <xdr:rowOff>0</xdr:rowOff>
              </from>
              <to>
                <xdr:col>6</xdr:col>
                <xdr:colOff>121920</xdr:colOff>
                <xdr:row>42</xdr:row>
                <xdr:rowOff>228600</xdr:rowOff>
              </to>
            </anchor>
          </controlPr>
        </control>
      </mc:Choice>
      <mc:Fallback>
        <control shapeId="1197" r:id="rId191" name="Control 173"/>
      </mc:Fallback>
    </mc:AlternateContent>
    <mc:AlternateContent xmlns:mc="http://schemas.openxmlformats.org/markup-compatibility/2006">
      <mc:Choice Requires="x14">
        <control shapeId="1196" r:id="rId193" name="Control 172">
          <controlPr defaultSize="0" r:id="rId194">
            <anchor moveWithCells="1">
              <from>
                <xdr:col>3</xdr:col>
                <xdr:colOff>0</xdr:colOff>
                <xdr:row>42</xdr:row>
                <xdr:rowOff>0</xdr:rowOff>
              </from>
              <to>
                <xdr:col>4</xdr:col>
                <xdr:colOff>152400</xdr:colOff>
                <xdr:row>42</xdr:row>
                <xdr:rowOff>228600</xdr:rowOff>
              </to>
            </anchor>
          </controlPr>
        </control>
      </mc:Choice>
      <mc:Fallback>
        <control shapeId="1196" r:id="rId193" name="Control 172"/>
      </mc:Fallback>
    </mc:AlternateContent>
    <mc:AlternateContent xmlns:mc="http://schemas.openxmlformats.org/markup-compatibility/2006">
      <mc:Choice Requires="x14">
        <control shapeId="1195" r:id="rId195" name="Control 171">
          <controlPr defaultSize="0" r:id="rId196">
            <anchor moveWithCells="1">
              <from>
                <xdr:col>7</xdr:col>
                <xdr:colOff>0</xdr:colOff>
                <xdr:row>41</xdr:row>
                <xdr:rowOff>0</xdr:rowOff>
              </from>
              <to>
                <xdr:col>8</xdr:col>
                <xdr:colOff>53340</xdr:colOff>
                <xdr:row>41</xdr:row>
                <xdr:rowOff>228600</xdr:rowOff>
              </to>
            </anchor>
          </controlPr>
        </control>
      </mc:Choice>
      <mc:Fallback>
        <control shapeId="1195" r:id="rId195" name="Control 171"/>
      </mc:Fallback>
    </mc:AlternateContent>
    <mc:AlternateContent xmlns:mc="http://schemas.openxmlformats.org/markup-compatibility/2006">
      <mc:Choice Requires="x14">
        <control shapeId="1194" r:id="rId197" name="Control 170">
          <controlPr defaultSize="0" r:id="rId198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6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1194" r:id="rId197" name="Control 170"/>
      </mc:Fallback>
    </mc:AlternateContent>
    <mc:AlternateContent xmlns:mc="http://schemas.openxmlformats.org/markup-compatibility/2006">
      <mc:Choice Requires="x14">
        <control shapeId="1193" r:id="rId199" name="Control 169">
          <controlPr defaultSize="0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6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1193" r:id="rId199" name="Control 169"/>
      </mc:Fallback>
    </mc:AlternateContent>
    <mc:AlternateContent xmlns:mc="http://schemas.openxmlformats.org/markup-compatibility/2006">
      <mc:Choice Requires="x14">
        <control shapeId="1192" r:id="rId200" name="Control 168">
          <controlPr defaultSize="0" r:id="rId201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6</xdr:col>
                <xdr:colOff>121920</xdr:colOff>
                <xdr:row>41</xdr:row>
                <xdr:rowOff>228600</xdr:rowOff>
              </to>
            </anchor>
          </controlPr>
        </control>
      </mc:Choice>
      <mc:Fallback>
        <control shapeId="1192" r:id="rId200" name="Control 168"/>
      </mc:Fallback>
    </mc:AlternateContent>
    <mc:AlternateContent xmlns:mc="http://schemas.openxmlformats.org/markup-compatibility/2006">
      <mc:Choice Requires="x14">
        <control shapeId="1191" r:id="rId202" name="Control 167">
          <controlPr defaultSize="0" r:id="rId203">
            <anchor moveWithCells="1">
              <from>
                <xdr:col>3</xdr:col>
                <xdr:colOff>0</xdr:colOff>
                <xdr:row>41</xdr:row>
                <xdr:rowOff>0</xdr:rowOff>
              </from>
              <to>
                <xdr:col>4</xdr:col>
                <xdr:colOff>152400</xdr:colOff>
                <xdr:row>41</xdr:row>
                <xdr:rowOff>228600</xdr:rowOff>
              </to>
            </anchor>
          </controlPr>
        </control>
      </mc:Choice>
      <mc:Fallback>
        <control shapeId="1191" r:id="rId202" name="Control 167"/>
      </mc:Fallback>
    </mc:AlternateContent>
    <mc:AlternateContent xmlns:mc="http://schemas.openxmlformats.org/markup-compatibility/2006">
      <mc:Choice Requires="x14">
        <control shapeId="1190" r:id="rId204" name="Control 166">
          <controlPr defaultSize="0" r:id="rId205">
            <anchor moveWithCells="1">
              <from>
                <xdr:col>7</xdr:col>
                <xdr:colOff>0</xdr:colOff>
                <xdr:row>40</xdr:row>
                <xdr:rowOff>0</xdr:rowOff>
              </from>
              <to>
                <xdr:col>8</xdr:col>
                <xdr:colOff>53340</xdr:colOff>
                <xdr:row>41</xdr:row>
                <xdr:rowOff>38100</xdr:rowOff>
              </to>
            </anchor>
          </controlPr>
        </control>
      </mc:Choice>
      <mc:Fallback>
        <control shapeId="1190" r:id="rId204" name="Control 166"/>
      </mc:Fallback>
    </mc:AlternateContent>
    <mc:AlternateContent xmlns:mc="http://schemas.openxmlformats.org/markup-compatibility/2006">
      <mc:Choice Requires="x14">
        <control shapeId="1189" r:id="rId206" name="Control 165">
          <controlPr defaultSize="0" r:id="rId207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6</xdr:col>
                <xdr:colOff>914400</xdr:colOff>
                <xdr:row>40</xdr:row>
                <xdr:rowOff>38100</xdr:rowOff>
              </to>
            </anchor>
          </controlPr>
        </control>
      </mc:Choice>
      <mc:Fallback>
        <control shapeId="1189" r:id="rId206" name="Control 165"/>
      </mc:Fallback>
    </mc:AlternateContent>
    <mc:AlternateContent xmlns:mc="http://schemas.openxmlformats.org/markup-compatibility/2006">
      <mc:Choice Requires="x14">
        <control shapeId="1188" r:id="rId208" name="Control 164">
          <controlPr defaultSize="0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6</xdr:col>
                <xdr:colOff>914400</xdr:colOff>
                <xdr:row>40</xdr:row>
                <xdr:rowOff>38100</xdr:rowOff>
              </to>
            </anchor>
          </controlPr>
        </control>
      </mc:Choice>
      <mc:Fallback>
        <control shapeId="1188" r:id="rId208" name="Control 164"/>
      </mc:Fallback>
    </mc:AlternateContent>
    <mc:AlternateContent xmlns:mc="http://schemas.openxmlformats.org/markup-compatibility/2006">
      <mc:Choice Requires="x14">
        <control shapeId="1187" r:id="rId209" name="Control 163">
          <controlPr defaultSize="0" r:id="rId210">
            <anchor moveWithCells="1">
              <from>
                <xdr:col>5</xdr:col>
                <xdr:colOff>0</xdr:colOff>
                <xdr:row>40</xdr:row>
                <xdr:rowOff>0</xdr:rowOff>
              </from>
              <to>
                <xdr:col>6</xdr:col>
                <xdr:colOff>121920</xdr:colOff>
                <xdr:row>41</xdr:row>
                <xdr:rowOff>38100</xdr:rowOff>
              </to>
            </anchor>
          </controlPr>
        </control>
      </mc:Choice>
      <mc:Fallback>
        <control shapeId="1187" r:id="rId209" name="Control 163"/>
      </mc:Fallback>
    </mc:AlternateContent>
    <mc:AlternateContent xmlns:mc="http://schemas.openxmlformats.org/markup-compatibility/2006">
      <mc:Choice Requires="x14">
        <control shapeId="1186" r:id="rId211" name="Control 162">
          <controlPr defaultSize="0" r:id="rId212">
            <anchor moveWithCells="1">
              <from>
                <xdr:col>3</xdr:col>
                <xdr:colOff>0</xdr:colOff>
                <xdr:row>40</xdr:row>
                <xdr:rowOff>0</xdr:rowOff>
              </from>
              <to>
                <xdr:col>4</xdr:col>
                <xdr:colOff>152400</xdr:colOff>
                <xdr:row>41</xdr:row>
                <xdr:rowOff>38100</xdr:rowOff>
              </to>
            </anchor>
          </controlPr>
        </control>
      </mc:Choice>
      <mc:Fallback>
        <control shapeId="1186" r:id="rId211" name="Control 162"/>
      </mc:Fallback>
    </mc:AlternateContent>
    <mc:AlternateContent xmlns:mc="http://schemas.openxmlformats.org/markup-compatibility/2006">
      <mc:Choice Requires="x14">
        <control shapeId="1185" r:id="rId213" name="Control 161">
          <controlPr defaultSize="0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6</xdr:col>
                <xdr:colOff>914400</xdr:colOff>
                <xdr:row>39</xdr:row>
                <xdr:rowOff>38100</xdr:rowOff>
              </to>
            </anchor>
          </controlPr>
        </control>
      </mc:Choice>
      <mc:Fallback>
        <control shapeId="1185" r:id="rId213" name="Control 161"/>
      </mc:Fallback>
    </mc:AlternateContent>
    <mc:AlternateContent xmlns:mc="http://schemas.openxmlformats.org/markup-compatibility/2006">
      <mc:Choice Requires="x14">
        <control shapeId="1184" r:id="rId214" name="Control 160">
          <controlPr defaultSize="0" r:id="rId215">
            <anchor moveWithCells="1">
              <from>
                <xdr:col>7</xdr:col>
                <xdr:colOff>0</xdr:colOff>
                <xdr:row>38</xdr:row>
                <xdr:rowOff>0</xdr:rowOff>
              </from>
              <to>
                <xdr:col>8</xdr:col>
                <xdr:colOff>53340</xdr:colOff>
                <xdr:row>39</xdr:row>
                <xdr:rowOff>38100</xdr:rowOff>
              </to>
            </anchor>
          </controlPr>
        </control>
      </mc:Choice>
      <mc:Fallback>
        <control shapeId="1184" r:id="rId214" name="Control 160"/>
      </mc:Fallback>
    </mc:AlternateContent>
    <mc:AlternateContent xmlns:mc="http://schemas.openxmlformats.org/markup-compatibility/2006">
      <mc:Choice Requires="x14">
        <control shapeId="1183" r:id="rId216" name="Control 159">
          <controlPr defaultSize="0" r:id="rId217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6</xdr:col>
                <xdr:colOff>914400</xdr:colOff>
                <xdr:row>38</xdr:row>
                <xdr:rowOff>38100</xdr:rowOff>
              </to>
            </anchor>
          </controlPr>
        </control>
      </mc:Choice>
      <mc:Fallback>
        <control shapeId="1183" r:id="rId216" name="Control 159"/>
      </mc:Fallback>
    </mc:AlternateContent>
    <mc:AlternateContent xmlns:mc="http://schemas.openxmlformats.org/markup-compatibility/2006">
      <mc:Choice Requires="x14">
        <control shapeId="1182" r:id="rId218" name="Control 158">
          <controlPr defaultSize="0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6</xdr:col>
                <xdr:colOff>914400</xdr:colOff>
                <xdr:row>38</xdr:row>
                <xdr:rowOff>38100</xdr:rowOff>
              </to>
            </anchor>
          </controlPr>
        </control>
      </mc:Choice>
      <mc:Fallback>
        <control shapeId="1182" r:id="rId218" name="Control 158"/>
      </mc:Fallback>
    </mc:AlternateContent>
    <mc:AlternateContent xmlns:mc="http://schemas.openxmlformats.org/markup-compatibility/2006">
      <mc:Choice Requires="x14">
        <control shapeId="1181" r:id="rId219" name="Control 157">
          <controlPr defaultSize="0" r:id="rId220">
            <anchor moveWithCells="1">
              <from>
                <xdr:col>5</xdr:col>
                <xdr:colOff>0</xdr:colOff>
                <xdr:row>38</xdr:row>
                <xdr:rowOff>0</xdr:rowOff>
              </from>
              <to>
                <xdr:col>6</xdr:col>
                <xdr:colOff>121920</xdr:colOff>
                <xdr:row>39</xdr:row>
                <xdr:rowOff>38100</xdr:rowOff>
              </to>
            </anchor>
          </controlPr>
        </control>
      </mc:Choice>
      <mc:Fallback>
        <control shapeId="1181" r:id="rId219" name="Control 157"/>
      </mc:Fallback>
    </mc:AlternateContent>
    <mc:AlternateContent xmlns:mc="http://schemas.openxmlformats.org/markup-compatibility/2006">
      <mc:Choice Requires="x14">
        <control shapeId="1180" r:id="rId221" name="Control 156">
          <controlPr defaultSize="0" r:id="rId222">
            <anchor moveWithCells="1">
              <from>
                <xdr:col>3</xdr:col>
                <xdr:colOff>0</xdr:colOff>
                <xdr:row>38</xdr:row>
                <xdr:rowOff>0</xdr:rowOff>
              </from>
              <to>
                <xdr:col>4</xdr:col>
                <xdr:colOff>152400</xdr:colOff>
                <xdr:row>39</xdr:row>
                <xdr:rowOff>38100</xdr:rowOff>
              </to>
            </anchor>
          </controlPr>
        </control>
      </mc:Choice>
      <mc:Fallback>
        <control shapeId="1180" r:id="rId221" name="Control 156"/>
      </mc:Fallback>
    </mc:AlternateContent>
    <mc:AlternateContent xmlns:mc="http://schemas.openxmlformats.org/markup-compatibility/2006">
      <mc:Choice Requires="x14">
        <control shapeId="1179" r:id="rId223" name="Control 155">
          <controlPr defaultSize="0" r:id="rId224">
            <anchor moveWithCells="1">
              <from>
                <xdr:col>7</xdr:col>
                <xdr:colOff>0</xdr:colOff>
                <xdr:row>37</xdr:row>
                <xdr:rowOff>0</xdr:rowOff>
              </from>
              <to>
                <xdr:col>8</xdr:col>
                <xdr:colOff>53340</xdr:colOff>
                <xdr:row>38</xdr:row>
                <xdr:rowOff>38100</xdr:rowOff>
              </to>
            </anchor>
          </controlPr>
        </control>
      </mc:Choice>
      <mc:Fallback>
        <control shapeId="1179" r:id="rId223" name="Control 155"/>
      </mc:Fallback>
    </mc:AlternateContent>
    <mc:AlternateContent xmlns:mc="http://schemas.openxmlformats.org/markup-compatibility/2006">
      <mc:Choice Requires="x14">
        <control shapeId="1178" r:id="rId225" name="Control 154">
          <controlPr defaultSize="0" r:id="rId226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6</xdr:col>
                <xdr:colOff>914400</xdr:colOff>
                <xdr:row>37</xdr:row>
                <xdr:rowOff>38100</xdr:rowOff>
              </to>
            </anchor>
          </controlPr>
        </control>
      </mc:Choice>
      <mc:Fallback>
        <control shapeId="1178" r:id="rId225" name="Control 154"/>
      </mc:Fallback>
    </mc:AlternateContent>
    <mc:AlternateContent xmlns:mc="http://schemas.openxmlformats.org/markup-compatibility/2006">
      <mc:Choice Requires="x14">
        <control shapeId="1177" r:id="rId227" name="Control 153">
          <controlPr defaultSize="0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6</xdr:col>
                <xdr:colOff>914400</xdr:colOff>
                <xdr:row>37</xdr:row>
                <xdr:rowOff>38100</xdr:rowOff>
              </to>
            </anchor>
          </controlPr>
        </control>
      </mc:Choice>
      <mc:Fallback>
        <control shapeId="1177" r:id="rId227" name="Control 153"/>
      </mc:Fallback>
    </mc:AlternateContent>
    <mc:AlternateContent xmlns:mc="http://schemas.openxmlformats.org/markup-compatibility/2006">
      <mc:Choice Requires="x14">
        <control shapeId="1176" r:id="rId228" name="Control 152">
          <controlPr defaultSize="0" r:id="rId229">
            <anchor moveWithCells="1">
              <from>
                <xdr:col>5</xdr:col>
                <xdr:colOff>0</xdr:colOff>
                <xdr:row>37</xdr:row>
                <xdr:rowOff>0</xdr:rowOff>
              </from>
              <to>
                <xdr:col>6</xdr:col>
                <xdr:colOff>121920</xdr:colOff>
                <xdr:row>38</xdr:row>
                <xdr:rowOff>38100</xdr:rowOff>
              </to>
            </anchor>
          </controlPr>
        </control>
      </mc:Choice>
      <mc:Fallback>
        <control shapeId="1176" r:id="rId228" name="Control 152"/>
      </mc:Fallback>
    </mc:AlternateContent>
    <mc:AlternateContent xmlns:mc="http://schemas.openxmlformats.org/markup-compatibility/2006">
      <mc:Choice Requires="x14">
        <control shapeId="1175" r:id="rId230" name="Control 151">
          <controlPr defaultSize="0" r:id="rId231">
            <anchor moveWithCells="1">
              <from>
                <xdr:col>3</xdr:col>
                <xdr:colOff>0</xdr:colOff>
                <xdr:row>37</xdr:row>
                <xdr:rowOff>0</xdr:rowOff>
              </from>
              <to>
                <xdr:col>4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1175" r:id="rId230" name="Control 151"/>
      </mc:Fallback>
    </mc:AlternateContent>
    <mc:AlternateContent xmlns:mc="http://schemas.openxmlformats.org/markup-compatibility/2006">
      <mc:Choice Requires="x14">
        <control shapeId="1174" r:id="rId232" name="Control 150">
          <controlPr defaultSize="0" r:id="rId233">
            <anchor moveWithCells="1">
              <from>
                <xdr:col>7</xdr:col>
                <xdr:colOff>0</xdr:colOff>
                <xdr:row>36</xdr:row>
                <xdr:rowOff>0</xdr:rowOff>
              </from>
              <to>
                <xdr:col>8</xdr:col>
                <xdr:colOff>53340</xdr:colOff>
                <xdr:row>37</xdr:row>
                <xdr:rowOff>38100</xdr:rowOff>
              </to>
            </anchor>
          </controlPr>
        </control>
      </mc:Choice>
      <mc:Fallback>
        <control shapeId="1174" r:id="rId232" name="Control 150"/>
      </mc:Fallback>
    </mc:AlternateContent>
    <mc:AlternateContent xmlns:mc="http://schemas.openxmlformats.org/markup-compatibility/2006">
      <mc:Choice Requires="x14">
        <control shapeId="1173" r:id="rId234" name="Control 149">
          <controlPr defaultSize="0" r:id="rId23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6</xdr:col>
                <xdr:colOff>914400</xdr:colOff>
                <xdr:row>36</xdr:row>
                <xdr:rowOff>38100</xdr:rowOff>
              </to>
            </anchor>
          </controlPr>
        </control>
      </mc:Choice>
      <mc:Fallback>
        <control shapeId="1173" r:id="rId234" name="Control 149"/>
      </mc:Fallback>
    </mc:AlternateContent>
    <mc:AlternateContent xmlns:mc="http://schemas.openxmlformats.org/markup-compatibility/2006">
      <mc:Choice Requires="x14">
        <control shapeId="1172" r:id="rId236" name="Control 148">
          <controlPr defaultSiz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6</xdr:col>
                <xdr:colOff>914400</xdr:colOff>
                <xdr:row>36</xdr:row>
                <xdr:rowOff>38100</xdr:rowOff>
              </to>
            </anchor>
          </controlPr>
        </control>
      </mc:Choice>
      <mc:Fallback>
        <control shapeId="1172" r:id="rId236" name="Control 148"/>
      </mc:Fallback>
    </mc:AlternateContent>
    <mc:AlternateContent xmlns:mc="http://schemas.openxmlformats.org/markup-compatibility/2006">
      <mc:Choice Requires="x14">
        <control shapeId="1171" r:id="rId237" name="Control 147">
          <controlPr defaultSize="0" r:id="rId238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6</xdr:col>
                <xdr:colOff>121920</xdr:colOff>
                <xdr:row>37</xdr:row>
                <xdr:rowOff>38100</xdr:rowOff>
              </to>
            </anchor>
          </controlPr>
        </control>
      </mc:Choice>
      <mc:Fallback>
        <control shapeId="1171" r:id="rId237" name="Control 147"/>
      </mc:Fallback>
    </mc:AlternateContent>
    <mc:AlternateContent xmlns:mc="http://schemas.openxmlformats.org/markup-compatibility/2006">
      <mc:Choice Requires="x14">
        <control shapeId="1170" r:id="rId239" name="Control 146">
          <controlPr defaultSize="0" r:id="rId240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4</xdr:col>
                <xdr:colOff>152400</xdr:colOff>
                <xdr:row>37</xdr:row>
                <xdr:rowOff>38100</xdr:rowOff>
              </to>
            </anchor>
          </controlPr>
        </control>
      </mc:Choice>
      <mc:Fallback>
        <control shapeId="1170" r:id="rId239" name="Control 146"/>
      </mc:Fallback>
    </mc:AlternateContent>
    <mc:AlternateContent xmlns:mc="http://schemas.openxmlformats.org/markup-compatibility/2006">
      <mc:Choice Requires="x14">
        <control shapeId="1169" r:id="rId241" name="Control 145">
          <controlPr defaultSize="0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6</xdr:col>
                <xdr:colOff>914400</xdr:colOff>
                <xdr:row>35</xdr:row>
                <xdr:rowOff>38100</xdr:rowOff>
              </to>
            </anchor>
          </controlPr>
        </control>
      </mc:Choice>
      <mc:Fallback>
        <control shapeId="1169" r:id="rId241" name="Control 145"/>
      </mc:Fallback>
    </mc:AlternateContent>
    <mc:AlternateContent xmlns:mc="http://schemas.openxmlformats.org/markup-compatibility/2006">
      <mc:Choice Requires="x14">
        <control shapeId="1168" r:id="rId242" name="Control 144">
          <controlPr defaultSize="0" r:id="rId243">
            <anchor moveWithCells="1">
              <from>
                <xdr:col>7</xdr:col>
                <xdr:colOff>0</xdr:colOff>
                <xdr:row>34</xdr:row>
                <xdr:rowOff>0</xdr:rowOff>
              </from>
              <to>
                <xdr:col>8</xdr:col>
                <xdr:colOff>53340</xdr:colOff>
                <xdr:row>35</xdr:row>
                <xdr:rowOff>38100</xdr:rowOff>
              </to>
            </anchor>
          </controlPr>
        </control>
      </mc:Choice>
      <mc:Fallback>
        <control shapeId="1168" r:id="rId242" name="Control 144"/>
      </mc:Fallback>
    </mc:AlternateContent>
    <mc:AlternateContent xmlns:mc="http://schemas.openxmlformats.org/markup-compatibility/2006">
      <mc:Choice Requires="x14">
        <control shapeId="1167" r:id="rId244" name="Control 143">
          <controlPr defaultSize="0" r:id="rId24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6</xdr:col>
                <xdr:colOff>914400</xdr:colOff>
                <xdr:row>34</xdr:row>
                <xdr:rowOff>38100</xdr:rowOff>
              </to>
            </anchor>
          </controlPr>
        </control>
      </mc:Choice>
      <mc:Fallback>
        <control shapeId="1167" r:id="rId244" name="Control 143"/>
      </mc:Fallback>
    </mc:AlternateContent>
    <mc:AlternateContent xmlns:mc="http://schemas.openxmlformats.org/markup-compatibility/2006">
      <mc:Choice Requires="x14">
        <control shapeId="1166" r:id="rId246" name="Control 142">
          <controlPr defaultSize="0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6</xdr:col>
                <xdr:colOff>914400</xdr:colOff>
                <xdr:row>34</xdr:row>
                <xdr:rowOff>38100</xdr:rowOff>
              </to>
            </anchor>
          </controlPr>
        </control>
      </mc:Choice>
      <mc:Fallback>
        <control shapeId="1166" r:id="rId246" name="Control 142"/>
      </mc:Fallback>
    </mc:AlternateContent>
    <mc:AlternateContent xmlns:mc="http://schemas.openxmlformats.org/markup-compatibility/2006">
      <mc:Choice Requires="x14">
        <control shapeId="1165" r:id="rId247" name="Control 141">
          <controlPr defaultSize="0" r:id="rId248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6</xdr:col>
                <xdr:colOff>121920</xdr:colOff>
                <xdr:row>35</xdr:row>
                <xdr:rowOff>38100</xdr:rowOff>
              </to>
            </anchor>
          </controlPr>
        </control>
      </mc:Choice>
      <mc:Fallback>
        <control shapeId="1165" r:id="rId247" name="Control 141"/>
      </mc:Fallback>
    </mc:AlternateContent>
    <mc:AlternateContent xmlns:mc="http://schemas.openxmlformats.org/markup-compatibility/2006">
      <mc:Choice Requires="x14">
        <control shapeId="1164" r:id="rId249" name="Control 140">
          <controlPr defaultSize="0" r:id="rId250">
            <anchor moveWithCells="1">
              <from>
                <xdr:col>3</xdr:col>
                <xdr:colOff>0</xdr:colOff>
                <xdr:row>34</xdr:row>
                <xdr:rowOff>0</xdr:rowOff>
              </from>
              <to>
                <xdr:col>4</xdr:col>
                <xdr:colOff>152400</xdr:colOff>
                <xdr:row>35</xdr:row>
                <xdr:rowOff>38100</xdr:rowOff>
              </to>
            </anchor>
          </controlPr>
        </control>
      </mc:Choice>
      <mc:Fallback>
        <control shapeId="1164" r:id="rId249" name="Control 140"/>
      </mc:Fallback>
    </mc:AlternateContent>
    <mc:AlternateContent xmlns:mc="http://schemas.openxmlformats.org/markup-compatibility/2006">
      <mc:Choice Requires="x14">
        <control shapeId="1163" r:id="rId251" name="Control 139">
          <controlPr defaultSize="0" r:id="rId252">
            <anchor moveWithCells="1">
              <from>
                <xdr:col>7</xdr:col>
                <xdr:colOff>0</xdr:colOff>
                <xdr:row>33</xdr:row>
                <xdr:rowOff>0</xdr:rowOff>
              </from>
              <to>
                <xdr:col>8</xdr:col>
                <xdr:colOff>53340</xdr:colOff>
                <xdr:row>34</xdr:row>
                <xdr:rowOff>38100</xdr:rowOff>
              </to>
            </anchor>
          </controlPr>
        </control>
      </mc:Choice>
      <mc:Fallback>
        <control shapeId="1163" r:id="rId251" name="Control 139"/>
      </mc:Fallback>
    </mc:AlternateContent>
    <mc:AlternateContent xmlns:mc="http://schemas.openxmlformats.org/markup-compatibility/2006">
      <mc:Choice Requires="x14">
        <control shapeId="1162" r:id="rId253" name="Control 138">
          <controlPr defaultSize="0" r:id="rId254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914400</xdr:colOff>
                <xdr:row>33</xdr:row>
                <xdr:rowOff>38100</xdr:rowOff>
              </to>
            </anchor>
          </controlPr>
        </control>
      </mc:Choice>
      <mc:Fallback>
        <control shapeId="1162" r:id="rId253" name="Control 138"/>
      </mc:Fallback>
    </mc:AlternateContent>
    <mc:AlternateContent xmlns:mc="http://schemas.openxmlformats.org/markup-compatibility/2006">
      <mc:Choice Requires="x14">
        <control shapeId="1161" r:id="rId255" name="Control 137">
          <controlPr defaultSize="0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914400</xdr:colOff>
                <xdr:row>33</xdr:row>
                <xdr:rowOff>38100</xdr:rowOff>
              </to>
            </anchor>
          </controlPr>
        </control>
      </mc:Choice>
      <mc:Fallback>
        <control shapeId="1161" r:id="rId255" name="Control 137"/>
      </mc:Fallback>
    </mc:AlternateContent>
    <mc:AlternateContent xmlns:mc="http://schemas.openxmlformats.org/markup-compatibility/2006">
      <mc:Choice Requires="x14">
        <control shapeId="1160" r:id="rId256" name="Control 136">
          <controlPr defaultSize="0" r:id="rId257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6</xdr:col>
                <xdr:colOff>121920</xdr:colOff>
                <xdr:row>34</xdr:row>
                <xdr:rowOff>38100</xdr:rowOff>
              </to>
            </anchor>
          </controlPr>
        </control>
      </mc:Choice>
      <mc:Fallback>
        <control shapeId="1160" r:id="rId256" name="Control 136"/>
      </mc:Fallback>
    </mc:AlternateContent>
    <mc:AlternateContent xmlns:mc="http://schemas.openxmlformats.org/markup-compatibility/2006">
      <mc:Choice Requires="x14">
        <control shapeId="1159" r:id="rId258" name="Control 135">
          <controlPr defaultSize="0" r:id="rId259">
            <anchor moveWithCells="1">
              <from>
                <xdr:col>3</xdr:col>
                <xdr:colOff>0</xdr:colOff>
                <xdr:row>33</xdr:row>
                <xdr:rowOff>0</xdr:rowOff>
              </from>
              <to>
                <xdr:col>4</xdr:col>
                <xdr:colOff>152400</xdr:colOff>
                <xdr:row>34</xdr:row>
                <xdr:rowOff>38100</xdr:rowOff>
              </to>
            </anchor>
          </controlPr>
        </control>
      </mc:Choice>
      <mc:Fallback>
        <control shapeId="1159" r:id="rId258" name="Control 135"/>
      </mc:Fallback>
    </mc:AlternateContent>
    <mc:AlternateContent xmlns:mc="http://schemas.openxmlformats.org/markup-compatibility/2006">
      <mc:Choice Requires="x14">
        <control shapeId="1158" r:id="rId260" name="Control 134">
          <controlPr defaultSize="0" r:id="rId261">
            <anchor moveWithCells="1">
              <from>
                <xdr:col>7</xdr:col>
                <xdr:colOff>0</xdr:colOff>
                <xdr:row>32</xdr:row>
                <xdr:rowOff>0</xdr:rowOff>
              </from>
              <to>
                <xdr:col>8</xdr:col>
                <xdr:colOff>53340</xdr:colOff>
                <xdr:row>33</xdr:row>
                <xdr:rowOff>38100</xdr:rowOff>
              </to>
            </anchor>
          </controlPr>
        </control>
      </mc:Choice>
      <mc:Fallback>
        <control shapeId="1158" r:id="rId260" name="Control 134"/>
      </mc:Fallback>
    </mc:AlternateContent>
    <mc:AlternateContent xmlns:mc="http://schemas.openxmlformats.org/markup-compatibility/2006">
      <mc:Choice Requires="x14">
        <control shapeId="1157" r:id="rId262" name="Control 133">
          <controlPr defaultSize="0" r:id="rId263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914400</xdr:colOff>
                <xdr:row>32</xdr:row>
                <xdr:rowOff>38100</xdr:rowOff>
              </to>
            </anchor>
          </controlPr>
        </control>
      </mc:Choice>
      <mc:Fallback>
        <control shapeId="1157" r:id="rId262" name="Control 133"/>
      </mc:Fallback>
    </mc:AlternateContent>
    <mc:AlternateContent xmlns:mc="http://schemas.openxmlformats.org/markup-compatibility/2006">
      <mc:Choice Requires="x14">
        <control shapeId="1156" r:id="rId264" name="Control 132">
          <controlPr defaultSize="0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914400</xdr:colOff>
                <xdr:row>32</xdr:row>
                <xdr:rowOff>38100</xdr:rowOff>
              </to>
            </anchor>
          </controlPr>
        </control>
      </mc:Choice>
      <mc:Fallback>
        <control shapeId="1156" r:id="rId264" name="Control 132"/>
      </mc:Fallback>
    </mc:AlternateContent>
    <mc:AlternateContent xmlns:mc="http://schemas.openxmlformats.org/markup-compatibility/2006">
      <mc:Choice Requires="x14">
        <control shapeId="1155" r:id="rId265" name="Control 131">
          <controlPr defaultSize="0" r:id="rId266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6</xdr:col>
                <xdr:colOff>121920</xdr:colOff>
                <xdr:row>33</xdr:row>
                <xdr:rowOff>38100</xdr:rowOff>
              </to>
            </anchor>
          </controlPr>
        </control>
      </mc:Choice>
      <mc:Fallback>
        <control shapeId="1155" r:id="rId265" name="Control 131"/>
      </mc:Fallback>
    </mc:AlternateContent>
    <mc:AlternateContent xmlns:mc="http://schemas.openxmlformats.org/markup-compatibility/2006">
      <mc:Choice Requires="x14">
        <control shapeId="1154" r:id="rId267" name="Control 130">
          <controlPr defaultSize="0" r:id="rId268">
            <anchor moveWithCells="1">
              <from>
                <xdr:col>3</xdr:col>
                <xdr:colOff>0</xdr:colOff>
                <xdr:row>32</xdr:row>
                <xdr:rowOff>0</xdr:rowOff>
              </from>
              <to>
                <xdr:col>4</xdr:col>
                <xdr:colOff>152400</xdr:colOff>
                <xdr:row>33</xdr:row>
                <xdr:rowOff>38100</xdr:rowOff>
              </to>
            </anchor>
          </controlPr>
        </control>
      </mc:Choice>
      <mc:Fallback>
        <control shapeId="1154" r:id="rId267" name="Control 130"/>
      </mc:Fallback>
    </mc:AlternateContent>
    <mc:AlternateContent xmlns:mc="http://schemas.openxmlformats.org/markup-compatibility/2006">
      <mc:Choice Requires="x14">
        <control shapeId="1153" r:id="rId269" name="Control 129">
          <controlPr defaultSize="0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6</xdr:col>
                <xdr:colOff>914400</xdr:colOff>
                <xdr:row>31</xdr:row>
                <xdr:rowOff>38100</xdr:rowOff>
              </to>
            </anchor>
          </controlPr>
        </control>
      </mc:Choice>
      <mc:Fallback>
        <control shapeId="1153" r:id="rId269" name="Control 129"/>
      </mc:Fallback>
    </mc:AlternateContent>
    <mc:AlternateContent xmlns:mc="http://schemas.openxmlformats.org/markup-compatibility/2006">
      <mc:Choice Requires="x14">
        <control shapeId="1152" r:id="rId270" name="Control 128">
          <controlPr defaultSize="0" r:id="rId271">
            <anchor moveWithCells="1">
              <from>
                <xdr:col>7</xdr:col>
                <xdr:colOff>0</xdr:colOff>
                <xdr:row>30</xdr:row>
                <xdr:rowOff>0</xdr:rowOff>
              </from>
              <to>
                <xdr:col>8</xdr:col>
                <xdr:colOff>53340</xdr:colOff>
                <xdr:row>31</xdr:row>
                <xdr:rowOff>38100</xdr:rowOff>
              </to>
            </anchor>
          </controlPr>
        </control>
      </mc:Choice>
      <mc:Fallback>
        <control shapeId="1152" r:id="rId270" name="Control 128"/>
      </mc:Fallback>
    </mc:AlternateContent>
    <mc:AlternateContent xmlns:mc="http://schemas.openxmlformats.org/markup-compatibility/2006">
      <mc:Choice Requires="x14">
        <control shapeId="1151" r:id="rId272" name="Control 127">
          <controlPr defaultSize="0" r:id="rId273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6</xdr:col>
                <xdr:colOff>914400</xdr:colOff>
                <xdr:row>30</xdr:row>
                <xdr:rowOff>38100</xdr:rowOff>
              </to>
            </anchor>
          </controlPr>
        </control>
      </mc:Choice>
      <mc:Fallback>
        <control shapeId="1151" r:id="rId272" name="Control 127"/>
      </mc:Fallback>
    </mc:AlternateContent>
    <mc:AlternateContent xmlns:mc="http://schemas.openxmlformats.org/markup-compatibility/2006">
      <mc:Choice Requires="x14">
        <control shapeId="1150" r:id="rId274" name="Control 126">
          <controlPr defaultSize="0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6</xdr:col>
                <xdr:colOff>914400</xdr:colOff>
                <xdr:row>30</xdr:row>
                <xdr:rowOff>38100</xdr:rowOff>
              </to>
            </anchor>
          </controlPr>
        </control>
      </mc:Choice>
      <mc:Fallback>
        <control shapeId="1150" r:id="rId274" name="Control 126"/>
      </mc:Fallback>
    </mc:AlternateContent>
    <mc:AlternateContent xmlns:mc="http://schemas.openxmlformats.org/markup-compatibility/2006">
      <mc:Choice Requires="x14">
        <control shapeId="1149" r:id="rId275" name="Control 125">
          <controlPr defaultSize="0" r:id="rId276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6</xdr:col>
                <xdr:colOff>121920</xdr:colOff>
                <xdr:row>31</xdr:row>
                <xdr:rowOff>38100</xdr:rowOff>
              </to>
            </anchor>
          </controlPr>
        </control>
      </mc:Choice>
      <mc:Fallback>
        <control shapeId="1149" r:id="rId275" name="Control 125"/>
      </mc:Fallback>
    </mc:AlternateContent>
    <mc:AlternateContent xmlns:mc="http://schemas.openxmlformats.org/markup-compatibility/2006">
      <mc:Choice Requires="x14">
        <control shapeId="1148" r:id="rId277" name="Control 124">
          <controlPr defaultSize="0" r:id="rId278">
            <anchor moveWithCells="1">
              <from>
                <xdr:col>3</xdr:col>
                <xdr:colOff>0</xdr:colOff>
                <xdr:row>30</xdr:row>
                <xdr:rowOff>0</xdr:rowOff>
              </from>
              <to>
                <xdr:col>4</xdr:col>
                <xdr:colOff>152400</xdr:colOff>
                <xdr:row>31</xdr:row>
                <xdr:rowOff>38100</xdr:rowOff>
              </to>
            </anchor>
          </controlPr>
        </control>
      </mc:Choice>
      <mc:Fallback>
        <control shapeId="1148" r:id="rId277" name="Control 124"/>
      </mc:Fallback>
    </mc:AlternateContent>
    <mc:AlternateContent xmlns:mc="http://schemas.openxmlformats.org/markup-compatibility/2006">
      <mc:Choice Requires="x14">
        <control shapeId="1147" r:id="rId279" name="Control 123">
          <controlPr defaultSize="0" r:id="rId280">
            <anchor moveWithCells="1">
              <from>
                <xdr:col>7</xdr:col>
                <xdr:colOff>0</xdr:colOff>
                <xdr:row>29</xdr:row>
                <xdr:rowOff>0</xdr:rowOff>
              </from>
              <to>
                <xdr:col>8</xdr:col>
                <xdr:colOff>53340</xdr:colOff>
                <xdr:row>30</xdr:row>
                <xdr:rowOff>38100</xdr:rowOff>
              </to>
            </anchor>
          </controlPr>
        </control>
      </mc:Choice>
      <mc:Fallback>
        <control shapeId="1147" r:id="rId279" name="Control 123"/>
      </mc:Fallback>
    </mc:AlternateContent>
    <mc:AlternateContent xmlns:mc="http://schemas.openxmlformats.org/markup-compatibility/2006">
      <mc:Choice Requires="x14">
        <control shapeId="1146" r:id="rId281" name="Control 122">
          <controlPr defaultSize="0" r:id="rId282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914400</xdr:colOff>
                <xdr:row>28</xdr:row>
                <xdr:rowOff>228600</xdr:rowOff>
              </to>
            </anchor>
          </controlPr>
        </control>
      </mc:Choice>
      <mc:Fallback>
        <control shapeId="1146" r:id="rId281" name="Control 122"/>
      </mc:Fallback>
    </mc:AlternateContent>
    <mc:AlternateContent xmlns:mc="http://schemas.openxmlformats.org/markup-compatibility/2006">
      <mc:Choice Requires="x14">
        <control shapeId="1145" r:id="rId283" name="Control 121">
          <controlPr defaultSize="0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914400</xdr:colOff>
                <xdr:row>28</xdr:row>
                <xdr:rowOff>228600</xdr:rowOff>
              </to>
            </anchor>
          </controlPr>
        </control>
      </mc:Choice>
      <mc:Fallback>
        <control shapeId="1145" r:id="rId283" name="Control 121"/>
      </mc:Fallback>
    </mc:AlternateContent>
    <mc:AlternateContent xmlns:mc="http://schemas.openxmlformats.org/markup-compatibility/2006">
      <mc:Choice Requires="x14">
        <control shapeId="1144" r:id="rId284" name="Control 120">
          <controlPr defaultSize="0" r:id="rId285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6</xdr:col>
                <xdr:colOff>121920</xdr:colOff>
                <xdr:row>30</xdr:row>
                <xdr:rowOff>38100</xdr:rowOff>
              </to>
            </anchor>
          </controlPr>
        </control>
      </mc:Choice>
      <mc:Fallback>
        <control shapeId="1144" r:id="rId284" name="Control 120"/>
      </mc:Fallback>
    </mc:AlternateContent>
    <mc:AlternateContent xmlns:mc="http://schemas.openxmlformats.org/markup-compatibility/2006">
      <mc:Choice Requires="x14">
        <control shapeId="1143" r:id="rId286" name="Control 119">
          <controlPr defaultSize="0" r:id="rId287">
            <anchor moveWithCells="1">
              <from>
                <xdr:col>3</xdr:col>
                <xdr:colOff>0</xdr:colOff>
                <xdr:row>29</xdr:row>
                <xdr:rowOff>0</xdr:rowOff>
              </from>
              <to>
                <xdr:col>4</xdr:col>
                <xdr:colOff>152400</xdr:colOff>
                <xdr:row>30</xdr:row>
                <xdr:rowOff>38100</xdr:rowOff>
              </to>
            </anchor>
          </controlPr>
        </control>
      </mc:Choice>
      <mc:Fallback>
        <control shapeId="1143" r:id="rId286" name="Control 119"/>
      </mc:Fallback>
    </mc:AlternateContent>
    <mc:AlternateContent xmlns:mc="http://schemas.openxmlformats.org/markup-compatibility/2006">
      <mc:Choice Requires="x14">
        <control shapeId="1142" r:id="rId288" name="Control 118">
          <controlPr defaultSize="0" r:id="rId289">
            <anchor moveWithCells="1">
              <from>
                <xdr:col>7</xdr:col>
                <xdr:colOff>0</xdr:colOff>
                <xdr:row>28</xdr:row>
                <xdr:rowOff>0</xdr:rowOff>
              </from>
              <to>
                <xdr:col>8</xdr:col>
                <xdr:colOff>53340</xdr:colOff>
                <xdr:row>28</xdr:row>
                <xdr:rowOff>228600</xdr:rowOff>
              </to>
            </anchor>
          </controlPr>
        </control>
      </mc:Choice>
      <mc:Fallback>
        <control shapeId="1142" r:id="rId288" name="Control 118"/>
      </mc:Fallback>
    </mc:AlternateContent>
    <mc:AlternateContent xmlns:mc="http://schemas.openxmlformats.org/markup-compatibility/2006">
      <mc:Choice Requires="x14">
        <control shapeId="1141" r:id="rId290" name="Control 117">
          <controlPr defaultSize="0" r:id="rId291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6</xdr:col>
                <xdr:colOff>914400</xdr:colOff>
                <xdr:row>27</xdr:row>
                <xdr:rowOff>228600</xdr:rowOff>
              </to>
            </anchor>
          </controlPr>
        </control>
      </mc:Choice>
      <mc:Fallback>
        <control shapeId="1141" r:id="rId290" name="Control 117"/>
      </mc:Fallback>
    </mc:AlternateContent>
    <mc:AlternateContent xmlns:mc="http://schemas.openxmlformats.org/markup-compatibility/2006">
      <mc:Choice Requires="x14">
        <control shapeId="1140" r:id="rId292" name="Control 116">
          <controlPr defaultSize="0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6</xdr:col>
                <xdr:colOff>914400</xdr:colOff>
                <xdr:row>27</xdr:row>
                <xdr:rowOff>228600</xdr:rowOff>
              </to>
            </anchor>
          </controlPr>
        </control>
      </mc:Choice>
      <mc:Fallback>
        <control shapeId="1140" r:id="rId292" name="Control 116"/>
      </mc:Fallback>
    </mc:AlternateContent>
    <mc:AlternateContent xmlns:mc="http://schemas.openxmlformats.org/markup-compatibility/2006">
      <mc:Choice Requires="x14">
        <control shapeId="1139" r:id="rId293" name="Control 115">
          <controlPr defaultSize="0" r:id="rId294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6</xdr:col>
                <xdr:colOff>121920</xdr:colOff>
                <xdr:row>28</xdr:row>
                <xdr:rowOff>228600</xdr:rowOff>
              </to>
            </anchor>
          </controlPr>
        </control>
      </mc:Choice>
      <mc:Fallback>
        <control shapeId="1139" r:id="rId293" name="Control 115"/>
      </mc:Fallback>
    </mc:AlternateContent>
    <mc:AlternateContent xmlns:mc="http://schemas.openxmlformats.org/markup-compatibility/2006">
      <mc:Choice Requires="x14">
        <control shapeId="1138" r:id="rId295" name="Control 114">
          <controlPr defaultSize="0" r:id="rId296">
            <anchor moveWithCells="1">
              <from>
                <xdr:col>3</xdr:col>
                <xdr:colOff>0</xdr:colOff>
                <xdr:row>28</xdr:row>
                <xdr:rowOff>0</xdr:rowOff>
              </from>
              <to>
                <xdr:col>4</xdr:col>
                <xdr:colOff>152400</xdr:colOff>
                <xdr:row>28</xdr:row>
                <xdr:rowOff>228600</xdr:rowOff>
              </to>
            </anchor>
          </controlPr>
        </control>
      </mc:Choice>
      <mc:Fallback>
        <control shapeId="1138" r:id="rId295" name="Control 114"/>
      </mc:Fallback>
    </mc:AlternateContent>
    <mc:AlternateContent xmlns:mc="http://schemas.openxmlformats.org/markup-compatibility/2006">
      <mc:Choice Requires="x14">
        <control shapeId="1137" r:id="rId297" name="Control 113">
          <controlPr defaultSize="0" r:id="rId298">
            <anchor moveWithCells="1">
              <from>
                <xdr:col>7</xdr:col>
                <xdr:colOff>0</xdr:colOff>
                <xdr:row>27</xdr:row>
                <xdr:rowOff>0</xdr:rowOff>
              </from>
              <to>
                <xdr:col>8</xdr:col>
                <xdr:colOff>53340</xdr:colOff>
                <xdr:row>27</xdr:row>
                <xdr:rowOff>228600</xdr:rowOff>
              </to>
            </anchor>
          </controlPr>
        </control>
      </mc:Choice>
      <mc:Fallback>
        <control shapeId="1137" r:id="rId297" name="Control 113"/>
      </mc:Fallback>
    </mc:AlternateContent>
    <mc:AlternateContent xmlns:mc="http://schemas.openxmlformats.org/markup-compatibility/2006">
      <mc:Choice Requires="x14">
        <control shapeId="1136" r:id="rId299" name="Control 112">
          <controlPr defaultSize="0" r:id="rId300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914400</xdr:colOff>
                <xdr:row>26</xdr:row>
                <xdr:rowOff>228600</xdr:rowOff>
              </to>
            </anchor>
          </controlPr>
        </control>
      </mc:Choice>
      <mc:Fallback>
        <control shapeId="1136" r:id="rId299" name="Control 112"/>
      </mc:Fallback>
    </mc:AlternateContent>
    <mc:AlternateContent xmlns:mc="http://schemas.openxmlformats.org/markup-compatibility/2006">
      <mc:Choice Requires="x14">
        <control shapeId="1135" r:id="rId301" name="Control 111">
          <controlPr defaultSize="0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914400</xdr:colOff>
                <xdr:row>26</xdr:row>
                <xdr:rowOff>228600</xdr:rowOff>
              </to>
            </anchor>
          </controlPr>
        </control>
      </mc:Choice>
      <mc:Fallback>
        <control shapeId="1135" r:id="rId301" name="Control 111"/>
      </mc:Fallback>
    </mc:AlternateContent>
    <mc:AlternateContent xmlns:mc="http://schemas.openxmlformats.org/markup-compatibility/2006">
      <mc:Choice Requires="x14">
        <control shapeId="1134" r:id="rId302" name="Control 110">
          <controlPr defaultSize="0" r:id="rId303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6</xdr:col>
                <xdr:colOff>121920</xdr:colOff>
                <xdr:row>27</xdr:row>
                <xdr:rowOff>228600</xdr:rowOff>
              </to>
            </anchor>
          </controlPr>
        </control>
      </mc:Choice>
      <mc:Fallback>
        <control shapeId="1134" r:id="rId302" name="Control 110"/>
      </mc:Fallback>
    </mc:AlternateContent>
    <mc:AlternateContent xmlns:mc="http://schemas.openxmlformats.org/markup-compatibility/2006">
      <mc:Choice Requires="x14">
        <control shapeId="1133" r:id="rId304" name="Control 109">
          <controlPr defaultSize="0" r:id="rId305">
            <anchor moveWithCells="1">
              <from>
                <xdr:col>3</xdr:col>
                <xdr:colOff>0</xdr:colOff>
                <xdr:row>27</xdr:row>
                <xdr:rowOff>0</xdr:rowOff>
              </from>
              <to>
                <xdr:col>4</xdr:col>
                <xdr:colOff>152400</xdr:colOff>
                <xdr:row>27</xdr:row>
                <xdr:rowOff>228600</xdr:rowOff>
              </to>
            </anchor>
          </controlPr>
        </control>
      </mc:Choice>
      <mc:Fallback>
        <control shapeId="1133" r:id="rId304" name="Control 109"/>
      </mc:Fallback>
    </mc:AlternateContent>
    <mc:AlternateContent xmlns:mc="http://schemas.openxmlformats.org/markup-compatibility/2006">
      <mc:Choice Requires="x14">
        <control shapeId="1132" r:id="rId306" name="Control 108">
          <controlPr defaultSize="0" r:id="rId307">
            <anchor moveWithCells="1">
              <from>
                <xdr:col>7</xdr:col>
                <xdr:colOff>0</xdr:colOff>
                <xdr:row>26</xdr:row>
                <xdr:rowOff>0</xdr:rowOff>
              </from>
              <to>
                <xdr:col>8</xdr:col>
                <xdr:colOff>53340</xdr:colOff>
                <xdr:row>26</xdr:row>
                <xdr:rowOff>228600</xdr:rowOff>
              </to>
            </anchor>
          </controlPr>
        </control>
      </mc:Choice>
      <mc:Fallback>
        <control shapeId="1132" r:id="rId306" name="Control 108"/>
      </mc:Fallback>
    </mc:AlternateContent>
    <mc:AlternateContent xmlns:mc="http://schemas.openxmlformats.org/markup-compatibility/2006">
      <mc:Choice Requires="x14">
        <control shapeId="1131" r:id="rId308" name="Control 107">
          <controlPr defaultSize="0" r:id="rId309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914400</xdr:colOff>
                <xdr:row>25</xdr:row>
                <xdr:rowOff>228600</xdr:rowOff>
              </to>
            </anchor>
          </controlPr>
        </control>
      </mc:Choice>
      <mc:Fallback>
        <control shapeId="1131" r:id="rId308" name="Control 107"/>
      </mc:Fallback>
    </mc:AlternateContent>
    <mc:AlternateContent xmlns:mc="http://schemas.openxmlformats.org/markup-compatibility/2006">
      <mc:Choice Requires="x14">
        <control shapeId="1130" r:id="rId310" name="Control 106">
          <controlPr defaultSize="0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914400</xdr:colOff>
                <xdr:row>25</xdr:row>
                <xdr:rowOff>228600</xdr:rowOff>
              </to>
            </anchor>
          </controlPr>
        </control>
      </mc:Choice>
      <mc:Fallback>
        <control shapeId="1130" r:id="rId310" name="Control 106"/>
      </mc:Fallback>
    </mc:AlternateContent>
    <mc:AlternateContent xmlns:mc="http://schemas.openxmlformats.org/markup-compatibility/2006">
      <mc:Choice Requires="x14">
        <control shapeId="1129" r:id="rId311" name="Control 105">
          <controlPr defaultSize="0" r:id="rId312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6</xdr:col>
                <xdr:colOff>121920</xdr:colOff>
                <xdr:row>26</xdr:row>
                <xdr:rowOff>228600</xdr:rowOff>
              </to>
            </anchor>
          </controlPr>
        </control>
      </mc:Choice>
      <mc:Fallback>
        <control shapeId="1129" r:id="rId311" name="Control 105"/>
      </mc:Fallback>
    </mc:AlternateContent>
    <mc:AlternateContent xmlns:mc="http://schemas.openxmlformats.org/markup-compatibility/2006">
      <mc:Choice Requires="x14">
        <control shapeId="1128" r:id="rId313" name="Control 104">
          <controlPr defaultSize="0" r:id="rId314">
            <anchor moveWithCells="1">
              <from>
                <xdr:col>3</xdr:col>
                <xdr:colOff>0</xdr:colOff>
                <xdr:row>26</xdr:row>
                <xdr:rowOff>0</xdr:rowOff>
              </from>
              <to>
                <xdr:col>4</xdr:col>
                <xdr:colOff>152400</xdr:colOff>
                <xdr:row>26</xdr:row>
                <xdr:rowOff>228600</xdr:rowOff>
              </to>
            </anchor>
          </controlPr>
        </control>
      </mc:Choice>
      <mc:Fallback>
        <control shapeId="1128" r:id="rId313" name="Control 104"/>
      </mc:Fallback>
    </mc:AlternateContent>
    <mc:AlternateContent xmlns:mc="http://schemas.openxmlformats.org/markup-compatibility/2006">
      <mc:Choice Requires="x14">
        <control shapeId="1127" r:id="rId315" name="Control 103">
          <controlPr defaultSize="0" r:id="rId316">
            <anchor moveWithCells="1">
              <from>
                <xdr:col>7</xdr:col>
                <xdr:colOff>0</xdr:colOff>
                <xdr:row>25</xdr:row>
                <xdr:rowOff>0</xdr:rowOff>
              </from>
              <to>
                <xdr:col>8</xdr:col>
                <xdr:colOff>53340</xdr:colOff>
                <xdr:row>25</xdr:row>
                <xdr:rowOff>228600</xdr:rowOff>
              </to>
            </anchor>
          </controlPr>
        </control>
      </mc:Choice>
      <mc:Fallback>
        <control shapeId="1127" r:id="rId315" name="Control 103"/>
      </mc:Fallback>
    </mc:AlternateContent>
    <mc:AlternateContent xmlns:mc="http://schemas.openxmlformats.org/markup-compatibility/2006">
      <mc:Choice Requires="x14">
        <control shapeId="1126" r:id="rId317" name="Control 102">
          <controlPr defaultSize="0" r:id="rId318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914400</xdr:colOff>
                <xdr:row>24</xdr:row>
                <xdr:rowOff>228600</xdr:rowOff>
              </to>
            </anchor>
          </controlPr>
        </control>
      </mc:Choice>
      <mc:Fallback>
        <control shapeId="1126" r:id="rId317" name="Control 102"/>
      </mc:Fallback>
    </mc:AlternateContent>
    <mc:AlternateContent xmlns:mc="http://schemas.openxmlformats.org/markup-compatibility/2006">
      <mc:Choice Requires="x14">
        <control shapeId="1125" r:id="rId319" name="Control 101">
          <controlPr defaultSize="0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914400</xdr:colOff>
                <xdr:row>24</xdr:row>
                <xdr:rowOff>228600</xdr:rowOff>
              </to>
            </anchor>
          </controlPr>
        </control>
      </mc:Choice>
      <mc:Fallback>
        <control shapeId="1125" r:id="rId319" name="Control 101"/>
      </mc:Fallback>
    </mc:AlternateContent>
    <mc:AlternateContent xmlns:mc="http://schemas.openxmlformats.org/markup-compatibility/2006">
      <mc:Choice Requires="x14">
        <control shapeId="1124" r:id="rId320" name="Control 100">
          <controlPr defaultSize="0" r:id="rId321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6</xdr:col>
                <xdr:colOff>121920</xdr:colOff>
                <xdr:row>25</xdr:row>
                <xdr:rowOff>228600</xdr:rowOff>
              </to>
            </anchor>
          </controlPr>
        </control>
      </mc:Choice>
      <mc:Fallback>
        <control shapeId="1124" r:id="rId320" name="Control 100"/>
      </mc:Fallback>
    </mc:AlternateContent>
    <mc:AlternateContent xmlns:mc="http://schemas.openxmlformats.org/markup-compatibility/2006">
      <mc:Choice Requires="x14">
        <control shapeId="1123" r:id="rId322" name="Control 99">
          <controlPr defaultSize="0" r:id="rId323">
            <anchor moveWithCells="1">
              <from>
                <xdr:col>3</xdr:col>
                <xdr:colOff>0</xdr:colOff>
                <xdr:row>25</xdr:row>
                <xdr:rowOff>0</xdr:rowOff>
              </from>
              <to>
                <xdr:col>4</xdr:col>
                <xdr:colOff>152400</xdr:colOff>
                <xdr:row>25</xdr:row>
                <xdr:rowOff>228600</xdr:rowOff>
              </to>
            </anchor>
          </controlPr>
        </control>
      </mc:Choice>
      <mc:Fallback>
        <control shapeId="1123" r:id="rId322" name="Control 99"/>
      </mc:Fallback>
    </mc:AlternateContent>
    <mc:AlternateContent xmlns:mc="http://schemas.openxmlformats.org/markup-compatibility/2006">
      <mc:Choice Requires="x14">
        <control shapeId="1122" r:id="rId324" name="Control 98">
          <controlPr defaultSize="0" r:id="rId325">
            <anchor moveWithCells="1">
              <from>
                <xdr:col>7</xdr:col>
                <xdr:colOff>0</xdr:colOff>
                <xdr:row>24</xdr:row>
                <xdr:rowOff>0</xdr:rowOff>
              </from>
              <to>
                <xdr:col>8</xdr:col>
                <xdr:colOff>53340</xdr:colOff>
                <xdr:row>24</xdr:row>
                <xdr:rowOff>228600</xdr:rowOff>
              </to>
            </anchor>
          </controlPr>
        </control>
      </mc:Choice>
      <mc:Fallback>
        <control shapeId="1122" r:id="rId324" name="Control 98"/>
      </mc:Fallback>
    </mc:AlternateContent>
    <mc:AlternateContent xmlns:mc="http://schemas.openxmlformats.org/markup-compatibility/2006">
      <mc:Choice Requires="x14">
        <control shapeId="1121" r:id="rId326" name="Control 97">
          <controlPr defaultSize="0" r:id="rId327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6</xdr:col>
                <xdr:colOff>914400</xdr:colOff>
                <xdr:row>23</xdr:row>
                <xdr:rowOff>228600</xdr:rowOff>
              </to>
            </anchor>
          </controlPr>
        </control>
      </mc:Choice>
      <mc:Fallback>
        <control shapeId="1121" r:id="rId326" name="Control 97"/>
      </mc:Fallback>
    </mc:AlternateContent>
    <mc:AlternateContent xmlns:mc="http://schemas.openxmlformats.org/markup-compatibility/2006">
      <mc:Choice Requires="x14">
        <control shapeId="1120" r:id="rId328" name="Control 96">
          <controlPr defaultSize="0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6</xdr:col>
                <xdr:colOff>914400</xdr:colOff>
                <xdr:row>23</xdr:row>
                <xdr:rowOff>228600</xdr:rowOff>
              </to>
            </anchor>
          </controlPr>
        </control>
      </mc:Choice>
      <mc:Fallback>
        <control shapeId="1120" r:id="rId328" name="Control 96"/>
      </mc:Fallback>
    </mc:AlternateContent>
    <mc:AlternateContent xmlns:mc="http://schemas.openxmlformats.org/markup-compatibility/2006">
      <mc:Choice Requires="x14">
        <control shapeId="1119" r:id="rId329" name="Control 95">
          <controlPr defaultSize="0" r:id="rId330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6</xdr:col>
                <xdr:colOff>121920</xdr:colOff>
                <xdr:row>24</xdr:row>
                <xdr:rowOff>228600</xdr:rowOff>
              </to>
            </anchor>
          </controlPr>
        </control>
      </mc:Choice>
      <mc:Fallback>
        <control shapeId="1119" r:id="rId329" name="Control 95"/>
      </mc:Fallback>
    </mc:AlternateContent>
    <mc:AlternateContent xmlns:mc="http://schemas.openxmlformats.org/markup-compatibility/2006">
      <mc:Choice Requires="x14">
        <control shapeId="1118" r:id="rId331" name="Control 94">
          <controlPr defaultSize="0" r:id="rId332">
            <anchor moveWithCells="1">
              <from>
                <xdr:col>3</xdr:col>
                <xdr:colOff>0</xdr:colOff>
                <xdr:row>24</xdr:row>
                <xdr:rowOff>0</xdr:rowOff>
              </from>
              <to>
                <xdr:col>4</xdr:col>
                <xdr:colOff>152400</xdr:colOff>
                <xdr:row>24</xdr:row>
                <xdr:rowOff>228600</xdr:rowOff>
              </to>
            </anchor>
          </controlPr>
        </control>
      </mc:Choice>
      <mc:Fallback>
        <control shapeId="1118" r:id="rId331" name="Control 94"/>
      </mc:Fallback>
    </mc:AlternateContent>
    <mc:AlternateContent xmlns:mc="http://schemas.openxmlformats.org/markup-compatibility/2006">
      <mc:Choice Requires="x14">
        <control shapeId="1117" r:id="rId333" name="Control 93">
          <controlPr defaultSize="0" r:id="rId334">
            <anchor moveWithCells="1">
              <from>
                <xdr:col>7</xdr:col>
                <xdr:colOff>0</xdr:colOff>
                <xdr:row>23</xdr:row>
                <xdr:rowOff>0</xdr:rowOff>
              </from>
              <to>
                <xdr:col>8</xdr:col>
                <xdr:colOff>53340</xdr:colOff>
                <xdr:row>23</xdr:row>
                <xdr:rowOff>228600</xdr:rowOff>
              </to>
            </anchor>
          </controlPr>
        </control>
      </mc:Choice>
      <mc:Fallback>
        <control shapeId="1117" r:id="rId333" name="Control 93"/>
      </mc:Fallback>
    </mc:AlternateContent>
    <mc:AlternateContent xmlns:mc="http://schemas.openxmlformats.org/markup-compatibility/2006">
      <mc:Choice Requires="x14">
        <control shapeId="1116" r:id="rId335" name="Control 92">
          <controlPr defaultSize="0" r:id="rId336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1116" r:id="rId335" name="Control 92"/>
      </mc:Fallback>
    </mc:AlternateContent>
    <mc:AlternateContent xmlns:mc="http://schemas.openxmlformats.org/markup-compatibility/2006">
      <mc:Choice Requires="x14">
        <control shapeId="1115" r:id="rId337" name="Control 91">
          <controlPr defaultSize="0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1115" r:id="rId337" name="Control 91"/>
      </mc:Fallback>
    </mc:AlternateContent>
    <mc:AlternateContent xmlns:mc="http://schemas.openxmlformats.org/markup-compatibility/2006">
      <mc:Choice Requires="x14">
        <control shapeId="1114" r:id="rId338" name="Control 90">
          <controlPr defaultSize="0" r:id="rId339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6</xdr:col>
                <xdr:colOff>121920</xdr:colOff>
                <xdr:row>23</xdr:row>
                <xdr:rowOff>228600</xdr:rowOff>
              </to>
            </anchor>
          </controlPr>
        </control>
      </mc:Choice>
      <mc:Fallback>
        <control shapeId="1114" r:id="rId338" name="Control 90"/>
      </mc:Fallback>
    </mc:AlternateContent>
    <mc:AlternateContent xmlns:mc="http://schemas.openxmlformats.org/markup-compatibility/2006">
      <mc:Choice Requires="x14">
        <control shapeId="1113" r:id="rId340" name="Control 89">
          <controlPr defaultSize="0" r:id="rId341">
            <anchor moveWithCells="1">
              <from>
                <xdr:col>3</xdr:col>
                <xdr:colOff>0</xdr:colOff>
                <xdr:row>23</xdr:row>
                <xdr:rowOff>0</xdr:rowOff>
              </from>
              <to>
                <xdr:col>4</xdr:col>
                <xdr:colOff>152400</xdr:colOff>
                <xdr:row>23</xdr:row>
                <xdr:rowOff>228600</xdr:rowOff>
              </to>
            </anchor>
          </controlPr>
        </control>
      </mc:Choice>
      <mc:Fallback>
        <control shapeId="1113" r:id="rId340" name="Control 89"/>
      </mc:Fallback>
    </mc:AlternateContent>
    <mc:AlternateContent xmlns:mc="http://schemas.openxmlformats.org/markup-compatibility/2006">
      <mc:Choice Requires="x14">
        <control shapeId="1112" r:id="rId342" name="Control 88">
          <controlPr defaultSize="0" r:id="rId343">
            <anchor moveWithCells="1">
              <from>
                <xdr:col>7</xdr:col>
                <xdr:colOff>0</xdr:colOff>
                <xdr:row>22</xdr:row>
                <xdr:rowOff>0</xdr:rowOff>
              </from>
              <to>
                <xdr:col>8</xdr:col>
                <xdr:colOff>53340</xdr:colOff>
                <xdr:row>23</xdr:row>
                <xdr:rowOff>38100</xdr:rowOff>
              </to>
            </anchor>
          </controlPr>
        </control>
      </mc:Choice>
      <mc:Fallback>
        <control shapeId="1112" r:id="rId342" name="Control 88"/>
      </mc:Fallback>
    </mc:AlternateContent>
    <mc:AlternateContent xmlns:mc="http://schemas.openxmlformats.org/markup-compatibility/2006">
      <mc:Choice Requires="x14">
        <control shapeId="1111" r:id="rId344" name="Control 87">
          <controlPr defaultSize="0" r:id="rId34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6</xdr:col>
                <xdr:colOff>914400</xdr:colOff>
                <xdr:row>22</xdr:row>
                <xdr:rowOff>38100</xdr:rowOff>
              </to>
            </anchor>
          </controlPr>
        </control>
      </mc:Choice>
      <mc:Fallback>
        <control shapeId="1111" r:id="rId344" name="Control 87"/>
      </mc:Fallback>
    </mc:AlternateContent>
    <mc:AlternateContent xmlns:mc="http://schemas.openxmlformats.org/markup-compatibility/2006">
      <mc:Choice Requires="x14">
        <control shapeId="1110" r:id="rId346" name="Control 86">
          <controlPr defaultSize="0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6</xdr:col>
                <xdr:colOff>914400</xdr:colOff>
                <xdr:row>22</xdr:row>
                <xdr:rowOff>38100</xdr:rowOff>
              </to>
            </anchor>
          </controlPr>
        </control>
      </mc:Choice>
      <mc:Fallback>
        <control shapeId="1110" r:id="rId346" name="Control 86"/>
      </mc:Fallback>
    </mc:AlternateContent>
    <mc:AlternateContent xmlns:mc="http://schemas.openxmlformats.org/markup-compatibility/2006">
      <mc:Choice Requires="x14">
        <control shapeId="1109" r:id="rId347" name="Control 85">
          <controlPr defaultSize="0" r:id="rId348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6</xdr:col>
                <xdr:colOff>121920</xdr:colOff>
                <xdr:row>23</xdr:row>
                <xdr:rowOff>38100</xdr:rowOff>
              </to>
            </anchor>
          </controlPr>
        </control>
      </mc:Choice>
      <mc:Fallback>
        <control shapeId="1109" r:id="rId347" name="Control 85"/>
      </mc:Fallback>
    </mc:AlternateContent>
    <mc:AlternateContent xmlns:mc="http://schemas.openxmlformats.org/markup-compatibility/2006">
      <mc:Choice Requires="x14">
        <control shapeId="1108" r:id="rId349" name="Control 84">
          <controlPr defaultSize="0" r:id="rId350">
            <anchor moveWithCells="1">
              <from>
                <xdr:col>3</xdr:col>
                <xdr:colOff>0</xdr:colOff>
                <xdr:row>22</xdr:row>
                <xdr:rowOff>0</xdr:rowOff>
              </from>
              <to>
                <xdr:col>4</xdr:col>
                <xdr:colOff>152400</xdr:colOff>
                <xdr:row>23</xdr:row>
                <xdr:rowOff>38100</xdr:rowOff>
              </to>
            </anchor>
          </controlPr>
        </control>
      </mc:Choice>
      <mc:Fallback>
        <control shapeId="1108" r:id="rId349" name="Control 84"/>
      </mc:Fallback>
    </mc:AlternateContent>
    <mc:AlternateContent xmlns:mc="http://schemas.openxmlformats.org/markup-compatibility/2006">
      <mc:Choice Requires="x14">
        <control shapeId="1107" r:id="rId351" name="Control 83">
          <controlPr defaultSize="0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914400</xdr:colOff>
                <xdr:row>21</xdr:row>
                <xdr:rowOff>38100</xdr:rowOff>
              </to>
            </anchor>
          </controlPr>
        </control>
      </mc:Choice>
      <mc:Fallback>
        <control shapeId="1107" r:id="rId351" name="Control 83"/>
      </mc:Fallback>
    </mc:AlternateContent>
    <mc:AlternateContent xmlns:mc="http://schemas.openxmlformats.org/markup-compatibility/2006">
      <mc:Choice Requires="x14">
        <control shapeId="1106" r:id="rId352" name="Control 82">
          <controlPr defaultSize="0" r:id="rId353">
            <anchor moveWithCells="1">
              <from>
                <xdr:col>7</xdr:col>
                <xdr:colOff>0</xdr:colOff>
                <xdr:row>20</xdr:row>
                <xdr:rowOff>0</xdr:rowOff>
              </from>
              <to>
                <xdr:col>8</xdr:col>
                <xdr:colOff>53340</xdr:colOff>
                <xdr:row>21</xdr:row>
                <xdr:rowOff>38100</xdr:rowOff>
              </to>
            </anchor>
          </controlPr>
        </control>
      </mc:Choice>
      <mc:Fallback>
        <control shapeId="1106" r:id="rId352" name="Control 82"/>
      </mc:Fallback>
    </mc:AlternateContent>
    <mc:AlternateContent xmlns:mc="http://schemas.openxmlformats.org/markup-compatibility/2006">
      <mc:Choice Requires="x14">
        <control shapeId="1105" r:id="rId354" name="Control 81">
          <controlPr defaultSize="0" r:id="rId35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914400</xdr:colOff>
                <xdr:row>20</xdr:row>
                <xdr:rowOff>38100</xdr:rowOff>
              </to>
            </anchor>
          </controlPr>
        </control>
      </mc:Choice>
      <mc:Fallback>
        <control shapeId="1105" r:id="rId354" name="Control 81"/>
      </mc:Fallback>
    </mc:AlternateContent>
    <mc:AlternateContent xmlns:mc="http://schemas.openxmlformats.org/markup-compatibility/2006">
      <mc:Choice Requires="x14">
        <control shapeId="1104" r:id="rId356" name="Control 80">
          <controlPr defaultSize="0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914400</xdr:colOff>
                <xdr:row>20</xdr:row>
                <xdr:rowOff>38100</xdr:rowOff>
              </to>
            </anchor>
          </controlPr>
        </control>
      </mc:Choice>
      <mc:Fallback>
        <control shapeId="1104" r:id="rId356" name="Control 80"/>
      </mc:Fallback>
    </mc:AlternateContent>
    <mc:AlternateContent xmlns:mc="http://schemas.openxmlformats.org/markup-compatibility/2006">
      <mc:Choice Requires="x14">
        <control shapeId="1103" r:id="rId357" name="Control 79">
          <controlPr defaultSize="0" r:id="rId358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6</xdr:col>
                <xdr:colOff>121920</xdr:colOff>
                <xdr:row>21</xdr:row>
                <xdr:rowOff>38100</xdr:rowOff>
              </to>
            </anchor>
          </controlPr>
        </control>
      </mc:Choice>
      <mc:Fallback>
        <control shapeId="1103" r:id="rId357" name="Control 79"/>
      </mc:Fallback>
    </mc:AlternateContent>
    <mc:AlternateContent xmlns:mc="http://schemas.openxmlformats.org/markup-compatibility/2006">
      <mc:Choice Requires="x14">
        <control shapeId="1102" r:id="rId359" name="Control 78">
          <controlPr defaultSize="0" r:id="rId360">
            <anchor moveWithCells="1">
              <from>
                <xdr:col>3</xdr:col>
                <xdr:colOff>0</xdr:colOff>
                <xdr:row>20</xdr:row>
                <xdr:rowOff>0</xdr:rowOff>
              </from>
              <to>
                <xdr:col>4</xdr:col>
                <xdr:colOff>152400</xdr:colOff>
                <xdr:row>21</xdr:row>
                <xdr:rowOff>38100</xdr:rowOff>
              </to>
            </anchor>
          </controlPr>
        </control>
      </mc:Choice>
      <mc:Fallback>
        <control shapeId="1102" r:id="rId359" name="Control 78"/>
      </mc:Fallback>
    </mc:AlternateContent>
    <mc:AlternateContent xmlns:mc="http://schemas.openxmlformats.org/markup-compatibility/2006">
      <mc:Choice Requires="x14">
        <control shapeId="1101" r:id="rId361" name="Control 77">
          <controlPr defaultSize="0" r:id="rId362">
            <anchor moveWithCells="1">
              <from>
                <xdr:col>7</xdr:col>
                <xdr:colOff>0</xdr:colOff>
                <xdr:row>19</xdr:row>
                <xdr:rowOff>0</xdr:rowOff>
              </from>
              <to>
                <xdr:col>8</xdr:col>
                <xdr:colOff>53340</xdr:colOff>
                <xdr:row>20</xdr:row>
                <xdr:rowOff>38100</xdr:rowOff>
              </to>
            </anchor>
          </controlPr>
        </control>
      </mc:Choice>
      <mc:Fallback>
        <control shapeId="1101" r:id="rId361" name="Control 77"/>
      </mc:Fallback>
    </mc:AlternateContent>
    <mc:AlternateContent xmlns:mc="http://schemas.openxmlformats.org/markup-compatibility/2006">
      <mc:Choice Requires="x14">
        <control shapeId="1100" r:id="rId363" name="Control 76">
          <controlPr defaultSize="0" r:id="rId364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914400</xdr:colOff>
                <xdr:row>18</xdr:row>
                <xdr:rowOff>228600</xdr:rowOff>
              </to>
            </anchor>
          </controlPr>
        </control>
      </mc:Choice>
      <mc:Fallback>
        <control shapeId="1100" r:id="rId363" name="Control 76"/>
      </mc:Fallback>
    </mc:AlternateContent>
    <mc:AlternateContent xmlns:mc="http://schemas.openxmlformats.org/markup-compatibility/2006">
      <mc:Choice Requires="x14">
        <control shapeId="1099" r:id="rId365" name="Control 75">
          <controlPr defaultSize="0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914400</xdr:colOff>
                <xdr:row>18</xdr:row>
                <xdr:rowOff>228600</xdr:rowOff>
              </to>
            </anchor>
          </controlPr>
        </control>
      </mc:Choice>
      <mc:Fallback>
        <control shapeId="1099" r:id="rId365" name="Control 75"/>
      </mc:Fallback>
    </mc:AlternateContent>
    <mc:AlternateContent xmlns:mc="http://schemas.openxmlformats.org/markup-compatibility/2006">
      <mc:Choice Requires="x14">
        <control shapeId="1098" r:id="rId366" name="Control 74">
          <controlPr defaultSize="0" r:id="rId367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6</xdr:col>
                <xdr:colOff>121920</xdr:colOff>
                <xdr:row>20</xdr:row>
                <xdr:rowOff>38100</xdr:rowOff>
              </to>
            </anchor>
          </controlPr>
        </control>
      </mc:Choice>
      <mc:Fallback>
        <control shapeId="1098" r:id="rId366" name="Control 74"/>
      </mc:Fallback>
    </mc:AlternateContent>
    <mc:AlternateContent xmlns:mc="http://schemas.openxmlformats.org/markup-compatibility/2006">
      <mc:Choice Requires="x14">
        <control shapeId="1097" r:id="rId368" name="Control 73">
          <controlPr defaultSize="0" r:id="rId369">
            <anchor moveWithCells="1">
              <from>
                <xdr:col>3</xdr:col>
                <xdr:colOff>0</xdr:colOff>
                <xdr:row>19</xdr:row>
                <xdr:rowOff>0</xdr:rowOff>
              </from>
              <to>
                <xdr:col>4</xdr:col>
                <xdr:colOff>152400</xdr:colOff>
                <xdr:row>20</xdr:row>
                <xdr:rowOff>38100</xdr:rowOff>
              </to>
            </anchor>
          </controlPr>
        </control>
      </mc:Choice>
      <mc:Fallback>
        <control shapeId="1097" r:id="rId368" name="Control 73"/>
      </mc:Fallback>
    </mc:AlternateContent>
    <mc:AlternateContent xmlns:mc="http://schemas.openxmlformats.org/markup-compatibility/2006">
      <mc:Choice Requires="x14">
        <control shapeId="1096" r:id="rId370" name="Control 72">
          <controlPr defaultSize="0" r:id="rId371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8</xdr:col>
                <xdr:colOff>53340</xdr:colOff>
                <xdr:row>18</xdr:row>
                <xdr:rowOff>228600</xdr:rowOff>
              </to>
            </anchor>
          </controlPr>
        </control>
      </mc:Choice>
      <mc:Fallback>
        <control shapeId="1096" r:id="rId370" name="Control 72"/>
      </mc:Fallback>
    </mc:AlternateContent>
    <mc:AlternateContent xmlns:mc="http://schemas.openxmlformats.org/markup-compatibility/2006">
      <mc:Choice Requires="x14">
        <control shapeId="1095" r:id="rId372" name="Control 71">
          <controlPr defaultSize="0" r:id="rId373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914400</xdr:colOff>
                <xdr:row>17</xdr:row>
                <xdr:rowOff>228600</xdr:rowOff>
              </to>
            </anchor>
          </controlPr>
        </control>
      </mc:Choice>
      <mc:Fallback>
        <control shapeId="1095" r:id="rId372" name="Control 71"/>
      </mc:Fallback>
    </mc:AlternateContent>
    <mc:AlternateContent xmlns:mc="http://schemas.openxmlformats.org/markup-compatibility/2006">
      <mc:Choice Requires="x14">
        <control shapeId="1094" r:id="rId374" name="Control 70">
          <controlPr defaultSize="0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914400</xdr:colOff>
                <xdr:row>17</xdr:row>
                <xdr:rowOff>228600</xdr:rowOff>
              </to>
            </anchor>
          </controlPr>
        </control>
      </mc:Choice>
      <mc:Fallback>
        <control shapeId="1094" r:id="rId374" name="Control 70"/>
      </mc:Fallback>
    </mc:AlternateContent>
    <mc:AlternateContent xmlns:mc="http://schemas.openxmlformats.org/markup-compatibility/2006">
      <mc:Choice Requires="x14">
        <control shapeId="1093" r:id="rId375" name="Control 69">
          <controlPr defaultSize="0" r:id="rId376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6</xdr:col>
                <xdr:colOff>121920</xdr:colOff>
                <xdr:row>18</xdr:row>
                <xdr:rowOff>228600</xdr:rowOff>
              </to>
            </anchor>
          </controlPr>
        </control>
      </mc:Choice>
      <mc:Fallback>
        <control shapeId="1093" r:id="rId375" name="Control 69"/>
      </mc:Fallback>
    </mc:AlternateContent>
    <mc:AlternateContent xmlns:mc="http://schemas.openxmlformats.org/markup-compatibility/2006">
      <mc:Choice Requires="x14">
        <control shapeId="1092" r:id="rId377" name="Control 68">
          <controlPr defaultSize="0" r:id="rId378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4</xdr:col>
                <xdr:colOff>152400</xdr:colOff>
                <xdr:row>18</xdr:row>
                <xdr:rowOff>228600</xdr:rowOff>
              </to>
            </anchor>
          </controlPr>
        </control>
      </mc:Choice>
      <mc:Fallback>
        <control shapeId="1092" r:id="rId377" name="Control 68"/>
      </mc:Fallback>
    </mc:AlternateContent>
    <mc:AlternateContent xmlns:mc="http://schemas.openxmlformats.org/markup-compatibility/2006">
      <mc:Choice Requires="x14">
        <control shapeId="1091" r:id="rId379" name="Control 67">
          <controlPr defaultSize="0" r:id="rId380">
            <anchor moveWithCells="1">
              <from>
                <xdr:col>7</xdr:col>
                <xdr:colOff>0</xdr:colOff>
                <xdr:row>17</xdr:row>
                <xdr:rowOff>0</xdr:rowOff>
              </from>
              <to>
                <xdr:col>8</xdr:col>
                <xdr:colOff>53340</xdr:colOff>
                <xdr:row>17</xdr:row>
                <xdr:rowOff>228600</xdr:rowOff>
              </to>
            </anchor>
          </controlPr>
        </control>
      </mc:Choice>
      <mc:Fallback>
        <control shapeId="1091" r:id="rId379" name="Control 67"/>
      </mc:Fallback>
    </mc:AlternateContent>
    <mc:AlternateContent xmlns:mc="http://schemas.openxmlformats.org/markup-compatibility/2006">
      <mc:Choice Requires="x14">
        <control shapeId="1090" r:id="rId381" name="Control 66">
          <controlPr defaultSize="0" r:id="rId382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914400</xdr:colOff>
                <xdr:row>16</xdr:row>
                <xdr:rowOff>228600</xdr:rowOff>
              </to>
            </anchor>
          </controlPr>
        </control>
      </mc:Choice>
      <mc:Fallback>
        <control shapeId="1090" r:id="rId381" name="Control 66"/>
      </mc:Fallback>
    </mc:AlternateContent>
    <mc:AlternateContent xmlns:mc="http://schemas.openxmlformats.org/markup-compatibility/2006">
      <mc:Choice Requires="x14">
        <control shapeId="1089" r:id="rId383" name="Control 65">
          <controlPr defaultSize="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914400</xdr:colOff>
                <xdr:row>16</xdr:row>
                <xdr:rowOff>228600</xdr:rowOff>
              </to>
            </anchor>
          </controlPr>
        </control>
      </mc:Choice>
      <mc:Fallback>
        <control shapeId="1089" r:id="rId383" name="Control 65"/>
      </mc:Fallback>
    </mc:AlternateContent>
    <mc:AlternateContent xmlns:mc="http://schemas.openxmlformats.org/markup-compatibility/2006">
      <mc:Choice Requires="x14">
        <control shapeId="1088" r:id="rId384" name="Control 64">
          <controlPr defaultSize="0" r:id="rId385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6</xdr:col>
                <xdr:colOff>121920</xdr:colOff>
                <xdr:row>17</xdr:row>
                <xdr:rowOff>228600</xdr:rowOff>
              </to>
            </anchor>
          </controlPr>
        </control>
      </mc:Choice>
      <mc:Fallback>
        <control shapeId="1088" r:id="rId384" name="Control 64"/>
      </mc:Fallback>
    </mc:AlternateContent>
    <mc:AlternateContent xmlns:mc="http://schemas.openxmlformats.org/markup-compatibility/2006">
      <mc:Choice Requires="x14">
        <control shapeId="1087" r:id="rId386" name="Control 63">
          <controlPr defaultSize="0" r:id="rId387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4</xdr:col>
                <xdr:colOff>152400</xdr:colOff>
                <xdr:row>17</xdr:row>
                <xdr:rowOff>228600</xdr:rowOff>
              </to>
            </anchor>
          </controlPr>
        </control>
      </mc:Choice>
      <mc:Fallback>
        <control shapeId="1087" r:id="rId386" name="Control 63"/>
      </mc:Fallback>
    </mc:AlternateContent>
    <mc:AlternateContent xmlns:mc="http://schemas.openxmlformats.org/markup-compatibility/2006">
      <mc:Choice Requires="x14">
        <control shapeId="1086" r:id="rId388" name="Control 62">
          <controlPr defaultSize="0" r:id="rId389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8</xdr:col>
                <xdr:colOff>53340</xdr:colOff>
                <xdr:row>16</xdr:row>
                <xdr:rowOff>228600</xdr:rowOff>
              </to>
            </anchor>
          </controlPr>
        </control>
      </mc:Choice>
      <mc:Fallback>
        <control shapeId="1086" r:id="rId388" name="Control 62"/>
      </mc:Fallback>
    </mc:AlternateContent>
    <mc:AlternateContent xmlns:mc="http://schemas.openxmlformats.org/markup-compatibility/2006">
      <mc:Choice Requires="x14">
        <control shapeId="1085" r:id="rId390" name="Control 61">
          <controlPr defaultSize="0" r:id="rId391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914400</xdr:colOff>
                <xdr:row>15</xdr:row>
                <xdr:rowOff>228600</xdr:rowOff>
              </to>
            </anchor>
          </controlPr>
        </control>
      </mc:Choice>
      <mc:Fallback>
        <control shapeId="1085" r:id="rId390" name="Control 61"/>
      </mc:Fallback>
    </mc:AlternateContent>
    <mc:AlternateContent xmlns:mc="http://schemas.openxmlformats.org/markup-compatibility/2006">
      <mc:Choice Requires="x14">
        <control shapeId="1084" r:id="rId392" name="Control 60">
          <controlPr defaultSize="0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914400</xdr:colOff>
                <xdr:row>15</xdr:row>
                <xdr:rowOff>228600</xdr:rowOff>
              </to>
            </anchor>
          </controlPr>
        </control>
      </mc:Choice>
      <mc:Fallback>
        <control shapeId="1084" r:id="rId392" name="Control 60"/>
      </mc:Fallback>
    </mc:AlternateContent>
    <mc:AlternateContent xmlns:mc="http://schemas.openxmlformats.org/markup-compatibility/2006">
      <mc:Choice Requires="x14">
        <control shapeId="1083" r:id="rId393" name="Control 59">
          <controlPr defaultSize="0" r:id="rId394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6</xdr:col>
                <xdr:colOff>121920</xdr:colOff>
                <xdr:row>16</xdr:row>
                <xdr:rowOff>228600</xdr:rowOff>
              </to>
            </anchor>
          </controlPr>
        </control>
      </mc:Choice>
      <mc:Fallback>
        <control shapeId="1083" r:id="rId393" name="Control 59"/>
      </mc:Fallback>
    </mc:AlternateContent>
    <mc:AlternateContent xmlns:mc="http://schemas.openxmlformats.org/markup-compatibility/2006">
      <mc:Choice Requires="x14">
        <control shapeId="1082" r:id="rId395" name="Control 58">
          <controlPr defaultSize="0" r:id="rId396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152400</xdr:colOff>
                <xdr:row>16</xdr:row>
                <xdr:rowOff>228600</xdr:rowOff>
              </to>
            </anchor>
          </controlPr>
        </control>
      </mc:Choice>
      <mc:Fallback>
        <control shapeId="1082" r:id="rId395" name="Control 58"/>
      </mc:Fallback>
    </mc:AlternateContent>
    <mc:AlternateContent xmlns:mc="http://schemas.openxmlformats.org/markup-compatibility/2006">
      <mc:Choice Requires="x14">
        <control shapeId="1081" r:id="rId397" name="Control 57">
          <controlPr defaultSize="0" r:id="rId398">
            <anchor moveWithCells="1">
              <from>
                <xdr:col>7</xdr:col>
                <xdr:colOff>0</xdr:colOff>
                <xdr:row>15</xdr:row>
                <xdr:rowOff>0</xdr:rowOff>
              </from>
              <to>
                <xdr:col>8</xdr:col>
                <xdr:colOff>53340</xdr:colOff>
                <xdr:row>15</xdr:row>
                <xdr:rowOff>228600</xdr:rowOff>
              </to>
            </anchor>
          </controlPr>
        </control>
      </mc:Choice>
      <mc:Fallback>
        <control shapeId="1081" r:id="rId397" name="Control 57"/>
      </mc:Fallback>
    </mc:AlternateContent>
    <mc:AlternateContent xmlns:mc="http://schemas.openxmlformats.org/markup-compatibility/2006">
      <mc:Choice Requires="x14">
        <control shapeId="1080" r:id="rId399" name="Control 56">
          <controlPr defaultSize="0" r:id="rId400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914400</xdr:colOff>
                <xdr:row>15</xdr:row>
                <xdr:rowOff>38100</xdr:rowOff>
              </to>
            </anchor>
          </controlPr>
        </control>
      </mc:Choice>
      <mc:Fallback>
        <control shapeId="1080" r:id="rId399" name="Control 56"/>
      </mc:Fallback>
    </mc:AlternateContent>
    <mc:AlternateContent xmlns:mc="http://schemas.openxmlformats.org/markup-compatibility/2006">
      <mc:Choice Requires="x14">
        <control shapeId="1079" r:id="rId401" name="Control 55">
          <controlPr defaultSize="0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914400</xdr:colOff>
                <xdr:row>15</xdr:row>
                <xdr:rowOff>38100</xdr:rowOff>
              </to>
            </anchor>
          </controlPr>
        </control>
      </mc:Choice>
      <mc:Fallback>
        <control shapeId="1079" r:id="rId401" name="Control 55"/>
      </mc:Fallback>
    </mc:AlternateContent>
    <mc:AlternateContent xmlns:mc="http://schemas.openxmlformats.org/markup-compatibility/2006">
      <mc:Choice Requires="x14">
        <control shapeId="1078" r:id="rId402" name="Control 54">
          <controlPr defaultSize="0" r:id="rId403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6</xdr:col>
                <xdr:colOff>121920</xdr:colOff>
                <xdr:row>15</xdr:row>
                <xdr:rowOff>228600</xdr:rowOff>
              </to>
            </anchor>
          </controlPr>
        </control>
      </mc:Choice>
      <mc:Fallback>
        <control shapeId="1078" r:id="rId402" name="Control 54"/>
      </mc:Fallback>
    </mc:AlternateContent>
    <mc:AlternateContent xmlns:mc="http://schemas.openxmlformats.org/markup-compatibility/2006">
      <mc:Choice Requires="x14">
        <control shapeId="1077" r:id="rId404" name="Control 53">
          <controlPr defaultSize="0" r:id="rId405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4</xdr:col>
                <xdr:colOff>152400</xdr:colOff>
                <xdr:row>15</xdr:row>
                <xdr:rowOff>228600</xdr:rowOff>
              </to>
            </anchor>
          </controlPr>
        </control>
      </mc:Choice>
      <mc:Fallback>
        <control shapeId="1077" r:id="rId404" name="Control 53"/>
      </mc:Fallback>
    </mc:AlternateContent>
    <mc:AlternateContent xmlns:mc="http://schemas.openxmlformats.org/markup-compatibility/2006">
      <mc:Choice Requires="x14">
        <control shapeId="1076" r:id="rId406" name="Control 52">
          <controlPr defaultSize="0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914400</xdr:colOff>
                <xdr:row>14</xdr:row>
                <xdr:rowOff>38100</xdr:rowOff>
              </to>
            </anchor>
          </controlPr>
        </control>
      </mc:Choice>
      <mc:Fallback>
        <control shapeId="1076" r:id="rId406" name="Control 52"/>
      </mc:Fallback>
    </mc:AlternateContent>
    <mc:AlternateContent xmlns:mc="http://schemas.openxmlformats.org/markup-compatibility/2006">
      <mc:Choice Requires="x14">
        <control shapeId="1075" r:id="rId407" name="Control 51">
          <controlPr defaultSize="0" r:id="rId408">
            <anchor moveWithCells="1">
              <from>
                <xdr:col>7</xdr:col>
                <xdr:colOff>0</xdr:colOff>
                <xdr:row>13</xdr:row>
                <xdr:rowOff>0</xdr:rowOff>
              </from>
              <to>
                <xdr:col>8</xdr:col>
                <xdr:colOff>53340</xdr:colOff>
                <xdr:row>14</xdr:row>
                <xdr:rowOff>38100</xdr:rowOff>
              </to>
            </anchor>
          </controlPr>
        </control>
      </mc:Choice>
      <mc:Fallback>
        <control shapeId="1075" r:id="rId407" name="Control 51"/>
      </mc:Fallback>
    </mc:AlternateContent>
    <mc:AlternateContent xmlns:mc="http://schemas.openxmlformats.org/markup-compatibility/2006">
      <mc:Choice Requires="x14">
        <control shapeId="1074" r:id="rId409" name="Control 50">
          <controlPr defaultSize="0" r:id="rId410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914400</xdr:colOff>
                <xdr:row>13</xdr:row>
                <xdr:rowOff>38100</xdr:rowOff>
              </to>
            </anchor>
          </controlPr>
        </control>
      </mc:Choice>
      <mc:Fallback>
        <control shapeId="1074" r:id="rId409" name="Control 50"/>
      </mc:Fallback>
    </mc:AlternateContent>
    <mc:AlternateContent xmlns:mc="http://schemas.openxmlformats.org/markup-compatibility/2006">
      <mc:Choice Requires="x14">
        <control shapeId="1073" r:id="rId411" name="Control 49">
          <controlPr defaultSize="0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914400</xdr:colOff>
                <xdr:row>13</xdr:row>
                <xdr:rowOff>38100</xdr:rowOff>
              </to>
            </anchor>
          </controlPr>
        </control>
      </mc:Choice>
      <mc:Fallback>
        <control shapeId="1073" r:id="rId411" name="Control 49"/>
      </mc:Fallback>
    </mc:AlternateContent>
    <mc:AlternateContent xmlns:mc="http://schemas.openxmlformats.org/markup-compatibility/2006">
      <mc:Choice Requires="x14">
        <control shapeId="1072" r:id="rId412" name="Control 48">
          <controlPr defaultSize="0" r:id="rId413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6</xdr:col>
                <xdr:colOff>121920</xdr:colOff>
                <xdr:row>14</xdr:row>
                <xdr:rowOff>38100</xdr:rowOff>
              </to>
            </anchor>
          </controlPr>
        </control>
      </mc:Choice>
      <mc:Fallback>
        <control shapeId="1072" r:id="rId412" name="Control 48"/>
      </mc:Fallback>
    </mc:AlternateContent>
    <mc:AlternateContent xmlns:mc="http://schemas.openxmlformats.org/markup-compatibility/2006">
      <mc:Choice Requires="x14">
        <control shapeId="1071" r:id="rId414" name="Control 47">
          <controlPr defaultSize="0" r:id="rId415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4</xdr:col>
                <xdr:colOff>152400</xdr:colOff>
                <xdr:row>14</xdr:row>
                <xdr:rowOff>38100</xdr:rowOff>
              </to>
            </anchor>
          </controlPr>
        </control>
      </mc:Choice>
      <mc:Fallback>
        <control shapeId="1071" r:id="rId414" name="Control 47"/>
      </mc:Fallback>
    </mc:AlternateContent>
    <mc:AlternateContent xmlns:mc="http://schemas.openxmlformats.org/markup-compatibility/2006">
      <mc:Choice Requires="x14">
        <control shapeId="1070" r:id="rId416" name="Control 46">
          <controlPr defaultSize="0" r:id="rId417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8</xdr:col>
                <xdr:colOff>53340</xdr:colOff>
                <xdr:row>13</xdr:row>
                <xdr:rowOff>38100</xdr:rowOff>
              </to>
            </anchor>
          </controlPr>
        </control>
      </mc:Choice>
      <mc:Fallback>
        <control shapeId="1070" r:id="rId416" name="Control 46"/>
      </mc:Fallback>
    </mc:AlternateContent>
    <mc:AlternateContent xmlns:mc="http://schemas.openxmlformats.org/markup-compatibility/2006">
      <mc:Choice Requires="x14">
        <control shapeId="1069" r:id="rId418" name="Control 45">
          <controlPr defaultSize="0" r:id="rId419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914400</xdr:colOff>
                <xdr:row>11</xdr:row>
                <xdr:rowOff>228600</xdr:rowOff>
              </to>
            </anchor>
          </controlPr>
        </control>
      </mc:Choice>
      <mc:Fallback>
        <control shapeId="1069" r:id="rId418" name="Control 45"/>
      </mc:Fallback>
    </mc:AlternateContent>
    <mc:AlternateContent xmlns:mc="http://schemas.openxmlformats.org/markup-compatibility/2006">
      <mc:Choice Requires="x14">
        <control shapeId="1068" r:id="rId420" name="Control 44">
          <controlPr defaultSize="0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914400</xdr:colOff>
                <xdr:row>11</xdr:row>
                <xdr:rowOff>228600</xdr:rowOff>
              </to>
            </anchor>
          </controlPr>
        </control>
      </mc:Choice>
      <mc:Fallback>
        <control shapeId="1068" r:id="rId420" name="Control 44"/>
      </mc:Fallback>
    </mc:AlternateContent>
    <mc:AlternateContent xmlns:mc="http://schemas.openxmlformats.org/markup-compatibility/2006">
      <mc:Choice Requires="x14">
        <control shapeId="1067" r:id="rId421" name="Control 43">
          <controlPr defaultSize="0" r:id="rId422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6</xdr:col>
                <xdr:colOff>121920</xdr:colOff>
                <xdr:row>13</xdr:row>
                <xdr:rowOff>38100</xdr:rowOff>
              </to>
            </anchor>
          </controlPr>
        </control>
      </mc:Choice>
      <mc:Fallback>
        <control shapeId="1067" r:id="rId421" name="Control 43"/>
      </mc:Fallback>
    </mc:AlternateContent>
    <mc:AlternateContent xmlns:mc="http://schemas.openxmlformats.org/markup-compatibility/2006">
      <mc:Choice Requires="x14">
        <control shapeId="1066" r:id="rId423" name="Control 42">
          <controlPr defaultSize="0" r:id="rId424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152400</xdr:colOff>
                <xdr:row>13</xdr:row>
                <xdr:rowOff>38100</xdr:rowOff>
              </to>
            </anchor>
          </controlPr>
        </control>
      </mc:Choice>
      <mc:Fallback>
        <control shapeId="1066" r:id="rId423" name="Control 42"/>
      </mc:Fallback>
    </mc:AlternateContent>
    <mc:AlternateContent xmlns:mc="http://schemas.openxmlformats.org/markup-compatibility/2006">
      <mc:Choice Requires="x14">
        <control shapeId="1065" r:id="rId425" name="Control 41">
          <controlPr defaultSize="0" r:id="rId426">
            <anchor moveWithCells="1">
              <from>
                <xdr:col>7</xdr:col>
                <xdr:colOff>0</xdr:colOff>
                <xdr:row>11</xdr:row>
                <xdr:rowOff>0</xdr:rowOff>
              </from>
              <to>
                <xdr:col>8</xdr:col>
                <xdr:colOff>53340</xdr:colOff>
                <xdr:row>11</xdr:row>
                <xdr:rowOff>228600</xdr:rowOff>
              </to>
            </anchor>
          </controlPr>
        </control>
      </mc:Choice>
      <mc:Fallback>
        <control shapeId="1065" r:id="rId425" name="Control 41"/>
      </mc:Fallback>
    </mc:AlternateContent>
    <mc:AlternateContent xmlns:mc="http://schemas.openxmlformats.org/markup-compatibility/2006">
      <mc:Choice Requires="x14">
        <control shapeId="1064" r:id="rId427" name="Control 40">
          <controlPr defaultSize="0" r:id="rId428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914400</xdr:colOff>
                <xdr:row>10</xdr:row>
                <xdr:rowOff>228600</xdr:rowOff>
              </to>
            </anchor>
          </controlPr>
        </control>
      </mc:Choice>
      <mc:Fallback>
        <control shapeId="1064" r:id="rId427" name="Control 40"/>
      </mc:Fallback>
    </mc:AlternateContent>
    <mc:AlternateContent xmlns:mc="http://schemas.openxmlformats.org/markup-compatibility/2006">
      <mc:Choice Requires="x14">
        <control shapeId="1063" r:id="rId429" name="Control 39">
          <controlPr defaultSize="0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914400</xdr:colOff>
                <xdr:row>10</xdr:row>
                <xdr:rowOff>228600</xdr:rowOff>
              </to>
            </anchor>
          </controlPr>
        </control>
      </mc:Choice>
      <mc:Fallback>
        <control shapeId="1063" r:id="rId429" name="Control 39"/>
      </mc:Fallback>
    </mc:AlternateContent>
    <mc:AlternateContent xmlns:mc="http://schemas.openxmlformats.org/markup-compatibility/2006">
      <mc:Choice Requires="x14">
        <control shapeId="1062" r:id="rId430" name="Control 38">
          <controlPr defaultSize="0" r:id="rId431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6</xdr:col>
                <xdr:colOff>121920</xdr:colOff>
                <xdr:row>11</xdr:row>
                <xdr:rowOff>228600</xdr:rowOff>
              </to>
            </anchor>
          </controlPr>
        </control>
      </mc:Choice>
      <mc:Fallback>
        <control shapeId="1062" r:id="rId430" name="Control 38"/>
      </mc:Fallback>
    </mc:AlternateContent>
    <mc:AlternateContent xmlns:mc="http://schemas.openxmlformats.org/markup-compatibility/2006">
      <mc:Choice Requires="x14">
        <control shapeId="1061" r:id="rId432" name="Control 37">
          <controlPr defaultSize="0" r:id="rId433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152400</xdr:colOff>
                <xdr:row>11</xdr:row>
                <xdr:rowOff>228600</xdr:rowOff>
              </to>
            </anchor>
          </controlPr>
        </control>
      </mc:Choice>
      <mc:Fallback>
        <control shapeId="1061" r:id="rId432" name="Control 37"/>
      </mc:Fallback>
    </mc:AlternateContent>
    <mc:AlternateContent xmlns:mc="http://schemas.openxmlformats.org/markup-compatibility/2006">
      <mc:Choice Requires="x14">
        <control shapeId="1060" r:id="rId434" name="Control 36">
          <controlPr defaultSize="0" r:id="rId435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8</xdr:col>
                <xdr:colOff>53340</xdr:colOff>
                <xdr:row>10</xdr:row>
                <xdr:rowOff>228600</xdr:rowOff>
              </to>
            </anchor>
          </controlPr>
        </control>
      </mc:Choice>
      <mc:Fallback>
        <control shapeId="1060" r:id="rId434" name="Control 36"/>
      </mc:Fallback>
    </mc:AlternateContent>
    <mc:AlternateContent xmlns:mc="http://schemas.openxmlformats.org/markup-compatibility/2006">
      <mc:Choice Requires="x14">
        <control shapeId="1059" r:id="rId436" name="Control 35">
          <controlPr defaultSize="0" r:id="rId437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914400</xdr:colOff>
                <xdr:row>9</xdr:row>
                <xdr:rowOff>228600</xdr:rowOff>
              </to>
            </anchor>
          </controlPr>
        </control>
      </mc:Choice>
      <mc:Fallback>
        <control shapeId="1059" r:id="rId436" name="Control 35"/>
      </mc:Fallback>
    </mc:AlternateContent>
    <mc:AlternateContent xmlns:mc="http://schemas.openxmlformats.org/markup-compatibility/2006">
      <mc:Choice Requires="x14">
        <control shapeId="1058" r:id="rId438" name="Control 34">
          <controlPr defaultSize="0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914400</xdr:colOff>
                <xdr:row>9</xdr:row>
                <xdr:rowOff>228600</xdr:rowOff>
              </to>
            </anchor>
          </controlPr>
        </control>
      </mc:Choice>
      <mc:Fallback>
        <control shapeId="1058" r:id="rId438" name="Control 34"/>
      </mc:Fallback>
    </mc:AlternateContent>
    <mc:AlternateContent xmlns:mc="http://schemas.openxmlformats.org/markup-compatibility/2006">
      <mc:Choice Requires="x14">
        <control shapeId="1057" r:id="rId439" name="Control 33">
          <controlPr defaultSize="0" r:id="rId440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6</xdr:col>
                <xdr:colOff>121920</xdr:colOff>
                <xdr:row>10</xdr:row>
                <xdr:rowOff>228600</xdr:rowOff>
              </to>
            </anchor>
          </controlPr>
        </control>
      </mc:Choice>
      <mc:Fallback>
        <control shapeId="1057" r:id="rId439" name="Control 33"/>
      </mc:Fallback>
    </mc:AlternateContent>
    <mc:AlternateContent xmlns:mc="http://schemas.openxmlformats.org/markup-compatibility/2006">
      <mc:Choice Requires="x14">
        <control shapeId="1056" r:id="rId441" name="Control 32">
          <controlPr defaultSize="0" r:id="rId442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152400</xdr:colOff>
                <xdr:row>10</xdr:row>
                <xdr:rowOff>228600</xdr:rowOff>
              </to>
            </anchor>
          </controlPr>
        </control>
      </mc:Choice>
      <mc:Fallback>
        <control shapeId="1056" r:id="rId441" name="Control 32"/>
      </mc:Fallback>
    </mc:AlternateContent>
    <mc:AlternateContent xmlns:mc="http://schemas.openxmlformats.org/markup-compatibility/2006">
      <mc:Choice Requires="x14">
        <control shapeId="1055" r:id="rId443" name="Control 31">
          <controlPr defaultSize="0" r:id="rId444">
            <anchor moveWithCells="1">
              <from>
                <xdr:col>7</xdr:col>
                <xdr:colOff>0</xdr:colOff>
                <xdr:row>9</xdr:row>
                <xdr:rowOff>0</xdr:rowOff>
              </from>
              <to>
                <xdr:col>8</xdr:col>
                <xdr:colOff>53340</xdr:colOff>
                <xdr:row>9</xdr:row>
                <xdr:rowOff>228600</xdr:rowOff>
              </to>
            </anchor>
          </controlPr>
        </control>
      </mc:Choice>
      <mc:Fallback>
        <control shapeId="1055" r:id="rId443" name="Control 31"/>
      </mc:Fallback>
    </mc:AlternateContent>
    <mc:AlternateContent xmlns:mc="http://schemas.openxmlformats.org/markup-compatibility/2006">
      <mc:Choice Requires="x14">
        <control shapeId="1054" r:id="rId445" name="Control 30">
          <controlPr defaultSize="0" r:id="rId446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914400</xdr:colOff>
                <xdr:row>8</xdr:row>
                <xdr:rowOff>228600</xdr:rowOff>
              </to>
            </anchor>
          </controlPr>
        </control>
      </mc:Choice>
      <mc:Fallback>
        <control shapeId="1054" r:id="rId445" name="Control 30"/>
      </mc:Fallback>
    </mc:AlternateContent>
    <mc:AlternateContent xmlns:mc="http://schemas.openxmlformats.org/markup-compatibility/2006">
      <mc:Choice Requires="x14">
        <control shapeId="1053" r:id="rId447" name="Control 29">
          <controlPr defaultSize="0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914400</xdr:colOff>
                <xdr:row>8</xdr:row>
                <xdr:rowOff>228600</xdr:rowOff>
              </to>
            </anchor>
          </controlPr>
        </control>
      </mc:Choice>
      <mc:Fallback>
        <control shapeId="1053" r:id="rId447" name="Control 29"/>
      </mc:Fallback>
    </mc:AlternateContent>
    <mc:AlternateContent xmlns:mc="http://schemas.openxmlformats.org/markup-compatibility/2006">
      <mc:Choice Requires="x14">
        <control shapeId="1052" r:id="rId448" name="Control 28">
          <controlPr defaultSize="0" r:id="rId449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6</xdr:col>
                <xdr:colOff>121920</xdr:colOff>
                <xdr:row>9</xdr:row>
                <xdr:rowOff>228600</xdr:rowOff>
              </to>
            </anchor>
          </controlPr>
        </control>
      </mc:Choice>
      <mc:Fallback>
        <control shapeId="1052" r:id="rId448" name="Control 28"/>
      </mc:Fallback>
    </mc:AlternateContent>
    <mc:AlternateContent xmlns:mc="http://schemas.openxmlformats.org/markup-compatibility/2006">
      <mc:Choice Requires="x14">
        <control shapeId="1051" r:id="rId450" name="Control 27">
          <controlPr defaultSize="0" r:id="rId451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152400</xdr:colOff>
                <xdr:row>9</xdr:row>
                <xdr:rowOff>228600</xdr:rowOff>
              </to>
            </anchor>
          </controlPr>
        </control>
      </mc:Choice>
      <mc:Fallback>
        <control shapeId="1051" r:id="rId450" name="Control 27"/>
      </mc:Fallback>
    </mc:AlternateContent>
    <mc:AlternateContent xmlns:mc="http://schemas.openxmlformats.org/markup-compatibility/2006">
      <mc:Choice Requires="x14">
        <control shapeId="1050" r:id="rId452" name="Control 26">
          <controlPr defaultSize="0" r:id="rId453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8</xdr:col>
                <xdr:colOff>53340</xdr:colOff>
                <xdr:row>8</xdr:row>
                <xdr:rowOff>228600</xdr:rowOff>
              </to>
            </anchor>
          </controlPr>
        </control>
      </mc:Choice>
      <mc:Fallback>
        <control shapeId="1050" r:id="rId452" name="Control 26"/>
      </mc:Fallback>
    </mc:AlternateContent>
    <mc:AlternateContent xmlns:mc="http://schemas.openxmlformats.org/markup-compatibility/2006">
      <mc:Choice Requires="x14">
        <control shapeId="1049" r:id="rId454" name="Control 25">
          <controlPr defaultSize="0" r:id="rId45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914400</xdr:colOff>
                <xdr:row>8</xdr:row>
                <xdr:rowOff>228600</xdr:rowOff>
              </to>
            </anchor>
          </controlPr>
        </control>
      </mc:Choice>
      <mc:Fallback>
        <control shapeId="1049" r:id="rId454" name="Control 25"/>
      </mc:Fallback>
    </mc:AlternateContent>
    <mc:AlternateContent xmlns:mc="http://schemas.openxmlformats.org/markup-compatibility/2006">
      <mc:Choice Requires="x14">
        <control shapeId="1048" r:id="rId456" name="Control 24">
          <controlPr defaultSize="0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914400</xdr:colOff>
                <xdr:row>8</xdr:row>
                <xdr:rowOff>228600</xdr:rowOff>
              </to>
            </anchor>
          </controlPr>
        </control>
      </mc:Choice>
      <mc:Fallback>
        <control shapeId="1048" r:id="rId456" name="Control 24"/>
      </mc:Fallback>
    </mc:AlternateContent>
    <mc:AlternateContent xmlns:mc="http://schemas.openxmlformats.org/markup-compatibility/2006">
      <mc:Choice Requires="x14">
        <control shapeId="1047" r:id="rId457" name="Control 23">
          <controlPr defaultSize="0" r:id="rId458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6</xdr:col>
                <xdr:colOff>121920</xdr:colOff>
                <xdr:row>8</xdr:row>
                <xdr:rowOff>228600</xdr:rowOff>
              </to>
            </anchor>
          </controlPr>
        </control>
      </mc:Choice>
      <mc:Fallback>
        <control shapeId="1047" r:id="rId457" name="Control 23"/>
      </mc:Fallback>
    </mc:AlternateContent>
    <mc:AlternateContent xmlns:mc="http://schemas.openxmlformats.org/markup-compatibility/2006">
      <mc:Choice Requires="x14">
        <control shapeId="1046" r:id="rId459" name="Control 22">
          <controlPr defaultSize="0" r:id="rId460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152400</xdr:colOff>
                <xdr:row>8</xdr:row>
                <xdr:rowOff>228600</xdr:rowOff>
              </to>
            </anchor>
          </controlPr>
        </control>
      </mc:Choice>
      <mc:Fallback>
        <control shapeId="1046" r:id="rId459" name="Control 22"/>
      </mc:Fallback>
    </mc:AlternateContent>
    <mc:AlternateContent xmlns:mc="http://schemas.openxmlformats.org/markup-compatibility/2006">
      <mc:Choice Requires="x14">
        <control shapeId="1045" r:id="rId461" name="Control 21">
          <controlPr defaultSize="0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914400</xdr:colOff>
                <xdr:row>8</xdr:row>
                <xdr:rowOff>38100</xdr:rowOff>
              </to>
            </anchor>
          </controlPr>
        </control>
      </mc:Choice>
      <mc:Fallback>
        <control shapeId="1045" r:id="rId461" name="Control 21"/>
      </mc:Fallback>
    </mc:AlternateContent>
    <mc:AlternateContent xmlns:mc="http://schemas.openxmlformats.org/markup-compatibility/2006">
      <mc:Choice Requires="x14">
        <control shapeId="1044" r:id="rId462" name="Control 20">
          <controlPr defaultSize="0" r:id="rId463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8</xdr:col>
                <xdr:colOff>53340</xdr:colOff>
                <xdr:row>7</xdr:row>
                <xdr:rowOff>38100</xdr:rowOff>
              </to>
            </anchor>
          </controlPr>
        </control>
      </mc:Choice>
      <mc:Fallback>
        <control shapeId="1044" r:id="rId462" name="Control 20"/>
      </mc:Fallback>
    </mc:AlternateContent>
    <mc:AlternateContent xmlns:mc="http://schemas.openxmlformats.org/markup-compatibility/2006">
      <mc:Choice Requires="x14">
        <control shapeId="1043" r:id="rId464" name="Control 19">
          <controlPr defaultSize="0" r:id="rId46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914400</xdr:colOff>
                <xdr:row>7</xdr:row>
                <xdr:rowOff>38100</xdr:rowOff>
              </to>
            </anchor>
          </controlPr>
        </control>
      </mc:Choice>
      <mc:Fallback>
        <control shapeId="1043" r:id="rId464" name="Control 19"/>
      </mc:Fallback>
    </mc:AlternateContent>
    <mc:AlternateContent xmlns:mc="http://schemas.openxmlformats.org/markup-compatibility/2006">
      <mc:Choice Requires="x14">
        <control shapeId="1042" r:id="rId466" name="Control 18">
          <controlPr defaultSize="0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914400</xdr:colOff>
                <xdr:row>7</xdr:row>
                <xdr:rowOff>38100</xdr:rowOff>
              </to>
            </anchor>
          </controlPr>
        </control>
      </mc:Choice>
      <mc:Fallback>
        <control shapeId="1042" r:id="rId466" name="Control 18"/>
      </mc:Fallback>
    </mc:AlternateContent>
    <mc:AlternateContent xmlns:mc="http://schemas.openxmlformats.org/markup-compatibility/2006">
      <mc:Choice Requires="x14">
        <control shapeId="1041" r:id="rId467" name="Control 17">
          <controlPr defaultSize="0" r:id="rId468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6</xdr:col>
                <xdr:colOff>121920</xdr:colOff>
                <xdr:row>7</xdr:row>
                <xdr:rowOff>38100</xdr:rowOff>
              </to>
            </anchor>
          </controlPr>
        </control>
      </mc:Choice>
      <mc:Fallback>
        <control shapeId="1041" r:id="rId467" name="Control 17"/>
      </mc:Fallback>
    </mc:AlternateContent>
    <mc:AlternateContent xmlns:mc="http://schemas.openxmlformats.org/markup-compatibility/2006">
      <mc:Choice Requires="x14">
        <control shapeId="1040" r:id="rId469" name="Control 16">
          <controlPr defaultSize="0" r:id="rId470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152400</xdr:colOff>
                <xdr:row>7</xdr:row>
                <xdr:rowOff>38100</xdr:rowOff>
              </to>
            </anchor>
          </controlPr>
        </control>
      </mc:Choice>
      <mc:Fallback>
        <control shapeId="1040" r:id="rId469" name="Control 16"/>
      </mc:Fallback>
    </mc:AlternateContent>
    <mc:AlternateContent xmlns:mc="http://schemas.openxmlformats.org/markup-compatibility/2006">
      <mc:Choice Requires="x14">
        <control shapeId="1039" r:id="rId471" name="Control 15">
          <controlPr defaultSize="0" r:id="rId472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8</xdr:col>
                <xdr:colOff>53340</xdr:colOff>
                <xdr:row>6</xdr:row>
                <xdr:rowOff>38100</xdr:rowOff>
              </to>
            </anchor>
          </controlPr>
        </control>
      </mc:Choice>
      <mc:Fallback>
        <control shapeId="1039" r:id="rId471" name="Control 15"/>
      </mc:Fallback>
    </mc:AlternateContent>
    <mc:AlternateContent xmlns:mc="http://schemas.openxmlformats.org/markup-compatibility/2006">
      <mc:Choice Requires="x14">
        <control shapeId="1038" r:id="rId473" name="Control 14">
          <controlPr defaultSize="0" r:id="rId474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914400</xdr:colOff>
                <xdr:row>6</xdr:row>
                <xdr:rowOff>38100</xdr:rowOff>
              </to>
            </anchor>
          </controlPr>
        </control>
      </mc:Choice>
      <mc:Fallback>
        <control shapeId="1038" r:id="rId473" name="Control 14"/>
      </mc:Fallback>
    </mc:AlternateContent>
    <mc:AlternateContent xmlns:mc="http://schemas.openxmlformats.org/markup-compatibility/2006">
      <mc:Choice Requires="x14">
        <control shapeId="1037" r:id="rId475" name="Control 13">
          <controlPr defaultSize="0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914400</xdr:colOff>
                <xdr:row>6</xdr:row>
                <xdr:rowOff>38100</xdr:rowOff>
              </to>
            </anchor>
          </controlPr>
        </control>
      </mc:Choice>
      <mc:Fallback>
        <control shapeId="1037" r:id="rId475" name="Control 13"/>
      </mc:Fallback>
    </mc:AlternateContent>
    <mc:AlternateContent xmlns:mc="http://schemas.openxmlformats.org/markup-compatibility/2006">
      <mc:Choice Requires="x14">
        <control shapeId="1036" r:id="rId476" name="Control 12">
          <controlPr defaultSize="0" r:id="rId477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6</xdr:col>
                <xdr:colOff>121920</xdr:colOff>
                <xdr:row>6</xdr:row>
                <xdr:rowOff>38100</xdr:rowOff>
              </to>
            </anchor>
          </controlPr>
        </control>
      </mc:Choice>
      <mc:Fallback>
        <control shapeId="1036" r:id="rId476" name="Control 12"/>
      </mc:Fallback>
    </mc:AlternateContent>
    <mc:AlternateContent xmlns:mc="http://schemas.openxmlformats.org/markup-compatibility/2006">
      <mc:Choice Requires="x14">
        <control shapeId="1035" r:id="rId478" name="Control 11">
          <controlPr defaultSize="0" r:id="rId479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4</xdr:col>
                <xdr:colOff>152400</xdr:colOff>
                <xdr:row>6</xdr:row>
                <xdr:rowOff>38100</xdr:rowOff>
              </to>
            </anchor>
          </controlPr>
        </control>
      </mc:Choice>
      <mc:Fallback>
        <control shapeId="1035" r:id="rId478" name="Control 11"/>
      </mc:Fallback>
    </mc:AlternateContent>
    <mc:AlternateContent xmlns:mc="http://schemas.openxmlformats.org/markup-compatibility/2006">
      <mc:Choice Requires="x14">
        <control shapeId="1034" r:id="rId480" name="Control 10">
          <controlPr defaultSize="0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914400</xdr:colOff>
                <xdr:row>5</xdr:row>
                <xdr:rowOff>38100</xdr:rowOff>
              </to>
            </anchor>
          </controlPr>
        </control>
      </mc:Choice>
      <mc:Fallback>
        <control shapeId="1034" r:id="rId480" name="Control 10"/>
      </mc:Fallback>
    </mc:AlternateContent>
    <mc:AlternateContent xmlns:mc="http://schemas.openxmlformats.org/markup-compatibility/2006">
      <mc:Choice Requires="x14">
        <control shapeId="1033" r:id="rId481" name="Control 9">
          <controlPr defaultSize="0" r:id="rId482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914400</xdr:colOff>
                <xdr:row>1</xdr:row>
                <xdr:rowOff>45720</xdr:rowOff>
              </to>
            </anchor>
          </controlPr>
        </control>
      </mc:Choice>
      <mc:Fallback>
        <control shapeId="1033" r:id="rId481" name="Control 9"/>
      </mc:Fallback>
    </mc:AlternateContent>
    <mc:AlternateContent xmlns:mc="http://schemas.openxmlformats.org/markup-compatibility/2006">
      <mc:Choice Requires="x14">
        <control shapeId="1032" r:id="rId483" name="Control 8">
          <controlPr defaultSize="0" r:id="rId48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914400</xdr:colOff>
                <xdr:row>1</xdr:row>
                <xdr:rowOff>45720</xdr:rowOff>
              </to>
            </anchor>
          </controlPr>
        </control>
      </mc:Choice>
      <mc:Fallback>
        <control shapeId="1032" r:id="rId483" name="Control 8"/>
      </mc:Fallback>
    </mc:AlternateContent>
    <mc:AlternateContent xmlns:mc="http://schemas.openxmlformats.org/markup-compatibility/2006">
      <mc:Choice Requires="x14">
        <control shapeId="1031" r:id="rId485" name="Control 7">
          <controlPr defaultSize="0" r:id="rId48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579120</xdr:colOff>
                <xdr:row>1</xdr:row>
                <xdr:rowOff>45720</xdr:rowOff>
              </to>
            </anchor>
          </controlPr>
        </control>
      </mc:Choice>
      <mc:Fallback>
        <control shapeId="1031" r:id="rId485" name="Control 7"/>
      </mc:Fallback>
    </mc:AlternateContent>
    <mc:AlternateContent xmlns:mc="http://schemas.openxmlformats.org/markup-compatibility/2006">
      <mc:Choice Requires="x14">
        <control shapeId="1029" r:id="rId487" name="Control 5">
          <controlPr defaultSiz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914400</xdr:colOff>
                <xdr:row>1</xdr:row>
                <xdr:rowOff>45720</xdr:rowOff>
              </to>
            </anchor>
          </controlPr>
        </control>
      </mc:Choice>
      <mc:Fallback>
        <control shapeId="1029" r:id="rId487" name="Control 5"/>
      </mc:Fallback>
    </mc:AlternateContent>
    <mc:AlternateContent xmlns:mc="http://schemas.openxmlformats.org/markup-compatibility/2006">
      <mc:Choice Requires="x14">
        <control shapeId="1028" r:id="rId488" name="Control 4">
          <controlPr defaultSize="0" r:id="rId48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914400</xdr:colOff>
                <xdr:row>1</xdr:row>
                <xdr:rowOff>45720</xdr:rowOff>
              </to>
            </anchor>
          </controlPr>
        </control>
      </mc:Choice>
      <mc:Fallback>
        <control shapeId="1028" r:id="rId488" name="Control 4"/>
      </mc:Fallback>
    </mc:AlternateContent>
    <mc:AlternateContent xmlns:mc="http://schemas.openxmlformats.org/markup-compatibility/2006">
      <mc:Choice Requires="x14">
        <control shapeId="1027" r:id="rId490" name="Control 3">
          <controlPr defaultSize="0" r:id="rId491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914400</xdr:colOff>
                <xdr:row>1</xdr:row>
                <xdr:rowOff>45720</xdr:rowOff>
              </to>
            </anchor>
          </controlPr>
        </control>
      </mc:Choice>
      <mc:Fallback>
        <control shapeId="1027" r:id="rId490" name="Control 3"/>
      </mc:Fallback>
    </mc:AlternateContent>
    <mc:AlternateContent xmlns:mc="http://schemas.openxmlformats.org/markup-compatibility/2006">
      <mc:Choice Requires="x14">
        <control shapeId="1026" r:id="rId492" name="Control 2">
          <controlPr defaultSize="0" r:id="rId493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914400</xdr:colOff>
                <xdr:row>1</xdr:row>
                <xdr:rowOff>45720</xdr:rowOff>
              </to>
            </anchor>
          </controlPr>
        </control>
      </mc:Choice>
      <mc:Fallback>
        <control shapeId="1026" r:id="rId492" name="Control 2"/>
      </mc:Fallback>
    </mc:AlternateContent>
    <mc:AlternateContent xmlns:mc="http://schemas.openxmlformats.org/markup-compatibility/2006">
      <mc:Choice Requires="x14">
        <control shapeId="1025" r:id="rId494" name="Control 1">
          <controlPr defaultSize="0" r:id="rId49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579120</xdr:colOff>
                <xdr:row>1</xdr:row>
                <xdr:rowOff>45720</xdr:rowOff>
              </to>
            </anchor>
          </controlPr>
        </control>
      </mc:Choice>
      <mc:Fallback>
        <control shapeId="1025" r:id="rId49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Thuc Tran</cp:lastModifiedBy>
  <dcterms:created xsi:type="dcterms:W3CDTF">2020-05-17T03:12:15Z</dcterms:created>
  <dcterms:modified xsi:type="dcterms:W3CDTF">2020-05-22T03:08:20Z</dcterms:modified>
</cp:coreProperties>
</file>