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VN\HC\DONE\480XuanBac\BienBanNghiemThu\"/>
    </mc:Choice>
  </mc:AlternateContent>
  <xr:revisionPtr revIDLastSave="0" documentId="13_ncr:1_{1747F182-E685-4C65-8020-BFB1AF513A84}" xr6:coauthVersionLast="44" xr6:coauthVersionMax="44" xr10:uidLastSave="{00000000-0000-0000-0000-000000000000}"/>
  <bookViews>
    <workbookView xWindow="-108" yWindow="-108" windowWidth="23256" windowHeight="12720" activeTab="1" xr2:uid="{00000000-000D-0000-FFFF-FFFF00000000}"/>
  </bookViews>
  <sheets>
    <sheet name="PhapLy" sheetId="1" r:id="rId1"/>
    <sheet name="BBNghiemThu" sheetId="4" r:id="rId2"/>
    <sheet name="Sheet2" sheetId="2" r:id="rId3"/>
    <sheet name="Sheet3" sheetId="3" r:id="rId4"/>
  </sheets>
  <definedNames>
    <definedName name="_xlnm._FilterDatabase" localSheetId="1" hidden="1">BBNghiemThu!$A$3:$L$132</definedName>
    <definedName name="_xlnm.Print_Area" localSheetId="1">BBNghiemThu!$A$1:$D$133</definedName>
    <definedName name="_xlnm.Print_Area" localSheetId="0">PhapLy!$A$1:$D$57</definedName>
    <definedName name="_xlnm.Print_Titles" localSheetId="1">BBNghiemThu!$3:$3</definedName>
    <definedName name="_xlnm.Print_Titles" localSheetId="0">PhapLy!$3:$3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3" i="4" l="1"/>
  <c r="L63" i="4"/>
  <c r="K63" i="4"/>
  <c r="J63" i="4"/>
  <c r="B63" i="4"/>
  <c r="A63" i="4"/>
  <c r="N62" i="4"/>
  <c r="L62" i="4"/>
  <c r="K62" i="4"/>
  <c r="J62" i="4"/>
  <c r="B62" i="4"/>
  <c r="A62" i="4"/>
  <c r="N61" i="4"/>
  <c r="K61" i="4"/>
  <c r="J61" i="4"/>
  <c r="B61" i="4"/>
  <c r="A61" i="4"/>
  <c r="N13" i="4" l="1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4" i="4"/>
  <c r="N65" i="4"/>
  <c r="N66" i="4"/>
  <c r="M67" i="4"/>
  <c r="M68" i="4"/>
  <c r="M69" i="4"/>
  <c r="M70" i="4"/>
  <c r="M71" i="4"/>
  <c r="M72" i="4"/>
  <c r="N12" i="4"/>
  <c r="L72" i="4" l="1"/>
  <c r="L71" i="4"/>
  <c r="L69" i="4"/>
  <c r="L68" i="4"/>
  <c r="L66" i="4"/>
  <c r="L65" i="4"/>
  <c r="L60" i="4"/>
  <c r="L59" i="4"/>
  <c r="L57" i="4"/>
  <c r="L56" i="4"/>
  <c r="L54" i="4"/>
  <c r="L53" i="4"/>
  <c r="L51" i="4"/>
  <c r="L50" i="4"/>
  <c r="L48" i="4"/>
  <c r="L47" i="4"/>
  <c r="L45" i="4"/>
  <c r="L44" i="4"/>
  <c r="L42" i="4"/>
  <c r="L41" i="4"/>
  <c r="L39" i="4"/>
  <c r="L38" i="4"/>
  <c r="L36" i="4"/>
  <c r="L35" i="4"/>
  <c r="L33" i="4"/>
  <c r="L32" i="4"/>
  <c r="L30" i="4"/>
  <c r="L29" i="4"/>
  <c r="L27" i="4"/>
  <c r="L26" i="4"/>
  <c r="L24" i="4"/>
  <c r="L23" i="4"/>
  <c r="L19" i="4"/>
  <c r="L18" i="4"/>
  <c r="L16" i="4"/>
  <c r="L15" i="4"/>
  <c r="L13" i="4"/>
  <c r="L12" i="4"/>
  <c r="L10" i="4"/>
  <c r="L9" i="4"/>
  <c r="L6" i="4"/>
  <c r="L7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4" i="4"/>
  <c r="K65" i="4"/>
  <c r="K66" i="4"/>
  <c r="K67" i="4"/>
  <c r="K68" i="4"/>
  <c r="K69" i="4"/>
  <c r="K70" i="4"/>
  <c r="K71" i="4"/>
  <c r="K72" i="4"/>
  <c r="K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4" i="4"/>
  <c r="J65" i="4"/>
  <c r="J66" i="4"/>
  <c r="J67" i="4"/>
  <c r="J68" i="4"/>
  <c r="J69" i="4"/>
  <c r="J70" i="4"/>
  <c r="J71" i="4"/>
  <c r="J72" i="4"/>
  <c r="J5" i="4"/>
  <c r="B72" i="4" l="1"/>
  <c r="B71" i="4"/>
  <c r="B70" i="4"/>
  <c r="B69" i="4"/>
  <c r="B68" i="4"/>
  <c r="B67" i="4"/>
  <c r="B66" i="4"/>
  <c r="B65" i="4"/>
  <c r="B64" i="4"/>
  <c r="B60" i="4" l="1"/>
  <c r="B59" i="4"/>
  <c r="B58" i="4"/>
  <c r="B57" i="4"/>
  <c r="B56" i="4"/>
  <c r="B55" i="4"/>
  <c r="B54" i="4"/>
  <c r="B53" i="4"/>
  <c r="B52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0" i="4"/>
  <c r="A59" i="4"/>
  <c r="A58" i="4"/>
  <c r="A57" i="4"/>
  <c r="A56" i="4"/>
  <c r="B51" i="4"/>
  <c r="B50" i="4"/>
  <c r="B49" i="4"/>
  <c r="B48" i="4"/>
  <c r="B47" i="4"/>
  <c r="B46" i="4"/>
  <c r="B45" i="4"/>
  <c r="B44" i="4"/>
  <c r="B43" i="4"/>
  <c r="B42" i="4" l="1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19" i="4"/>
  <c r="B18" i="4"/>
  <c r="B17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131" i="4"/>
  <c r="A132" i="4"/>
  <c r="B16" i="4"/>
  <c r="B15" i="4"/>
  <c r="B14" i="4"/>
  <c r="B13" i="4"/>
  <c r="B12" i="4"/>
  <c r="B11" i="4"/>
  <c r="B10" i="4"/>
  <c r="B9" i="4"/>
  <c r="B8" i="4"/>
  <c r="B7" i="4"/>
  <c r="B6" i="4"/>
  <c r="B5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B15" i="1" l="1"/>
  <c r="A52" i="1" l="1"/>
  <c r="A53" i="1"/>
  <c r="A54" i="1"/>
  <c r="A55" i="1"/>
  <c r="A56" i="1"/>
  <c r="A51" i="1"/>
  <c r="A46" i="1"/>
  <c r="A47" i="1"/>
  <c r="A48" i="1"/>
  <c r="A49" i="1"/>
  <c r="A4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5" i="1"/>
</calcChain>
</file>

<file path=xl/sharedStrings.xml><?xml version="1.0" encoding="utf-8"?>
<sst xmlns="http://schemas.openxmlformats.org/spreadsheetml/2006/main" count="248" uniqueCount="87">
  <si>
    <t>STT</t>
  </si>
  <si>
    <t>Tên văn bản</t>
  </si>
  <si>
    <t>Ngày ban hành</t>
  </si>
  <si>
    <t>Ghi chú</t>
  </si>
  <si>
    <t>I</t>
  </si>
  <si>
    <t xml:space="preserve">Quyết định phê duyệt  kế hoạch lựa chọn nhà thầu </t>
  </si>
  <si>
    <t>Quyết định phê duyệt hồ sơ mời thầu thi công xây lắp</t>
  </si>
  <si>
    <t>Biên bản thương thảo hợp đồng thi công xây lắp</t>
  </si>
  <si>
    <t>Quyết định phê duyệt kết quả lựa chọn nhà thầu thi công xây lắp</t>
  </si>
  <si>
    <t>Hợp đồng thi công xây lắp</t>
  </si>
  <si>
    <t>Quyết định giao nhiệm vụ giám sát A</t>
  </si>
  <si>
    <t>Phương án thi công + tiến độ thi công</t>
  </si>
  <si>
    <t>Quyết định phê duyệt tiến độ thi công</t>
  </si>
  <si>
    <t>Lệnh khởi công</t>
  </si>
  <si>
    <t>Hồ sơ pháp lý</t>
  </si>
  <si>
    <t>Biên bản nghiệm thu công trình đưa vào sử dụng</t>
  </si>
  <si>
    <t>Báo cáo hoàn thành của Đơn vị giám sát</t>
  </si>
  <si>
    <t>Báo cáo hoàn thành của đơn vị thi công</t>
  </si>
  <si>
    <t>Quyết định thành lập hội đồng nghiệm thu chủ đầu tư</t>
  </si>
  <si>
    <t>Hợp đồng tư vấn giám sát thi công xây dựng</t>
  </si>
  <si>
    <t>Biên bản thương thảo hợp đồng tư vấn giám sát</t>
  </si>
  <si>
    <t>Quyết định phê duyệt kết quả lựa chọn nhà thầu tư vấn giám sát</t>
  </si>
  <si>
    <t>Bảng đăng ký chuẩn loại vật tư B cấp</t>
  </si>
  <si>
    <t>Quyết định giao nhiệm vụ chỉ huy trưởng, giám sát B</t>
  </si>
  <si>
    <t>Quyết định phê duyệt hồ sơ BCKTKT-ĐTXD</t>
  </si>
  <si>
    <t>Biên bản bàn giao tuyến công trình</t>
  </si>
  <si>
    <t>Biên bản xác nhận vật tư thu hồi trước khi tháo dỡ</t>
  </si>
  <si>
    <t>Biên bản xác nhận vật tư thu sau khi tháo dỡ tại hiện trường</t>
  </si>
  <si>
    <t>Biên bản xác định tỷ trọng</t>
  </si>
  <si>
    <t>Biên bản đánh giá sau khi thử nghiệm phân loại</t>
  </si>
  <si>
    <t>Bảng đề nghị nhập kho vật tư thu hồi</t>
  </si>
  <si>
    <t>Phiếu nhập kho vật tư thu hồi</t>
  </si>
  <si>
    <t>Bảng đề nghị nhập kho vật tư thừa</t>
  </si>
  <si>
    <t>Phiếu nhập kho vật tư thừa</t>
  </si>
  <si>
    <t>Phần hồ sơ khối lượng + bản vẽ hoàn công</t>
  </si>
  <si>
    <t>II</t>
  </si>
  <si>
    <t>Bảng khối lượng xây lắp hoàn thành</t>
  </si>
  <si>
    <t>Bảng quyết toán vật tư A cấp</t>
  </si>
  <si>
    <t>Bảng kê trụ hoàn công</t>
  </si>
  <si>
    <t>Phiếu Xuất Kho</t>
  </si>
  <si>
    <t>Bảng vẽ hoàn công</t>
  </si>
  <si>
    <t>III</t>
  </si>
  <si>
    <t>Phần hồ sơ quản lý chất lượng</t>
  </si>
  <si>
    <t>Biên bản nghiệm thu vật tư A cấp tại công trường</t>
  </si>
  <si>
    <t>Bản kê danh mục vật tư A cấp tại công trường</t>
  </si>
  <si>
    <t xml:space="preserve">Biên bản xuất xưởng, biên bản thử nghiệm phân xưởng cơ điện, biên bản thử nghiệm quates III của vật tư thiết bị A cấp </t>
  </si>
  <si>
    <t>Biên bản nghiệm thu vật tư B cấp tại công trường</t>
  </si>
  <si>
    <t>Bản kê danh mục vật tư B cấp tại công trường</t>
  </si>
  <si>
    <t xml:space="preserve">Biên bản xuất xưởng, biên bản thử nghiệm phân xưởng cơ điện, biên bản thử nghiệm quates III của vật tư thiết bị B cấp </t>
  </si>
  <si>
    <t>IV</t>
  </si>
  <si>
    <t>Phần biên bản nghiệm thu công việc xây dựng</t>
  </si>
  <si>
    <t xml:space="preserve">DANH MỤC HỒ SƠ </t>
  </si>
  <si>
    <t>Cam kết của đơn vị thi công</t>
  </si>
  <si>
    <t>Quyết định thành lập tiểu hội đồng nghiệm thu cơ sở</t>
  </si>
  <si>
    <t>Biên bản đo tiếp địa</t>
  </si>
  <si>
    <t>Biên bản nghiệm thu khối lượng xây lắp hoàn thành</t>
  </si>
  <si>
    <t>Đề cương giám sát thi công xây dựng</t>
  </si>
  <si>
    <t>Phụ lục hợp đồng nhân sự giám sát</t>
  </si>
  <si>
    <t>Quyết định phê duyệt dự toán gói thầu thi công xây lắp</t>
  </si>
  <si>
    <t>Biên bản thử nghiệm mẫu móng bê tông</t>
  </si>
  <si>
    <t>Công văn thay đổi chủng loại Vật tư</t>
  </si>
  <si>
    <t>Tờ trình xin thay đổi chủng loại Vật tư</t>
  </si>
  <si>
    <t>móng trụ, móng neo</t>
  </si>
  <si>
    <t>Loại</t>
  </si>
  <si>
    <t>Lần</t>
  </si>
  <si>
    <t>Số</t>
  </si>
  <si>
    <t>02</t>
  </si>
  <si>
    <t>công tác dựng trụ</t>
  </si>
  <si>
    <t xml:space="preserve"> lần 1</t>
  </si>
  <si>
    <t xml:space="preserve"> lần 2</t>
  </si>
  <si>
    <t>công tác đổ bê tông, lắp đà cản</t>
  </si>
  <si>
    <t>DANH MỤC HỒ SƠ 
CÁC BIÊN BẢN NGHIỆM THU CÔNG VIỆC</t>
  </si>
  <si>
    <t xml:space="preserve">Biên bản lấy mẫu tại hiện trường </t>
  </si>
  <si>
    <t>Các kết quả thí nghiệm nén bê tông</t>
  </si>
  <si>
    <t>lắp móng neo, dây neo</t>
  </si>
  <si>
    <t>lắp xà, sứ, phụ kiện</t>
  </si>
  <si>
    <t xml:space="preserve"> lần 3</t>
  </si>
  <si>
    <t xml:space="preserve"> lần 4</t>
  </si>
  <si>
    <t xml:space="preserve"> lần 5</t>
  </si>
  <si>
    <t>Công trình: Nâng cấp đường dây trung thế từ recloser Xuân Bắc đến LBS khí Chế Biến tuyến 480 Xuân Bắc</t>
  </si>
  <si>
    <t>công tác kéo dây</t>
  </si>
  <si>
    <t>xxxx</t>
  </si>
  <si>
    <t>công tác kiểm tra độ võng</t>
  </si>
  <si>
    <t>xxx</t>
  </si>
  <si>
    <t>công tác tháo lắp TBA</t>
  </si>
  <si>
    <t>x</t>
  </si>
  <si>
    <t>công tác lắp tiếp địa và đo điện trở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</si>
</sst>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2"/>
      <charset val="163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6">
    <xf numFmtId="0" fontId="0" fillId="0" borderId="0" xfId="0"/>
    <xf numFmtId="0" fontId="2" fillId="0" borderId="0" xfId="0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2" fillId="0" borderId="1" xfId="0" quotePrefix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0" borderId="0" xfId="0" applyNumberFormat="1" applyFont="1" applyFill="1"/>
    <xf numFmtId="49" fontId="2" fillId="0" borderId="0" xfId="0" quotePrefix="1" applyNumberFormat="1" applyFont="1" applyFill="1"/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1" fillId="0" borderId="2" xfId="0" applyFont="1" applyFill="1" applyBorder="1" applyAlignment="1">
      <alignment horizontal="center" vertical="justify" wrapText="1"/>
    </xf>
    <xf numFmtId="0" fontId="1" fillId="0" borderId="2" xfId="0" applyFont="1" applyFill="1" applyBorder="1" applyAlignment="1">
      <alignment horizontal="center" vertical="justify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/>
    </xf>
    <xf numFmtId="0" fontId="5" fillId="0" borderId="0" xfId="1" applyFont="1" applyFill="1" applyAlignment="1">
      <alignment horizontal="left" vertical="center"/>
    </xf>
    <xf numFmtId="0" fontId="6" fillId="0" borderId="0" xfId="0" applyFont="1"/>
    <xf numFmtId="0" fontId="6" fillId="0" borderId="0" xfId="0" applyFont="1" applyFill="1"/>
    <xf numFmtId="0" fontId="7" fillId="0" borderId="0" xfId="0" applyFont="1" applyFill="1" applyAlignment="1">
      <alignment horizontal="center"/>
    </xf>
  </cellXfs>
  <cellStyles count="2">
    <cellStyle name="Normal" xfId="0" builtinId="0"/>
    <cellStyle name="Normal 7" xfId="1" xr:uid="{7CCC508C-1E2E-413F-B5F1-3413D3793593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A2" sqref="A2:D2"/>
    </sheetView>
  </sheetViews>
  <sheetFormatPr defaultColWidth="9.109375" defaultRowHeight="13.8" x14ac:dyDescent="0.25"/>
  <cols>
    <col min="1" max="1" width="6.44140625" style="20" customWidth="1"/>
    <col min="2" max="2" width="57.6640625" style="17" customWidth="1"/>
    <col min="3" max="3" width="13.33203125" style="12" customWidth="1"/>
    <col min="4" max="4" width="18.109375" style="1" customWidth="1"/>
    <col min="5" max="5" width="26.6640625" style="1" customWidth="1"/>
    <col min="6" max="16384" width="9.109375" style="1"/>
  </cols>
  <sheetData>
    <row r="1" spans="1:5" ht="17.399999999999999" x14ac:dyDescent="0.3">
      <c r="A1" s="29" t="s">
        <v>51</v>
      </c>
      <c r="B1" s="29"/>
      <c r="C1" s="29"/>
      <c r="D1" s="29"/>
    </row>
    <row r="2" spans="1:5" ht="22.2" customHeight="1" x14ac:dyDescent="0.25">
      <c r="A2" s="27" t="s">
        <v>79</v>
      </c>
      <c r="B2" s="28"/>
      <c r="C2" s="28"/>
      <c r="D2" s="28"/>
      <c r="E2" s="21" t="s">
        <v>83</v>
      </c>
    </row>
    <row r="3" spans="1:5" s="3" customFormat="1" ht="21.6" customHeight="1" x14ac:dyDescent="0.25">
      <c r="A3" s="2" t="s">
        <v>0</v>
      </c>
      <c r="B3" s="2" t="s">
        <v>1</v>
      </c>
      <c r="C3" s="2" t="s">
        <v>2</v>
      </c>
      <c r="D3" s="2" t="s">
        <v>3</v>
      </c>
    </row>
    <row r="4" spans="1:5" s="3" customFormat="1" x14ac:dyDescent="0.25">
      <c r="A4" s="2" t="s">
        <v>4</v>
      </c>
      <c r="B4" s="14" t="s">
        <v>14</v>
      </c>
      <c r="C4" s="4"/>
      <c r="D4" s="4"/>
    </row>
    <row r="5" spans="1:5" x14ac:dyDescent="0.25">
      <c r="A5" s="19">
        <f>ROW()-ROW($A$4)</f>
        <v>1</v>
      </c>
      <c r="B5" s="15" t="s">
        <v>15</v>
      </c>
      <c r="C5" s="6"/>
      <c r="D5" s="5"/>
    </row>
    <row r="6" spans="1:5" x14ac:dyDescent="0.25">
      <c r="A6" s="19">
        <f t="shared" ref="A6:A43" si="0">ROW()-ROW($A$4)</f>
        <v>2</v>
      </c>
      <c r="B6" s="15" t="s">
        <v>55</v>
      </c>
      <c r="C6" s="7"/>
      <c r="D6" s="5"/>
    </row>
    <row r="7" spans="1:5" x14ac:dyDescent="0.25">
      <c r="A7" s="19">
        <f t="shared" si="0"/>
        <v>3</v>
      </c>
      <c r="B7" s="15" t="s">
        <v>54</v>
      </c>
      <c r="C7" s="8"/>
      <c r="D7" s="5"/>
    </row>
    <row r="8" spans="1:5" x14ac:dyDescent="0.25">
      <c r="A8" s="19">
        <f t="shared" si="0"/>
        <v>4</v>
      </c>
      <c r="B8" s="15" t="s">
        <v>59</v>
      </c>
      <c r="C8" s="8"/>
      <c r="D8" s="5"/>
    </row>
    <row r="9" spans="1:5" x14ac:dyDescent="0.25">
      <c r="A9" s="19">
        <f t="shared" si="0"/>
        <v>5</v>
      </c>
      <c r="B9" s="15" t="s">
        <v>16</v>
      </c>
      <c r="C9" s="8"/>
      <c r="D9" s="5"/>
    </row>
    <row r="10" spans="1:5" x14ac:dyDescent="0.25">
      <c r="A10" s="19">
        <f t="shared" si="0"/>
        <v>6</v>
      </c>
      <c r="B10" s="15" t="s">
        <v>17</v>
      </c>
      <c r="C10" s="8"/>
      <c r="D10" s="5"/>
    </row>
    <row r="11" spans="1:5" x14ac:dyDescent="0.25">
      <c r="A11" s="19">
        <f t="shared" si="0"/>
        <v>7</v>
      </c>
      <c r="B11" s="15" t="s">
        <v>13</v>
      </c>
      <c r="C11" s="8">
        <v>43699</v>
      </c>
      <c r="D11" s="5"/>
    </row>
    <row r="12" spans="1:5" x14ac:dyDescent="0.25">
      <c r="A12" s="19">
        <f t="shared" si="0"/>
        <v>8</v>
      </c>
      <c r="B12" s="15" t="s">
        <v>25</v>
      </c>
      <c r="C12" s="7"/>
      <c r="D12" s="5"/>
    </row>
    <row r="13" spans="1:5" x14ac:dyDescent="0.25">
      <c r="A13" s="19">
        <f t="shared" si="0"/>
        <v>9</v>
      </c>
      <c r="B13" s="15" t="s">
        <v>18</v>
      </c>
      <c r="C13" s="8"/>
      <c r="D13" s="5"/>
    </row>
    <row r="14" spans="1:5" x14ac:dyDescent="0.25">
      <c r="A14" s="19">
        <f t="shared" si="0"/>
        <v>10</v>
      </c>
      <c r="B14" s="15" t="s">
        <v>53</v>
      </c>
      <c r="C14" s="8"/>
      <c r="D14" s="5"/>
    </row>
    <row r="15" spans="1:5" ht="41.4" x14ac:dyDescent="0.25">
      <c r="A15" s="19">
        <f t="shared" si="0"/>
        <v>11</v>
      </c>
      <c r="B15" s="13" t="str">
        <f>"Giấy ủy nhiệm về việc nghiệm thu đóng điện "&amp;A2</f>
        <v>Giấy ủy nhiệm về việc nghiệm thu đóng điện Công trình: Nâng cấp đường dây trung thế từ recloser Xuân Bắc đến LBS khí Chế Biến tuyến 480 Xuân Bắc</v>
      </c>
      <c r="C15" s="10"/>
      <c r="D15" s="9"/>
    </row>
    <row r="16" spans="1:5" x14ac:dyDescent="0.25">
      <c r="A16" s="19">
        <f t="shared" si="0"/>
        <v>12</v>
      </c>
      <c r="B16" s="15" t="s">
        <v>10</v>
      </c>
      <c r="C16" s="8"/>
      <c r="D16" s="5"/>
    </row>
    <row r="17" spans="1:4" x14ac:dyDescent="0.25">
      <c r="A17" s="19">
        <f t="shared" si="0"/>
        <v>13</v>
      </c>
      <c r="B17" s="15" t="s">
        <v>56</v>
      </c>
      <c r="C17" s="8"/>
      <c r="D17" s="5"/>
    </row>
    <row r="18" spans="1:4" x14ac:dyDescent="0.25">
      <c r="A18" s="19">
        <f t="shared" si="0"/>
        <v>14</v>
      </c>
      <c r="B18" s="15" t="s">
        <v>57</v>
      </c>
      <c r="C18" s="8"/>
      <c r="D18" s="5"/>
    </row>
    <row r="19" spans="1:4" x14ac:dyDescent="0.25">
      <c r="A19" s="19">
        <f t="shared" si="0"/>
        <v>15</v>
      </c>
      <c r="B19" s="15" t="s">
        <v>19</v>
      </c>
      <c r="C19" s="8"/>
      <c r="D19" s="5"/>
    </row>
    <row r="20" spans="1:4" x14ac:dyDescent="0.25">
      <c r="A20" s="19">
        <f t="shared" si="0"/>
        <v>16</v>
      </c>
      <c r="B20" s="15" t="s">
        <v>21</v>
      </c>
      <c r="C20" s="8"/>
      <c r="D20" s="5"/>
    </row>
    <row r="21" spans="1:4" x14ac:dyDescent="0.25">
      <c r="A21" s="19">
        <f t="shared" si="0"/>
        <v>17</v>
      </c>
      <c r="B21" s="15" t="s">
        <v>20</v>
      </c>
      <c r="C21" s="8"/>
      <c r="D21" s="5"/>
    </row>
    <row r="22" spans="1:4" x14ac:dyDescent="0.25">
      <c r="A22" s="19">
        <f t="shared" si="0"/>
        <v>18</v>
      </c>
      <c r="B22" s="15" t="s">
        <v>12</v>
      </c>
      <c r="C22" s="8">
        <v>43664</v>
      </c>
      <c r="D22" s="5"/>
    </row>
    <row r="23" spans="1:4" x14ac:dyDescent="0.25">
      <c r="A23" s="19">
        <f t="shared" si="0"/>
        <v>19</v>
      </c>
      <c r="B23" s="15" t="s">
        <v>11</v>
      </c>
      <c r="C23" s="8"/>
      <c r="D23" s="5"/>
    </row>
    <row r="24" spans="1:4" x14ac:dyDescent="0.25">
      <c r="A24" s="19">
        <f t="shared" si="0"/>
        <v>20</v>
      </c>
      <c r="B24" s="15" t="s">
        <v>22</v>
      </c>
      <c r="C24" s="8"/>
      <c r="D24" s="5"/>
    </row>
    <row r="25" spans="1:4" x14ac:dyDescent="0.25">
      <c r="A25" s="19">
        <f t="shared" si="0"/>
        <v>21</v>
      </c>
      <c r="B25" s="15" t="s">
        <v>23</v>
      </c>
      <c r="C25" s="8"/>
      <c r="D25" s="5"/>
    </row>
    <row r="26" spans="1:4" x14ac:dyDescent="0.25">
      <c r="A26" s="19">
        <f t="shared" si="0"/>
        <v>22</v>
      </c>
      <c r="B26" s="15" t="s">
        <v>52</v>
      </c>
      <c r="C26" s="8"/>
      <c r="D26" s="5"/>
    </row>
    <row r="27" spans="1:4" x14ac:dyDescent="0.25">
      <c r="A27" s="19">
        <f t="shared" si="0"/>
        <v>23</v>
      </c>
      <c r="B27" s="15" t="s">
        <v>60</v>
      </c>
      <c r="C27" s="8"/>
      <c r="D27" s="5"/>
    </row>
    <row r="28" spans="1:4" x14ac:dyDescent="0.25">
      <c r="A28" s="19">
        <f t="shared" si="0"/>
        <v>24</v>
      </c>
      <c r="B28" s="15" t="s">
        <v>61</v>
      </c>
      <c r="C28" s="8"/>
      <c r="D28" s="5"/>
    </row>
    <row r="29" spans="1:4" x14ac:dyDescent="0.25">
      <c r="A29" s="19">
        <f t="shared" si="0"/>
        <v>25</v>
      </c>
      <c r="B29" s="15" t="s">
        <v>9</v>
      </c>
      <c r="C29" s="8"/>
      <c r="D29" s="5"/>
    </row>
    <row r="30" spans="1:4" x14ac:dyDescent="0.25">
      <c r="A30" s="19">
        <f t="shared" si="0"/>
        <v>26</v>
      </c>
      <c r="B30" s="15" t="s">
        <v>8</v>
      </c>
      <c r="C30" s="8">
        <v>43612</v>
      </c>
      <c r="D30" s="5"/>
    </row>
    <row r="31" spans="1:4" x14ac:dyDescent="0.25">
      <c r="A31" s="19">
        <f t="shared" si="0"/>
        <v>27</v>
      </c>
      <c r="B31" s="15" t="s">
        <v>7</v>
      </c>
      <c r="C31" s="8">
        <v>43593</v>
      </c>
      <c r="D31" s="5"/>
    </row>
    <row r="32" spans="1:4" x14ac:dyDescent="0.25">
      <c r="A32" s="19">
        <f t="shared" si="0"/>
        <v>28</v>
      </c>
      <c r="B32" s="15" t="s">
        <v>6</v>
      </c>
      <c r="C32" s="6"/>
      <c r="D32" s="11"/>
    </row>
    <row r="33" spans="1:4" x14ac:dyDescent="0.25">
      <c r="A33" s="19">
        <f t="shared" si="0"/>
        <v>29</v>
      </c>
      <c r="B33" s="15" t="s">
        <v>58</v>
      </c>
      <c r="C33" s="8">
        <v>43420</v>
      </c>
      <c r="D33" s="11"/>
    </row>
    <row r="34" spans="1:4" x14ac:dyDescent="0.25">
      <c r="A34" s="19">
        <f t="shared" si="0"/>
        <v>30</v>
      </c>
      <c r="B34" s="15" t="s">
        <v>5</v>
      </c>
      <c r="C34" s="6"/>
      <c r="D34" s="11"/>
    </row>
    <row r="35" spans="1:4" x14ac:dyDescent="0.25">
      <c r="A35" s="19">
        <f t="shared" si="0"/>
        <v>31</v>
      </c>
      <c r="B35" s="15" t="s">
        <v>24</v>
      </c>
      <c r="C35" s="6"/>
      <c r="D35" s="11"/>
    </row>
    <row r="36" spans="1:4" x14ac:dyDescent="0.25">
      <c r="A36" s="19">
        <f t="shared" si="0"/>
        <v>32</v>
      </c>
      <c r="B36" s="15" t="s">
        <v>26</v>
      </c>
      <c r="C36" s="8"/>
      <c r="D36" s="11"/>
    </row>
    <row r="37" spans="1:4" x14ac:dyDescent="0.25">
      <c r="A37" s="19">
        <f t="shared" si="0"/>
        <v>33</v>
      </c>
      <c r="B37" s="15" t="s">
        <v>27</v>
      </c>
      <c r="C37" s="8"/>
      <c r="D37" s="11"/>
    </row>
    <row r="38" spans="1:4" x14ac:dyDescent="0.25">
      <c r="A38" s="19">
        <f t="shared" si="0"/>
        <v>34</v>
      </c>
      <c r="B38" s="15" t="s">
        <v>28</v>
      </c>
      <c r="C38" s="8"/>
      <c r="D38" s="11"/>
    </row>
    <row r="39" spans="1:4" x14ac:dyDescent="0.25">
      <c r="A39" s="19">
        <f t="shared" si="0"/>
        <v>35</v>
      </c>
      <c r="B39" s="15" t="s">
        <v>29</v>
      </c>
      <c r="C39" s="6"/>
      <c r="D39" s="11"/>
    </row>
    <row r="40" spans="1:4" x14ac:dyDescent="0.25">
      <c r="A40" s="19">
        <f t="shared" si="0"/>
        <v>36</v>
      </c>
      <c r="B40" s="15" t="s">
        <v>30</v>
      </c>
      <c r="C40" s="8"/>
      <c r="D40" s="11"/>
    </row>
    <row r="41" spans="1:4" x14ac:dyDescent="0.25">
      <c r="A41" s="19">
        <f t="shared" si="0"/>
        <v>37</v>
      </c>
      <c r="B41" s="15" t="s">
        <v>31</v>
      </c>
      <c r="C41" s="5"/>
      <c r="D41" s="11"/>
    </row>
    <row r="42" spans="1:4" x14ac:dyDescent="0.25">
      <c r="A42" s="19">
        <f t="shared" si="0"/>
        <v>38</v>
      </c>
      <c r="B42" s="15" t="s">
        <v>32</v>
      </c>
      <c r="C42" s="5"/>
      <c r="D42" s="11"/>
    </row>
    <row r="43" spans="1:4" x14ac:dyDescent="0.25">
      <c r="A43" s="19">
        <f t="shared" si="0"/>
        <v>39</v>
      </c>
      <c r="B43" s="15" t="s">
        <v>33</v>
      </c>
      <c r="C43" s="5"/>
      <c r="D43" s="11"/>
    </row>
    <row r="44" spans="1:4" x14ac:dyDescent="0.25">
      <c r="A44" s="2" t="s">
        <v>35</v>
      </c>
      <c r="B44" s="16" t="s">
        <v>34</v>
      </c>
      <c r="C44" s="5"/>
      <c r="D44" s="11"/>
    </row>
    <row r="45" spans="1:4" x14ac:dyDescent="0.25">
      <c r="A45" s="19">
        <f>ROW()-ROW($A$44)</f>
        <v>1</v>
      </c>
      <c r="B45" s="15" t="s">
        <v>36</v>
      </c>
      <c r="C45" s="5"/>
      <c r="D45" s="11"/>
    </row>
    <row r="46" spans="1:4" x14ac:dyDescent="0.25">
      <c r="A46" s="19">
        <f t="shared" ref="A46:A49" si="1">ROW()-ROW($A$44)</f>
        <v>2</v>
      </c>
      <c r="B46" s="15" t="s">
        <v>37</v>
      </c>
      <c r="C46" s="5"/>
      <c r="D46" s="11"/>
    </row>
    <row r="47" spans="1:4" x14ac:dyDescent="0.25">
      <c r="A47" s="19">
        <f t="shared" si="1"/>
        <v>3</v>
      </c>
      <c r="B47" s="15" t="s">
        <v>38</v>
      </c>
      <c r="C47" s="5"/>
      <c r="D47" s="11"/>
    </row>
    <row r="48" spans="1:4" x14ac:dyDescent="0.25">
      <c r="A48" s="19">
        <f t="shared" si="1"/>
        <v>4</v>
      </c>
      <c r="B48" s="15" t="s">
        <v>39</v>
      </c>
      <c r="C48" s="5"/>
      <c r="D48" s="11"/>
    </row>
    <row r="49" spans="1:4" x14ac:dyDescent="0.25">
      <c r="A49" s="19">
        <f t="shared" si="1"/>
        <v>5</v>
      </c>
      <c r="B49" s="15" t="s">
        <v>40</v>
      </c>
      <c r="C49" s="5"/>
      <c r="D49" s="11"/>
    </row>
    <row r="50" spans="1:4" x14ac:dyDescent="0.25">
      <c r="A50" s="2" t="s">
        <v>41</v>
      </c>
      <c r="B50" s="16" t="s">
        <v>42</v>
      </c>
      <c r="C50" s="5"/>
      <c r="D50" s="11"/>
    </row>
    <row r="51" spans="1:4" x14ac:dyDescent="0.25">
      <c r="A51" s="19">
        <f>ROW()-ROW($A$50)</f>
        <v>1</v>
      </c>
      <c r="B51" s="15" t="s">
        <v>43</v>
      </c>
      <c r="C51" s="5"/>
      <c r="D51" s="11"/>
    </row>
    <row r="52" spans="1:4" x14ac:dyDescent="0.25">
      <c r="A52" s="19">
        <f t="shared" ref="A52:A56" si="2">ROW()-ROW($A$50)</f>
        <v>2</v>
      </c>
      <c r="B52" s="15" t="s">
        <v>44</v>
      </c>
      <c r="C52" s="5"/>
      <c r="D52" s="11"/>
    </row>
    <row r="53" spans="1:4" ht="27.6" x14ac:dyDescent="0.25">
      <c r="A53" s="19">
        <f t="shared" si="2"/>
        <v>3</v>
      </c>
      <c r="B53" s="18" t="s">
        <v>45</v>
      </c>
      <c r="C53" s="5"/>
      <c r="D53" s="11"/>
    </row>
    <row r="54" spans="1:4" x14ac:dyDescent="0.25">
      <c r="A54" s="19">
        <f t="shared" si="2"/>
        <v>4</v>
      </c>
      <c r="B54" s="15" t="s">
        <v>46</v>
      </c>
      <c r="C54" s="5"/>
      <c r="D54" s="11"/>
    </row>
    <row r="55" spans="1:4" x14ac:dyDescent="0.25">
      <c r="A55" s="19">
        <f t="shared" si="2"/>
        <v>5</v>
      </c>
      <c r="B55" s="15" t="s">
        <v>47</v>
      </c>
      <c r="C55" s="5"/>
      <c r="D55" s="11"/>
    </row>
    <row r="56" spans="1:4" ht="27.6" x14ac:dyDescent="0.25">
      <c r="A56" s="19">
        <f t="shared" si="2"/>
        <v>6</v>
      </c>
      <c r="B56" s="18" t="s">
        <v>48</v>
      </c>
      <c r="C56" s="5"/>
      <c r="D56" s="11"/>
    </row>
    <row r="57" spans="1:4" x14ac:dyDescent="0.25">
      <c r="A57" s="2" t="s">
        <v>49</v>
      </c>
      <c r="B57" s="16" t="s">
        <v>50</v>
      </c>
      <c r="C57" s="5"/>
      <c r="D57" s="11"/>
    </row>
  </sheetData>
  <mergeCells count="2">
    <mergeCell ref="A2:D2"/>
    <mergeCell ref="A1:D1"/>
  </mergeCells>
  <pageMargins left="0.36" right="0.2" top="0.65" bottom="0.73" header="0.56999999999999995" footer="0.74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3CE39FC-FA66-4201-8AC0-054B759861C2}">
            <xm:f>NOT(ISERROR(SEARCH($E$2,B1)))</xm:f>
            <xm:f>$E$2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132"/>
  <sheetViews>
    <sheetView tabSelected="1" workbookViewId="0">
      <selection activeCell="A2" sqref="A2:D2"/>
    </sheetView>
  </sheetViews>
  <sheetFormatPr defaultColWidth="9.109375" defaultRowHeight="16.8" x14ac:dyDescent="0.3"/>
  <cols>
    <col min="1" max="1" width="6.44140625" style="20" customWidth="1"/>
    <col min="2" max="2" width="53" style="17" customWidth="1"/>
    <col min="3" max="3" width="10.88671875" style="26" customWidth="1"/>
    <col min="4" max="4" width="13.21875" style="1" customWidth="1"/>
    <col min="5" max="5" width="26.6640625" style="1" hidden="1" customWidth="1"/>
    <col min="6" max="6" width="7.33203125" style="22" hidden="1" customWidth="1"/>
    <col min="7" max="7" width="9.109375" style="22" hidden="1" customWidth="1"/>
    <col min="8" max="8" width="9.109375" style="1" hidden="1" customWidth="1"/>
    <col min="9" max="9" width="5.21875" style="1" customWidth="1"/>
    <col min="10" max="10" width="41" style="1" bestFit="1" customWidth="1"/>
    <col min="11" max="11" width="21.6640625" style="1" customWidth="1"/>
    <col min="12" max="12" width="9.109375" style="34"/>
    <col min="13" max="16384" width="9.109375" style="1"/>
  </cols>
  <sheetData>
    <row r="1" spans="1:14" ht="40.5" customHeight="1" x14ac:dyDescent="0.3">
      <c r="A1" s="30" t="s">
        <v>71</v>
      </c>
      <c r="B1" s="31"/>
      <c r="C1" s="31"/>
      <c r="D1" s="31"/>
      <c r="F1" s="1"/>
      <c r="G1" s="1"/>
    </row>
    <row r="2" spans="1:14" ht="37.799999999999997" customHeight="1" x14ac:dyDescent="0.3">
      <c r="A2" s="27" t="s">
        <v>79</v>
      </c>
      <c r="B2" s="28"/>
      <c r="C2" s="28"/>
      <c r="D2" s="28"/>
      <c r="E2" s="21" t="s">
        <v>81</v>
      </c>
      <c r="F2" s="21"/>
      <c r="G2" s="1"/>
    </row>
    <row r="3" spans="1:14" s="3" customFormat="1" ht="21" customHeight="1" x14ac:dyDescent="0.3">
      <c r="A3" s="2" t="s">
        <v>0</v>
      </c>
      <c r="B3" s="2" t="s">
        <v>1</v>
      </c>
      <c r="C3" s="24" t="s">
        <v>2</v>
      </c>
      <c r="D3" s="2" t="s">
        <v>3</v>
      </c>
      <c r="I3" s="3" t="s">
        <v>85</v>
      </c>
      <c r="L3" s="35"/>
    </row>
    <row r="4" spans="1:14" s="3" customFormat="1" ht="18.75" hidden="1" customHeight="1" x14ac:dyDescent="0.25">
      <c r="A4" s="2" t="s">
        <v>4</v>
      </c>
      <c r="B4" s="14"/>
      <c r="C4" s="25"/>
      <c r="D4" s="4"/>
      <c r="E4" s="3" t="s">
        <v>63</v>
      </c>
      <c r="F4" s="3" t="s">
        <v>65</v>
      </c>
      <c r="G4" s="3" t="s">
        <v>64</v>
      </c>
    </row>
    <row r="5" spans="1:14" x14ac:dyDescent="0.3">
      <c r="A5" s="19">
        <f>ROW()-ROW($A$4)</f>
        <v>1</v>
      </c>
      <c r="B5" s="15" t="str">
        <f>"Phiếu yêu cầu nghiệm thu "&amp;E5</f>
        <v>Phiếu yêu cầu nghiệm thu móng trụ, móng neo</v>
      </c>
      <c r="C5" s="8">
        <v>43716</v>
      </c>
      <c r="D5" s="5"/>
      <c r="E5" s="1" t="s">
        <v>62</v>
      </c>
      <c r="I5" s="1" t="s">
        <v>85</v>
      </c>
      <c r="J5" s="32" t="str">
        <f>"Xuân Lộc, ngày "&amp;TEXT(C5,"dd")&amp;" tháng "&amp;TEXT(C5,"MM")&amp;" năm "&amp;TEXT(C5,"yyyy")</f>
        <v>Xuân Lộc, ngày 08 tháng 09 năm 2019</v>
      </c>
      <c r="K5" s="33" t="str">
        <f>"Từ 07 giờ 30 đến 16 giờ 30 ngày "&amp;TEXT(C6,"dd")&amp;" tháng "&amp;TEXT(C6,"MM")&amp;" năm "&amp;TEXT(C6,"yyyy")&amp;"."</f>
        <v>Từ 07 giờ 30 đến 16 giờ 30 ngày 09 tháng 09 năm 2019.</v>
      </c>
    </row>
    <row r="6" spans="1:14" x14ac:dyDescent="0.3">
      <c r="A6" s="19">
        <f t="shared" ref="A6:A132" si="0">ROW()-ROW($A$4)</f>
        <v>2</v>
      </c>
      <c r="B6" s="15" t="str">
        <f>"Biên bản nghiệm thu nội bộ "&amp;E6&amp;G6</f>
        <v>Biên bản nghiệm thu nội bộ móng trụ, móng neo lần 1</v>
      </c>
      <c r="C6" s="7">
        <v>43717</v>
      </c>
      <c r="D6" s="5"/>
      <c r="E6" s="1" t="s">
        <v>62</v>
      </c>
      <c r="F6" s="23" t="s">
        <v>66</v>
      </c>
      <c r="G6" s="22" t="s">
        <v>68</v>
      </c>
      <c r="I6" s="1" t="s">
        <v>85</v>
      </c>
      <c r="J6" s="32" t="str">
        <f t="shared" ref="J6:J72" si="1">"Xuân Lộc, ngày "&amp;TEXT(C6,"dd")&amp;" tháng "&amp;TEXT(C6,"MM")&amp;" năm "&amp;TEXT(C6,"yyyy")</f>
        <v>Xuân Lộc, ngày 09 tháng 09 năm 2019</v>
      </c>
      <c r="K6" s="33" t="str">
        <f t="shared" ref="K6:K72" si="2">"Từ 07 giờ 30 đến 16 giờ 30 ngày "&amp;TEXT(C7,"dd")&amp;" tháng "&amp;TEXT(C7,"MM")&amp;" năm "&amp;TEXT(C7,"yyyy")&amp;"."</f>
        <v>Từ 07 giờ 30 đến 16 giờ 30 ngày 09 tháng 09 năm 2019.</v>
      </c>
      <c r="L6" s="34" t="str">
        <f>"Bắt đầu: Từ 07 giờ 30 ngày "&amp;TEXT(C6,"dd")&amp;" tháng "&amp;TEXT(C6,"MM")&amp;" năm "&amp;TEXT(C6,"yyyy")&amp;"."</f>
        <v>Bắt đầu: Từ 07 giờ 30 ngày 09 tháng 09 năm 2019.</v>
      </c>
    </row>
    <row r="7" spans="1:14" x14ac:dyDescent="0.3">
      <c r="A7" s="19">
        <f t="shared" si="0"/>
        <v>3</v>
      </c>
      <c r="B7" s="15" t="str">
        <f>"Biên bản nghiệm thu nội bộ "&amp;E7&amp;G7</f>
        <v>Biên bản nghiệm thu nội bộ móng trụ, móng neo lần 1</v>
      </c>
      <c r="C7" s="8">
        <v>43717</v>
      </c>
      <c r="D7" s="5"/>
      <c r="E7" s="1" t="s">
        <v>62</v>
      </c>
      <c r="F7" s="23" t="s">
        <v>66</v>
      </c>
      <c r="G7" s="22" t="s">
        <v>68</v>
      </c>
      <c r="I7" s="1" t="s">
        <v>85</v>
      </c>
      <c r="J7" s="32" t="str">
        <f t="shared" si="1"/>
        <v>Xuân Lộc, ngày 09 tháng 09 năm 2019</v>
      </c>
      <c r="K7" s="33" t="str">
        <f t="shared" si="2"/>
        <v>Từ 07 giờ 30 đến 16 giờ 30 ngày 01 tháng 10 năm 2019.</v>
      </c>
      <c r="L7" s="34" t="str">
        <f>"Kết thúc: Từ 16 giờ 30 ngày "&amp;TEXT(C7,"dd")&amp;" tháng "&amp;TEXT(C7,"MM")&amp;" năm "&amp;TEXT(C7,"yyyy")&amp;"."</f>
        <v>Kết thúc: Từ 16 giờ 30 ngày 09 tháng 09 năm 2019.</v>
      </c>
    </row>
    <row r="8" spans="1:14" x14ac:dyDescent="0.3">
      <c r="A8" s="19">
        <f t="shared" si="0"/>
        <v>4</v>
      </c>
      <c r="B8" s="15" t="str">
        <f>"Phiếu yêu cầu nghiệm thu "&amp;E8</f>
        <v>Phiếu yêu cầu nghiệm thu móng trụ, móng neo</v>
      </c>
      <c r="C8" s="8">
        <v>43739</v>
      </c>
      <c r="D8" s="5"/>
      <c r="E8" s="1" t="s">
        <v>62</v>
      </c>
      <c r="I8" s="1" t="s">
        <v>85</v>
      </c>
      <c r="J8" s="32" t="str">
        <f t="shared" si="1"/>
        <v>Xuân Lộc, ngày 01 tháng 10 năm 2019</v>
      </c>
      <c r="K8" s="33" t="str">
        <f t="shared" si="2"/>
        <v>Từ 07 giờ 30 đến 16 giờ 30 ngày 02 tháng 10 năm 2019.</v>
      </c>
    </row>
    <row r="9" spans="1:14" x14ac:dyDescent="0.3">
      <c r="A9" s="19">
        <f t="shared" si="0"/>
        <v>5</v>
      </c>
      <c r="B9" s="15" t="str">
        <f>"Biên bản nghiệm thu nội bộ "&amp;E9&amp;G9</f>
        <v>Biên bản nghiệm thu nội bộ móng trụ, móng neo lần 2</v>
      </c>
      <c r="C9" s="8">
        <v>43740</v>
      </c>
      <c r="D9" s="5"/>
      <c r="E9" s="1" t="s">
        <v>62</v>
      </c>
      <c r="G9" s="22" t="s">
        <v>69</v>
      </c>
      <c r="I9" s="1" t="s">
        <v>85</v>
      </c>
      <c r="J9" s="32" t="str">
        <f t="shared" si="1"/>
        <v>Xuân Lộc, ngày 02 tháng 10 năm 2019</v>
      </c>
      <c r="K9" s="33" t="str">
        <f t="shared" si="2"/>
        <v>Từ 07 giờ 30 đến 16 giờ 30 ngày 02 tháng 10 năm 2019.</v>
      </c>
      <c r="L9" s="34" t="str">
        <f>"Bắt đầu: Từ 07 giờ 30 ngày "&amp;TEXT(C9,"dd")&amp;" tháng "&amp;TEXT(C9,"MM")&amp;" năm "&amp;TEXT(C9,"yyyy")&amp;"."</f>
        <v>Bắt đầu: Từ 07 giờ 30 ngày 02 tháng 10 năm 2019.</v>
      </c>
    </row>
    <row r="10" spans="1:14" x14ac:dyDescent="0.3">
      <c r="A10" s="19">
        <f t="shared" si="0"/>
        <v>6</v>
      </c>
      <c r="B10" s="15" t="str">
        <f>"Biên bản nghiệm thu nội bộ "&amp;E10&amp;G10</f>
        <v>Biên bản nghiệm thu nội bộ móng trụ, móng neo lần 2</v>
      </c>
      <c r="C10" s="8">
        <v>43740</v>
      </c>
      <c r="D10" s="5"/>
      <c r="E10" s="1" t="s">
        <v>62</v>
      </c>
      <c r="G10" s="22" t="s">
        <v>69</v>
      </c>
      <c r="I10" s="1" t="s">
        <v>85</v>
      </c>
      <c r="J10" s="32" t="str">
        <f t="shared" si="1"/>
        <v>Xuân Lộc, ngày 02 tháng 10 năm 2019</v>
      </c>
      <c r="K10" s="33" t="str">
        <f t="shared" si="2"/>
        <v>Từ 07 giờ 30 đến 16 giờ 30 ngày 05 tháng 10 năm 2019.</v>
      </c>
      <c r="L10" s="34" t="str">
        <f>"Kết thúc: Từ 16 giờ 30 ngày "&amp;TEXT(C10,"dd")&amp;" tháng "&amp;TEXT(C10,"MM")&amp;" năm "&amp;TEXT(C10,"yyyy")&amp;"."</f>
        <v>Kết thúc: Từ 16 giờ 30 ngày 02 tháng 10 năm 2019.</v>
      </c>
    </row>
    <row r="11" spans="1:14" x14ac:dyDescent="0.3">
      <c r="A11" s="19">
        <f t="shared" si="0"/>
        <v>7</v>
      </c>
      <c r="B11" s="15" t="str">
        <f>"Phiếu yêu cầu nghiệm thu "&amp;E11</f>
        <v>Phiếu yêu cầu nghiệm thu công tác dựng trụ</v>
      </c>
      <c r="C11" s="8">
        <v>43743</v>
      </c>
      <c r="D11" s="5"/>
      <c r="E11" s="1" t="s">
        <v>67</v>
      </c>
      <c r="I11" s="1" t="s">
        <v>85</v>
      </c>
      <c r="J11" s="32" t="str">
        <f t="shared" si="1"/>
        <v>Xuân Lộc, ngày 05 tháng 10 năm 2019</v>
      </c>
      <c r="K11" s="33" t="str">
        <f t="shared" si="2"/>
        <v>Từ 07 giờ 30 đến 16 giờ 30 ngày 06 tháng 10 năm 2019.</v>
      </c>
    </row>
    <row r="12" spans="1:14" x14ac:dyDescent="0.3">
      <c r="A12" s="19">
        <f t="shared" si="0"/>
        <v>8</v>
      </c>
      <c r="B12" s="15" t="str">
        <f>"Biên bản nghiệm thu nội bộ "&amp;E12&amp;G12</f>
        <v>Biên bản nghiệm thu nội bộ công tác dựng trụ lần 1</v>
      </c>
      <c r="C12" s="7">
        <v>43744</v>
      </c>
      <c r="D12" s="5"/>
      <c r="E12" s="1" t="s">
        <v>67</v>
      </c>
      <c r="G12" s="22" t="s">
        <v>68</v>
      </c>
      <c r="I12" s="1" t="s">
        <v>85</v>
      </c>
      <c r="J12" s="32" t="str">
        <f t="shared" si="1"/>
        <v>Xuân Lộc, ngày 06 tháng 10 năm 2019</v>
      </c>
      <c r="K12" s="33" t="str">
        <f t="shared" si="2"/>
        <v>Từ 07 giờ 30 đến 16 giờ 30 ngày 06 tháng 10 năm 2019.</v>
      </c>
      <c r="L12" s="34" t="str">
        <f>"Bắt đầu: Từ 07 giờ 30 ngày "&amp;TEXT(C12,"dd")&amp;" tháng "&amp;TEXT(C12,"MM")&amp;" năm "&amp;TEXT(C12,"yyyy")&amp;"."</f>
        <v>Bắt đầu: Từ 07 giờ 30 ngày 06 tháng 10 năm 2019.</v>
      </c>
      <c r="N12" s="33" t="str">
        <f>"Từ ngày "&amp;TEXT(C12,"dd/MM/yyyy")&amp;" đến ngày "&amp;TEXT(C12,"dd/MM/yyyy")&amp;"."</f>
        <v>Từ ngày 06/10/2019 đến ngày 06/10/2019.</v>
      </c>
    </row>
    <row r="13" spans="1:14" x14ac:dyDescent="0.3">
      <c r="A13" s="19">
        <f t="shared" si="0"/>
        <v>9</v>
      </c>
      <c r="B13" s="15" t="str">
        <f>"Biên bản nghiệm thu nội bộ "&amp;E13&amp;G13</f>
        <v>Biên bản nghiệm thu nội bộ công tác dựng trụ lần 1</v>
      </c>
      <c r="C13" s="8">
        <v>43744</v>
      </c>
      <c r="D13" s="5"/>
      <c r="E13" s="1" t="s">
        <v>67</v>
      </c>
      <c r="G13" s="22" t="s">
        <v>68</v>
      </c>
      <c r="I13" s="1" t="s">
        <v>85</v>
      </c>
      <c r="J13" s="32" t="str">
        <f t="shared" si="1"/>
        <v>Xuân Lộc, ngày 06 tháng 10 năm 2019</v>
      </c>
      <c r="K13" s="33" t="str">
        <f t="shared" si="2"/>
        <v>Từ 07 giờ 30 đến 16 giờ 30 ngày 12 tháng 10 năm 2019.</v>
      </c>
      <c r="L13" s="34" t="str">
        <f>"Kết thúc: Từ 16 giờ 30 ngày "&amp;TEXT(C13,"dd")&amp;" tháng "&amp;TEXT(C13,"MM")&amp;" năm "&amp;TEXT(C13,"yyyy")&amp;"."</f>
        <v>Kết thúc: Từ 16 giờ 30 ngày 06 tháng 10 năm 2019.</v>
      </c>
      <c r="N13" s="33" t="str">
        <f t="shared" ref="N13:N72" si="3">"Từ ngày "&amp;TEXT(C13,"dd/MM/yyyy")&amp;" đến ngày "&amp;TEXT(C13,"dd/MM/yyyy")&amp;"."</f>
        <v>Từ ngày 06/10/2019 đến ngày 06/10/2019.</v>
      </c>
    </row>
    <row r="14" spans="1:14" x14ac:dyDescent="0.3">
      <c r="A14" s="19">
        <f t="shared" si="0"/>
        <v>10</v>
      </c>
      <c r="B14" s="15" t="str">
        <f>"Phiếu yêu cầu nghiệm thu "&amp;E14</f>
        <v>Phiếu yêu cầu nghiệm thu công tác dựng trụ</v>
      </c>
      <c r="C14" s="8">
        <v>43750</v>
      </c>
      <c r="D14" s="5"/>
      <c r="E14" s="1" t="s">
        <v>67</v>
      </c>
      <c r="I14" s="1" t="s">
        <v>85</v>
      </c>
      <c r="J14" s="32" t="str">
        <f t="shared" si="1"/>
        <v>Xuân Lộc, ngày 12 tháng 10 năm 2019</v>
      </c>
      <c r="K14" s="33" t="str">
        <f t="shared" si="2"/>
        <v>Từ 07 giờ 30 đến 16 giờ 30 ngày 13 tháng 10 năm 2019.</v>
      </c>
      <c r="N14" s="33" t="str">
        <f t="shared" si="3"/>
        <v>Từ ngày 12/10/2019 đến ngày 12/10/2019.</v>
      </c>
    </row>
    <row r="15" spans="1:14" x14ac:dyDescent="0.3">
      <c r="A15" s="19">
        <f t="shared" si="0"/>
        <v>11</v>
      </c>
      <c r="B15" s="15" t="str">
        <f>"Biên bản nghiệm thu nội bộ "&amp;E15&amp;G15</f>
        <v>Biên bản nghiệm thu nội bộ công tác dựng trụ lần 2</v>
      </c>
      <c r="C15" s="10">
        <v>43751</v>
      </c>
      <c r="D15" s="9"/>
      <c r="E15" s="1" t="s">
        <v>67</v>
      </c>
      <c r="G15" s="22" t="s">
        <v>69</v>
      </c>
      <c r="I15" s="1" t="s">
        <v>85</v>
      </c>
      <c r="J15" s="32" t="str">
        <f t="shared" si="1"/>
        <v>Xuân Lộc, ngày 13 tháng 10 năm 2019</v>
      </c>
      <c r="K15" s="33" t="str">
        <f t="shared" si="2"/>
        <v>Từ 07 giờ 30 đến 16 giờ 30 ngày 13 tháng 10 năm 2019.</v>
      </c>
      <c r="L15" s="34" t="str">
        <f>"Bắt đầu: Từ 07 giờ 30 ngày "&amp;TEXT(C15,"dd")&amp;" tháng "&amp;TEXT(C15,"MM")&amp;" năm "&amp;TEXT(C15,"yyyy")&amp;"."</f>
        <v>Bắt đầu: Từ 07 giờ 30 ngày 13 tháng 10 năm 2019.</v>
      </c>
      <c r="N15" s="33" t="str">
        <f t="shared" si="3"/>
        <v>Từ ngày 13/10/2019 đến ngày 13/10/2019.</v>
      </c>
    </row>
    <row r="16" spans="1:14" x14ac:dyDescent="0.3">
      <c r="A16" s="19">
        <f t="shared" si="0"/>
        <v>12</v>
      </c>
      <c r="B16" s="15" t="str">
        <f>"Biên bản nghiệm thu nội bộ "&amp;E16&amp;G16</f>
        <v>Biên bản nghiệm thu nội bộ công tác dựng trụ lần 2</v>
      </c>
      <c r="C16" s="8">
        <v>43751</v>
      </c>
      <c r="D16" s="5"/>
      <c r="E16" s="1" t="s">
        <v>67</v>
      </c>
      <c r="G16" s="22" t="s">
        <v>69</v>
      </c>
      <c r="I16" s="1" t="s">
        <v>85</v>
      </c>
      <c r="J16" s="32" t="str">
        <f t="shared" si="1"/>
        <v>Xuân Lộc, ngày 13 tháng 10 năm 2019</v>
      </c>
      <c r="K16" s="33" t="str">
        <f t="shared" si="2"/>
        <v>Từ 07 giờ 30 đến 16 giờ 30 ngày 13 tháng 10 năm 2019.</v>
      </c>
      <c r="L16" s="34" t="str">
        <f>"Kết thúc: Từ 16 giờ 30 ngày "&amp;TEXT(C16,"dd")&amp;" tháng "&amp;TEXT(C16,"MM")&amp;" năm "&amp;TEXT(C16,"yyyy")&amp;"."</f>
        <v>Kết thúc: Từ 16 giờ 30 ngày 13 tháng 10 năm 2019.</v>
      </c>
      <c r="N16" s="33" t="str">
        <f t="shared" si="3"/>
        <v>Từ ngày 13/10/2019 đến ngày 13/10/2019.</v>
      </c>
    </row>
    <row r="17" spans="1:14" x14ac:dyDescent="0.3">
      <c r="A17" s="19">
        <f t="shared" si="0"/>
        <v>13</v>
      </c>
      <c r="B17" s="15" t="str">
        <f>"Phiếu yêu cầu nghiệm thu "&amp;E17</f>
        <v>Phiếu yêu cầu nghiệm thu công tác đổ bê tông, lắp đà cản</v>
      </c>
      <c r="C17" s="8">
        <v>43751</v>
      </c>
      <c r="D17" s="5"/>
      <c r="E17" s="1" t="s">
        <v>70</v>
      </c>
      <c r="I17" s="1" t="s">
        <v>85</v>
      </c>
      <c r="J17" s="32" t="str">
        <f t="shared" si="1"/>
        <v>Xuân Lộc, ngày 13 tháng 10 năm 2019</v>
      </c>
      <c r="K17" s="33" t="str">
        <f t="shared" si="2"/>
        <v>Từ 07 giờ 30 đến 16 giờ 30 ngày 14 tháng 10 năm 2019.</v>
      </c>
      <c r="N17" s="33" t="str">
        <f t="shared" si="3"/>
        <v>Từ ngày 13/10/2019 đến ngày 13/10/2019.</v>
      </c>
    </row>
    <row r="18" spans="1:14" x14ac:dyDescent="0.3">
      <c r="A18" s="19">
        <f t="shared" si="0"/>
        <v>14</v>
      </c>
      <c r="B18" s="15" t="str">
        <f>"Biên bản nghiệm thu nội bộ "&amp;E18&amp;G18</f>
        <v>Biên bản nghiệm thu nội bộ công tác đổ bê tông, lắp đà cản</v>
      </c>
      <c r="C18" s="8">
        <v>43752</v>
      </c>
      <c r="D18" s="5"/>
      <c r="E18" s="1" t="s">
        <v>70</v>
      </c>
      <c r="I18" s="1" t="s">
        <v>85</v>
      </c>
      <c r="J18" s="32" t="str">
        <f t="shared" si="1"/>
        <v>Xuân Lộc, ngày 14 tháng 10 năm 2019</v>
      </c>
      <c r="K18" s="33" t="str">
        <f t="shared" si="2"/>
        <v>Từ 07 giờ 30 đến 16 giờ 30 ngày 14 tháng 10 năm 2019.</v>
      </c>
      <c r="L18" s="34" t="str">
        <f>"Bắt đầu: Từ 07 giờ 30 ngày "&amp;TEXT(C18,"dd")&amp;" tháng "&amp;TEXT(C18,"MM")&amp;" năm "&amp;TEXT(C18,"yyyy")&amp;"."</f>
        <v>Bắt đầu: Từ 07 giờ 30 ngày 14 tháng 10 năm 2019.</v>
      </c>
      <c r="N18" s="33" t="str">
        <f t="shared" si="3"/>
        <v>Từ ngày 14/10/2019 đến ngày 14/10/2019.</v>
      </c>
    </row>
    <row r="19" spans="1:14" x14ac:dyDescent="0.3">
      <c r="A19" s="19">
        <f t="shared" si="0"/>
        <v>15</v>
      </c>
      <c r="B19" s="15" t="str">
        <f>"Biên bản nghiệm thu nội bộ "&amp;E19&amp;G19</f>
        <v>Biên bản nghiệm thu nội bộ công tác đổ bê tông, lắp đà cản</v>
      </c>
      <c r="C19" s="8">
        <v>43752</v>
      </c>
      <c r="D19" s="5"/>
      <c r="E19" s="1" t="s">
        <v>70</v>
      </c>
      <c r="I19" s="1" t="s">
        <v>85</v>
      </c>
      <c r="J19" s="32" t="str">
        <f t="shared" si="1"/>
        <v>Xuân Lộc, ngày 14 tháng 10 năm 2019</v>
      </c>
      <c r="K19" s="33" t="str">
        <f t="shared" si="2"/>
        <v>Từ 07 giờ 30 đến 16 giờ 30 ngày 14 tháng 10 năm 2019.</v>
      </c>
      <c r="L19" s="34" t="str">
        <f>"Kết thúc: Từ 16 giờ 30 ngày "&amp;TEXT(C19,"dd")&amp;" tháng "&amp;TEXT(C19,"MM")&amp;" năm "&amp;TEXT(C19,"yyyy")&amp;"."</f>
        <v>Kết thúc: Từ 16 giờ 30 ngày 14 tháng 10 năm 2019.</v>
      </c>
      <c r="N19" s="33" t="str">
        <f t="shared" si="3"/>
        <v>Từ ngày 14/10/2019 đến ngày 14/10/2019.</v>
      </c>
    </row>
    <row r="20" spans="1:14" x14ac:dyDescent="0.3">
      <c r="A20" s="19">
        <f t="shared" si="0"/>
        <v>16</v>
      </c>
      <c r="B20" s="15" t="s">
        <v>72</v>
      </c>
      <c r="C20" s="8">
        <v>43752</v>
      </c>
      <c r="D20" s="5"/>
      <c r="I20" s="1" t="s">
        <v>85</v>
      </c>
      <c r="J20" s="32" t="str">
        <f t="shared" si="1"/>
        <v>Xuân Lộc, ngày 14 tháng 10 năm 2019</v>
      </c>
      <c r="K20" s="33" t="str">
        <f t="shared" si="2"/>
        <v>Từ 07 giờ 30 đến 16 giờ 30 ngày 11 tháng 11 năm 2019.</v>
      </c>
      <c r="N20" s="33" t="str">
        <f t="shared" si="3"/>
        <v>Từ ngày 14/10/2019 đến ngày 14/10/2019.</v>
      </c>
    </row>
    <row r="21" spans="1:14" x14ac:dyDescent="0.3">
      <c r="A21" s="19">
        <f t="shared" si="0"/>
        <v>17</v>
      </c>
      <c r="B21" s="15" t="s">
        <v>73</v>
      </c>
      <c r="C21" s="8">
        <v>43780</v>
      </c>
      <c r="D21" s="5"/>
      <c r="I21" s="1" t="s">
        <v>85</v>
      </c>
      <c r="J21" s="32" t="str">
        <f t="shared" si="1"/>
        <v>Xuân Lộc, ngày 11 tháng 11 năm 2019</v>
      </c>
      <c r="K21" s="33" t="str">
        <f t="shared" si="2"/>
        <v>Từ 07 giờ 30 đến 16 giờ 30 ngày 05 tháng 10 năm 2019.</v>
      </c>
      <c r="N21" s="33" t="str">
        <f t="shared" si="3"/>
        <v>Từ ngày 11/11/2019 đến ngày 11/11/2019.</v>
      </c>
    </row>
    <row r="22" spans="1:14" x14ac:dyDescent="0.3">
      <c r="A22" s="19">
        <f t="shared" si="0"/>
        <v>18</v>
      </c>
      <c r="B22" s="15" t="str">
        <f>"Phiếu yêu cầu nghiệm thu "&amp;E22</f>
        <v>Phiếu yêu cầu nghiệm thu lắp móng neo, dây neo</v>
      </c>
      <c r="C22" s="8">
        <v>43743</v>
      </c>
      <c r="D22" s="5"/>
      <c r="E22" s="1" t="s">
        <v>74</v>
      </c>
      <c r="I22" s="1" t="s">
        <v>85</v>
      </c>
      <c r="J22" s="32" t="str">
        <f t="shared" si="1"/>
        <v>Xuân Lộc, ngày 05 tháng 10 năm 2019</v>
      </c>
      <c r="K22" s="33" t="str">
        <f t="shared" si="2"/>
        <v>Từ 07 giờ 30 đến 16 giờ 30 ngày 06 tháng 10 năm 2019.</v>
      </c>
      <c r="N22" s="33" t="str">
        <f t="shared" si="3"/>
        <v>Từ ngày 05/10/2019 đến ngày 05/10/2019.</v>
      </c>
    </row>
    <row r="23" spans="1:14" x14ac:dyDescent="0.3">
      <c r="A23" s="19">
        <f t="shared" si="0"/>
        <v>19</v>
      </c>
      <c r="B23" s="15" t="str">
        <f>"Biên bản nghiệm thu nội bộ "&amp;E23&amp;G23</f>
        <v>Biên bản nghiệm thu nội bộ lắp móng neo, dây neo lần 1</v>
      </c>
      <c r="C23" s="7">
        <v>43744</v>
      </c>
      <c r="D23" s="5"/>
      <c r="E23" s="1" t="s">
        <v>74</v>
      </c>
      <c r="G23" s="22" t="s">
        <v>68</v>
      </c>
      <c r="I23" s="1" t="s">
        <v>85</v>
      </c>
      <c r="J23" s="32" t="str">
        <f t="shared" si="1"/>
        <v>Xuân Lộc, ngày 06 tháng 10 năm 2019</v>
      </c>
      <c r="K23" s="33" t="str">
        <f t="shared" si="2"/>
        <v>Từ 07 giờ 30 đến 16 giờ 30 ngày 06 tháng 10 năm 2019.</v>
      </c>
      <c r="L23" s="34" t="str">
        <f>"Bắt đầu: Từ 07 giờ 30 ngày "&amp;TEXT(C23,"dd")&amp;" tháng "&amp;TEXT(C23,"MM")&amp;" năm "&amp;TEXT(C23,"yyyy")&amp;"."</f>
        <v>Bắt đầu: Từ 07 giờ 30 ngày 06 tháng 10 năm 2019.</v>
      </c>
      <c r="N23" s="33" t="str">
        <f t="shared" si="3"/>
        <v>Từ ngày 06/10/2019 đến ngày 06/10/2019.</v>
      </c>
    </row>
    <row r="24" spans="1:14" x14ac:dyDescent="0.3">
      <c r="A24" s="19">
        <f t="shared" si="0"/>
        <v>20</v>
      </c>
      <c r="B24" s="15" t="str">
        <f>"Biên bản nghiệm thu nội bộ "&amp;E24&amp;G24</f>
        <v>Biên bản nghiệm thu nội bộ lắp móng neo, dây neo lần 1</v>
      </c>
      <c r="C24" s="8">
        <v>43744</v>
      </c>
      <c r="D24" s="5"/>
      <c r="E24" s="1" t="s">
        <v>74</v>
      </c>
      <c r="G24" s="22" t="s">
        <v>68</v>
      </c>
      <c r="I24" s="1" t="s">
        <v>85</v>
      </c>
      <c r="J24" s="32" t="str">
        <f t="shared" si="1"/>
        <v>Xuân Lộc, ngày 06 tháng 10 năm 2019</v>
      </c>
      <c r="K24" s="33" t="str">
        <f t="shared" si="2"/>
        <v>Từ 07 giờ 30 đến 16 giờ 30 ngày 12 tháng 10 năm 2019.</v>
      </c>
      <c r="L24" s="34" t="str">
        <f>"Kết thúc: Từ 16 giờ 30 ngày "&amp;TEXT(C24,"dd")&amp;" tháng "&amp;TEXT(C24,"MM")&amp;" năm "&amp;TEXT(C24,"yyyy")&amp;"."</f>
        <v>Kết thúc: Từ 16 giờ 30 ngày 06 tháng 10 năm 2019.</v>
      </c>
      <c r="N24" s="33" t="str">
        <f t="shared" si="3"/>
        <v>Từ ngày 06/10/2019 đến ngày 06/10/2019.</v>
      </c>
    </row>
    <row r="25" spans="1:14" x14ac:dyDescent="0.3">
      <c r="A25" s="19">
        <f t="shared" si="0"/>
        <v>21</v>
      </c>
      <c r="B25" s="15" t="str">
        <f>"Phiếu yêu cầu nghiệm thu "&amp;E25</f>
        <v>Phiếu yêu cầu nghiệm thu lắp móng neo, dây neo</v>
      </c>
      <c r="C25" s="8">
        <v>43750</v>
      </c>
      <c r="D25" s="5"/>
      <c r="E25" s="1" t="s">
        <v>74</v>
      </c>
      <c r="I25" s="1" t="s">
        <v>85</v>
      </c>
      <c r="J25" s="32" t="str">
        <f t="shared" si="1"/>
        <v>Xuân Lộc, ngày 12 tháng 10 năm 2019</v>
      </c>
      <c r="K25" s="33" t="str">
        <f t="shared" si="2"/>
        <v>Từ 07 giờ 30 đến 16 giờ 30 ngày 13 tháng 10 năm 2019.</v>
      </c>
      <c r="N25" s="33" t="str">
        <f t="shared" si="3"/>
        <v>Từ ngày 12/10/2019 đến ngày 12/10/2019.</v>
      </c>
    </row>
    <row r="26" spans="1:14" x14ac:dyDescent="0.3">
      <c r="A26" s="19">
        <f t="shared" si="0"/>
        <v>22</v>
      </c>
      <c r="B26" s="15" t="str">
        <f>"Biên bản nghiệm thu nội bộ "&amp;E26&amp;G26</f>
        <v>Biên bản nghiệm thu nội bộ lắp móng neo, dây neo lần 2</v>
      </c>
      <c r="C26" s="10">
        <v>43751</v>
      </c>
      <c r="D26" s="5"/>
      <c r="E26" s="1" t="s">
        <v>74</v>
      </c>
      <c r="G26" s="22" t="s">
        <v>69</v>
      </c>
      <c r="I26" s="1" t="s">
        <v>85</v>
      </c>
      <c r="J26" s="32" t="str">
        <f t="shared" si="1"/>
        <v>Xuân Lộc, ngày 13 tháng 10 năm 2019</v>
      </c>
      <c r="K26" s="33" t="str">
        <f t="shared" si="2"/>
        <v>Từ 07 giờ 30 đến 16 giờ 30 ngày 13 tháng 10 năm 2019.</v>
      </c>
      <c r="L26" s="34" t="str">
        <f>"Bắt đầu: Từ 07 giờ 30 ngày "&amp;TEXT(C26,"dd")&amp;" tháng "&amp;TEXT(C26,"MM")&amp;" năm "&amp;TEXT(C26,"yyyy")&amp;"."</f>
        <v>Bắt đầu: Từ 07 giờ 30 ngày 13 tháng 10 năm 2019.</v>
      </c>
      <c r="N26" s="33" t="str">
        <f t="shared" si="3"/>
        <v>Từ ngày 13/10/2019 đến ngày 13/10/2019.</v>
      </c>
    </row>
    <row r="27" spans="1:14" x14ac:dyDescent="0.3">
      <c r="A27" s="19">
        <f t="shared" si="0"/>
        <v>23</v>
      </c>
      <c r="B27" s="15" t="str">
        <f>"Biên bản nghiệm thu nội bộ "&amp;E27&amp;G27</f>
        <v>Biên bản nghiệm thu nội bộ lắp móng neo, dây neo lần 2</v>
      </c>
      <c r="C27" s="8">
        <v>43751</v>
      </c>
      <c r="D27" s="5"/>
      <c r="E27" s="1" t="s">
        <v>74</v>
      </c>
      <c r="G27" s="22" t="s">
        <v>69</v>
      </c>
      <c r="I27" s="1" t="s">
        <v>85</v>
      </c>
      <c r="J27" s="32" t="str">
        <f t="shared" si="1"/>
        <v>Xuân Lộc, ngày 13 tháng 10 năm 2019</v>
      </c>
      <c r="K27" s="33" t="str">
        <f t="shared" si="2"/>
        <v>Từ 07 giờ 30 đến 16 giờ 30 ngày 05 tháng 10 năm 2019.</v>
      </c>
      <c r="L27" s="34" t="str">
        <f>"Kết thúc: Từ 16 giờ 30 ngày "&amp;TEXT(C27,"dd")&amp;" tháng "&amp;TEXT(C27,"MM")&amp;" năm "&amp;TEXT(C27,"yyyy")&amp;"."</f>
        <v>Kết thúc: Từ 16 giờ 30 ngày 13 tháng 10 năm 2019.</v>
      </c>
      <c r="N27" s="33" t="str">
        <f t="shared" si="3"/>
        <v>Từ ngày 13/10/2019 đến ngày 13/10/2019.</v>
      </c>
    </row>
    <row r="28" spans="1:14" x14ac:dyDescent="0.3">
      <c r="A28" s="19">
        <f t="shared" si="0"/>
        <v>24</v>
      </c>
      <c r="B28" s="15" t="str">
        <f>"Phiếu yêu cầu nghiệm thu "&amp;E28</f>
        <v>Phiếu yêu cầu nghiệm thu lắp xà, sứ, phụ kiện</v>
      </c>
      <c r="C28" s="8">
        <v>43743</v>
      </c>
      <c r="D28" s="5"/>
      <c r="E28" s="1" t="s">
        <v>75</v>
      </c>
      <c r="I28" s="1" t="s">
        <v>85</v>
      </c>
      <c r="J28" s="32" t="str">
        <f t="shared" si="1"/>
        <v>Xuân Lộc, ngày 05 tháng 10 năm 2019</v>
      </c>
      <c r="K28" s="33" t="str">
        <f t="shared" si="2"/>
        <v>Từ 07 giờ 30 đến 16 giờ 30 ngày 06 tháng 10 năm 2019.</v>
      </c>
      <c r="N28" s="33" t="str">
        <f t="shared" si="3"/>
        <v>Từ ngày 05/10/2019 đến ngày 05/10/2019.</v>
      </c>
    </row>
    <row r="29" spans="1:14" x14ac:dyDescent="0.3">
      <c r="A29" s="19">
        <f t="shared" si="0"/>
        <v>25</v>
      </c>
      <c r="B29" s="15" t="str">
        <f>"Biên bản nghiệm thu nội bộ "&amp;E29&amp;G29</f>
        <v>Biên bản nghiệm thu nội bộ lắp xà, sứ, phụ kiện lần 1</v>
      </c>
      <c r="C29" s="7">
        <v>43744</v>
      </c>
      <c r="D29" s="5"/>
      <c r="E29" s="1" t="s">
        <v>75</v>
      </c>
      <c r="G29" s="22" t="s">
        <v>68</v>
      </c>
      <c r="I29" s="1" t="s">
        <v>85</v>
      </c>
      <c r="J29" s="32" t="str">
        <f t="shared" si="1"/>
        <v>Xuân Lộc, ngày 06 tháng 10 năm 2019</v>
      </c>
      <c r="K29" s="33" t="str">
        <f t="shared" si="2"/>
        <v>Từ 07 giờ 30 đến 16 giờ 30 ngày 06 tháng 10 năm 2019.</v>
      </c>
      <c r="L29" s="34" t="str">
        <f>"Bắt đầu: Từ 07 giờ 30 ngày "&amp;TEXT(C29,"dd")&amp;" tháng "&amp;TEXT(C29,"MM")&amp;" năm "&amp;TEXT(C29,"yyyy")&amp;"."</f>
        <v>Bắt đầu: Từ 07 giờ 30 ngày 06 tháng 10 năm 2019.</v>
      </c>
      <c r="N29" s="33" t="str">
        <f t="shared" si="3"/>
        <v>Từ ngày 06/10/2019 đến ngày 06/10/2019.</v>
      </c>
    </row>
    <row r="30" spans="1:14" x14ac:dyDescent="0.3">
      <c r="A30" s="19">
        <f t="shared" si="0"/>
        <v>26</v>
      </c>
      <c r="B30" s="15" t="str">
        <f>"Biên bản nghiệm thu nội bộ "&amp;E30&amp;G30</f>
        <v>Biên bản nghiệm thu nội bộ lắp xà, sứ, phụ kiện lần 1</v>
      </c>
      <c r="C30" s="8">
        <v>43744</v>
      </c>
      <c r="D30" s="5"/>
      <c r="E30" s="1" t="s">
        <v>75</v>
      </c>
      <c r="G30" s="22" t="s">
        <v>68</v>
      </c>
      <c r="I30" s="1" t="s">
        <v>85</v>
      </c>
      <c r="J30" s="32" t="str">
        <f t="shared" si="1"/>
        <v>Xuân Lộc, ngày 06 tháng 10 năm 2019</v>
      </c>
      <c r="K30" s="33" t="str">
        <f t="shared" si="2"/>
        <v>Từ 07 giờ 30 đến 16 giờ 30 ngày 12 tháng 10 năm 2019.</v>
      </c>
      <c r="L30" s="34" t="str">
        <f>"Kết thúc: Từ 16 giờ 30 ngày "&amp;TEXT(C30,"dd")&amp;" tháng "&amp;TEXT(C30,"MM")&amp;" năm "&amp;TEXT(C30,"yyyy")&amp;"."</f>
        <v>Kết thúc: Từ 16 giờ 30 ngày 06 tháng 10 năm 2019.</v>
      </c>
      <c r="N30" s="33" t="str">
        <f t="shared" si="3"/>
        <v>Từ ngày 06/10/2019 đến ngày 06/10/2019.</v>
      </c>
    </row>
    <row r="31" spans="1:14" x14ac:dyDescent="0.3">
      <c r="A31" s="19">
        <f t="shared" si="0"/>
        <v>27</v>
      </c>
      <c r="B31" s="15" t="str">
        <f>"Phiếu yêu cầu nghiệm thu "&amp;E31</f>
        <v>Phiếu yêu cầu nghiệm thu lắp xà, sứ, phụ kiện</v>
      </c>
      <c r="C31" s="8">
        <v>43750</v>
      </c>
      <c r="D31" s="5"/>
      <c r="E31" s="1" t="s">
        <v>75</v>
      </c>
      <c r="I31" s="1" t="s">
        <v>85</v>
      </c>
      <c r="J31" s="32" t="str">
        <f t="shared" si="1"/>
        <v>Xuân Lộc, ngày 12 tháng 10 năm 2019</v>
      </c>
      <c r="K31" s="33" t="str">
        <f t="shared" si="2"/>
        <v>Từ 07 giờ 30 đến 16 giờ 30 ngày 13 tháng 10 năm 2019.</v>
      </c>
      <c r="N31" s="33" t="str">
        <f t="shared" si="3"/>
        <v>Từ ngày 12/10/2019 đến ngày 12/10/2019.</v>
      </c>
    </row>
    <row r="32" spans="1:14" x14ac:dyDescent="0.3">
      <c r="A32" s="19">
        <f t="shared" si="0"/>
        <v>28</v>
      </c>
      <c r="B32" s="15" t="str">
        <f>"Biên bản nghiệm thu nội bộ "&amp;E32&amp;G32</f>
        <v>Biên bản nghiệm thu nội bộ lắp xà, sứ, phụ kiện lần 2</v>
      </c>
      <c r="C32" s="10">
        <v>43751</v>
      </c>
      <c r="D32" s="11"/>
      <c r="E32" s="1" t="s">
        <v>75</v>
      </c>
      <c r="G32" s="22" t="s">
        <v>69</v>
      </c>
      <c r="I32" s="1" t="s">
        <v>85</v>
      </c>
      <c r="J32" s="32" t="str">
        <f t="shared" si="1"/>
        <v>Xuân Lộc, ngày 13 tháng 10 năm 2019</v>
      </c>
      <c r="K32" s="33" t="str">
        <f t="shared" si="2"/>
        <v>Từ 07 giờ 30 đến 16 giờ 30 ngày 13 tháng 10 năm 2019.</v>
      </c>
      <c r="L32" s="34" t="str">
        <f>"Bắt đầu: Từ 07 giờ 30 ngày "&amp;TEXT(C32,"dd")&amp;" tháng "&amp;TEXT(C32,"MM")&amp;" năm "&amp;TEXT(C32,"yyyy")&amp;"."</f>
        <v>Bắt đầu: Từ 07 giờ 30 ngày 13 tháng 10 năm 2019.</v>
      </c>
      <c r="N32" s="33" t="str">
        <f t="shared" si="3"/>
        <v>Từ ngày 13/10/2019 đến ngày 13/10/2019.</v>
      </c>
    </row>
    <row r="33" spans="1:14" x14ac:dyDescent="0.3">
      <c r="A33" s="19">
        <f t="shared" si="0"/>
        <v>29</v>
      </c>
      <c r="B33" s="15" t="str">
        <f>"Biên bản nghiệm thu nội bộ "&amp;E33&amp;G33</f>
        <v>Biên bản nghiệm thu nội bộ lắp xà, sứ, phụ kiện lần 2</v>
      </c>
      <c r="C33" s="8">
        <v>43751</v>
      </c>
      <c r="D33" s="11"/>
      <c r="E33" s="1" t="s">
        <v>75</v>
      </c>
      <c r="G33" s="22" t="s">
        <v>69</v>
      </c>
      <c r="I33" s="1" t="s">
        <v>85</v>
      </c>
      <c r="J33" s="32" t="str">
        <f t="shared" si="1"/>
        <v>Xuân Lộc, ngày 13 tháng 10 năm 2019</v>
      </c>
      <c r="K33" s="33" t="str">
        <f t="shared" si="2"/>
        <v>Từ 07 giờ 30 đến 16 giờ 30 ngày 18 tháng 10 năm 2019.</v>
      </c>
      <c r="L33" s="34" t="str">
        <f>"Kết thúc: Từ 16 giờ 30 ngày "&amp;TEXT(C33,"dd")&amp;" tháng "&amp;TEXT(C33,"MM")&amp;" năm "&amp;TEXT(C33,"yyyy")&amp;"."</f>
        <v>Kết thúc: Từ 16 giờ 30 ngày 13 tháng 10 năm 2019.</v>
      </c>
      <c r="N33" s="33" t="str">
        <f t="shared" si="3"/>
        <v>Từ ngày 13/10/2019 đến ngày 13/10/2019.</v>
      </c>
    </row>
    <row r="34" spans="1:14" x14ac:dyDescent="0.3">
      <c r="A34" s="19">
        <f t="shared" si="0"/>
        <v>30</v>
      </c>
      <c r="B34" s="15" t="str">
        <f>"Phiếu yêu cầu nghiệm thu "&amp;E34</f>
        <v>Phiếu yêu cầu nghiệm thu lắp xà, sứ, phụ kiện</v>
      </c>
      <c r="C34" s="8">
        <v>43756</v>
      </c>
      <c r="D34" s="11"/>
      <c r="E34" s="1" t="s">
        <v>75</v>
      </c>
      <c r="I34" s="1" t="s">
        <v>85</v>
      </c>
      <c r="J34" s="32" t="str">
        <f t="shared" si="1"/>
        <v>Xuân Lộc, ngày 18 tháng 10 năm 2019</v>
      </c>
      <c r="K34" s="33" t="str">
        <f t="shared" si="2"/>
        <v>Từ 07 giờ 30 đến 16 giờ 30 ngày 19 tháng 10 năm 2019.</v>
      </c>
      <c r="N34" s="33" t="str">
        <f t="shared" si="3"/>
        <v>Từ ngày 18/10/2019 đến ngày 18/10/2019.</v>
      </c>
    </row>
    <row r="35" spans="1:14" x14ac:dyDescent="0.3">
      <c r="A35" s="19">
        <f t="shared" si="0"/>
        <v>31</v>
      </c>
      <c r="B35" s="15" t="str">
        <f>"Biên bản nghiệm thu nội bộ "&amp;E35&amp;G35</f>
        <v>Biên bản nghiệm thu nội bộ lắp xà, sứ, phụ kiện lần 3</v>
      </c>
      <c r="C35" s="8">
        <v>43757</v>
      </c>
      <c r="D35" s="11"/>
      <c r="E35" s="1" t="s">
        <v>75</v>
      </c>
      <c r="G35" s="22" t="s">
        <v>76</v>
      </c>
      <c r="I35" s="1" t="s">
        <v>85</v>
      </c>
      <c r="J35" s="32" t="str">
        <f t="shared" si="1"/>
        <v>Xuân Lộc, ngày 19 tháng 10 năm 2019</v>
      </c>
      <c r="K35" s="33" t="str">
        <f t="shared" si="2"/>
        <v>Từ 07 giờ 30 đến 16 giờ 30 ngày 19 tháng 10 năm 2019.</v>
      </c>
      <c r="L35" s="34" t="str">
        <f>"Bắt đầu: Từ 07 giờ 30 ngày "&amp;TEXT(C35,"dd")&amp;" tháng "&amp;TEXT(C35,"MM")&amp;" năm "&amp;TEXT(C35,"yyyy")&amp;"."</f>
        <v>Bắt đầu: Từ 07 giờ 30 ngày 19 tháng 10 năm 2019.</v>
      </c>
      <c r="N35" s="33" t="str">
        <f t="shared" si="3"/>
        <v>Từ ngày 19/10/2019 đến ngày 19/10/2019.</v>
      </c>
    </row>
    <row r="36" spans="1:14" x14ac:dyDescent="0.3">
      <c r="A36" s="19">
        <f t="shared" si="0"/>
        <v>32</v>
      </c>
      <c r="B36" s="15" t="str">
        <f>"Biên bản nghiệm thu nội bộ "&amp;E36&amp;G36</f>
        <v>Biên bản nghiệm thu nội bộ lắp xà, sứ, phụ kiện lần 3</v>
      </c>
      <c r="C36" s="8">
        <v>43757</v>
      </c>
      <c r="D36" s="11"/>
      <c r="E36" s="1" t="s">
        <v>75</v>
      </c>
      <c r="G36" s="22" t="s">
        <v>76</v>
      </c>
      <c r="I36" s="1" t="s">
        <v>85</v>
      </c>
      <c r="J36" s="32" t="str">
        <f t="shared" si="1"/>
        <v>Xuân Lộc, ngày 19 tháng 10 năm 2019</v>
      </c>
      <c r="K36" s="33" t="str">
        <f t="shared" si="2"/>
        <v>Từ 07 giờ 30 đến 16 giờ 30 ngày 26 tháng 10 năm 2019.</v>
      </c>
      <c r="L36" s="34" t="str">
        <f>"Kết thúc: Từ 16 giờ 30 ngày "&amp;TEXT(C36,"dd")&amp;" tháng "&amp;TEXT(C36,"MM")&amp;" năm "&amp;TEXT(C36,"yyyy")&amp;"."</f>
        <v>Kết thúc: Từ 16 giờ 30 ngày 19 tháng 10 năm 2019.</v>
      </c>
      <c r="N36" s="33" t="str">
        <f t="shared" si="3"/>
        <v>Từ ngày 19/10/2019 đến ngày 19/10/2019.</v>
      </c>
    </row>
    <row r="37" spans="1:14" x14ac:dyDescent="0.3">
      <c r="A37" s="19">
        <f t="shared" si="0"/>
        <v>33</v>
      </c>
      <c r="B37" s="15" t="str">
        <f>"Phiếu yêu cầu nghiệm thu "&amp;E37</f>
        <v>Phiếu yêu cầu nghiệm thu lắp xà, sứ, phụ kiện</v>
      </c>
      <c r="C37" s="8">
        <v>43764</v>
      </c>
      <c r="D37" s="11"/>
      <c r="E37" s="1" t="s">
        <v>75</v>
      </c>
      <c r="I37" s="1" t="s">
        <v>85</v>
      </c>
      <c r="J37" s="32" t="str">
        <f t="shared" si="1"/>
        <v>Xuân Lộc, ngày 26 tháng 10 năm 2019</v>
      </c>
      <c r="K37" s="33" t="str">
        <f t="shared" si="2"/>
        <v>Từ 07 giờ 30 đến 16 giờ 30 ngày 27 tháng 10 năm 2019.</v>
      </c>
      <c r="N37" s="33" t="str">
        <f t="shared" si="3"/>
        <v>Từ ngày 26/10/2019 đến ngày 26/10/2019.</v>
      </c>
    </row>
    <row r="38" spans="1:14" x14ac:dyDescent="0.3">
      <c r="A38" s="19">
        <f t="shared" si="0"/>
        <v>34</v>
      </c>
      <c r="B38" s="15" t="str">
        <f>"Biên bản nghiệm thu nội bộ "&amp;E38&amp;G38</f>
        <v>Biên bản nghiệm thu nội bộ lắp xà, sứ, phụ kiện lần 4</v>
      </c>
      <c r="C38" s="8">
        <v>43765</v>
      </c>
      <c r="D38" s="11"/>
      <c r="E38" s="1" t="s">
        <v>75</v>
      </c>
      <c r="G38" s="22" t="s">
        <v>77</v>
      </c>
      <c r="I38" s="1" t="s">
        <v>85</v>
      </c>
      <c r="J38" s="32" t="str">
        <f t="shared" si="1"/>
        <v>Xuân Lộc, ngày 27 tháng 10 năm 2019</v>
      </c>
      <c r="K38" s="33" t="str">
        <f t="shared" si="2"/>
        <v>Từ 07 giờ 30 đến 16 giờ 30 ngày 27 tháng 10 năm 2019.</v>
      </c>
      <c r="L38" s="34" t="str">
        <f>"Bắt đầu: Từ 07 giờ 30 ngày "&amp;TEXT(C38,"dd")&amp;" tháng "&amp;TEXT(C38,"MM")&amp;" năm "&amp;TEXT(C38,"yyyy")&amp;"."</f>
        <v>Bắt đầu: Từ 07 giờ 30 ngày 27 tháng 10 năm 2019.</v>
      </c>
      <c r="N38" s="33" t="str">
        <f t="shared" si="3"/>
        <v>Từ ngày 27/10/2019 đến ngày 27/10/2019.</v>
      </c>
    </row>
    <row r="39" spans="1:14" x14ac:dyDescent="0.3">
      <c r="A39" s="19">
        <f t="shared" si="0"/>
        <v>35</v>
      </c>
      <c r="B39" s="15" t="str">
        <f>"Biên bản nghiệm thu nội bộ "&amp;E39&amp;G39</f>
        <v>Biên bản nghiệm thu nội bộ lắp xà, sứ, phụ kiện lần 4</v>
      </c>
      <c r="C39" s="8">
        <v>43765</v>
      </c>
      <c r="D39" s="11"/>
      <c r="E39" s="1" t="s">
        <v>75</v>
      </c>
      <c r="G39" s="22" t="s">
        <v>77</v>
      </c>
      <c r="I39" s="1" t="s">
        <v>85</v>
      </c>
      <c r="J39" s="32" t="str">
        <f t="shared" si="1"/>
        <v>Xuân Lộc, ngày 27 tháng 10 năm 2019</v>
      </c>
      <c r="K39" s="33" t="str">
        <f t="shared" si="2"/>
        <v>Từ 07 giờ 30 đến 16 giờ 30 ngày 08 tháng 11 năm 2019.</v>
      </c>
      <c r="L39" s="34" t="str">
        <f>"Kết thúc: Từ 16 giờ 30 ngày "&amp;TEXT(C39,"dd")&amp;" tháng "&amp;TEXT(C39,"MM")&amp;" năm "&amp;TEXT(C39,"yyyy")&amp;"."</f>
        <v>Kết thúc: Từ 16 giờ 30 ngày 27 tháng 10 năm 2019.</v>
      </c>
      <c r="N39" s="33" t="str">
        <f t="shared" si="3"/>
        <v>Từ ngày 27/10/2019 đến ngày 27/10/2019.</v>
      </c>
    </row>
    <row r="40" spans="1:14" x14ac:dyDescent="0.3">
      <c r="A40" s="19">
        <f t="shared" si="0"/>
        <v>36</v>
      </c>
      <c r="B40" s="15" t="str">
        <f>"Phiếu yêu cầu nghiệm thu "&amp;E40</f>
        <v>Phiếu yêu cầu nghiệm thu lắp xà, sứ, phụ kiện</v>
      </c>
      <c r="C40" s="8">
        <v>43777</v>
      </c>
      <c r="D40" s="11"/>
      <c r="E40" s="1" t="s">
        <v>75</v>
      </c>
      <c r="I40" s="1" t="s">
        <v>85</v>
      </c>
      <c r="J40" s="32" t="str">
        <f t="shared" si="1"/>
        <v>Xuân Lộc, ngày 08 tháng 11 năm 2019</v>
      </c>
      <c r="K40" s="33" t="str">
        <f t="shared" si="2"/>
        <v>Từ 07 giờ 30 đến 16 giờ 30 ngày 09 tháng 11 năm 2019.</v>
      </c>
      <c r="N40" s="33" t="str">
        <f t="shared" si="3"/>
        <v>Từ ngày 08/11/2019 đến ngày 08/11/2019.</v>
      </c>
    </row>
    <row r="41" spans="1:14" x14ac:dyDescent="0.3">
      <c r="A41" s="19">
        <f t="shared" si="0"/>
        <v>37</v>
      </c>
      <c r="B41" s="15" t="str">
        <f>"Biên bản nghiệm thu nội bộ "&amp;E41&amp;G41</f>
        <v>Biên bản nghiệm thu nội bộ lắp xà, sứ, phụ kiện lần 5</v>
      </c>
      <c r="C41" s="7">
        <v>43778</v>
      </c>
      <c r="D41" s="11"/>
      <c r="E41" s="1" t="s">
        <v>75</v>
      </c>
      <c r="G41" s="22" t="s">
        <v>78</v>
      </c>
      <c r="I41" s="1" t="s">
        <v>85</v>
      </c>
      <c r="J41" s="32" t="str">
        <f t="shared" si="1"/>
        <v>Xuân Lộc, ngày 09 tháng 11 năm 2019</v>
      </c>
      <c r="K41" s="33" t="str">
        <f t="shared" si="2"/>
        <v>Từ 07 giờ 30 đến 16 giờ 30 ngày 09 tháng 11 năm 2019.</v>
      </c>
      <c r="L41" s="34" t="str">
        <f>"Bắt đầu: Từ 07 giờ 30 ngày "&amp;TEXT(C41,"dd")&amp;" tháng "&amp;TEXT(C41,"MM")&amp;" năm "&amp;TEXT(C41,"yyyy")&amp;"."</f>
        <v>Bắt đầu: Từ 07 giờ 30 ngày 09 tháng 11 năm 2019.</v>
      </c>
      <c r="N41" s="33" t="str">
        <f t="shared" si="3"/>
        <v>Từ ngày 09/11/2019 đến ngày 09/11/2019.</v>
      </c>
    </row>
    <row r="42" spans="1:14" x14ac:dyDescent="0.3">
      <c r="A42" s="19">
        <f t="shared" si="0"/>
        <v>38</v>
      </c>
      <c r="B42" s="15" t="str">
        <f>"Biên bản nghiệm thu nội bộ "&amp;E42&amp;G42</f>
        <v>Biên bản nghiệm thu nội bộ lắp xà, sứ, phụ kiện lần 5</v>
      </c>
      <c r="C42" s="7">
        <v>43778</v>
      </c>
      <c r="D42" s="11"/>
      <c r="E42" s="1" t="s">
        <v>75</v>
      </c>
      <c r="G42" s="22" t="s">
        <v>78</v>
      </c>
      <c r="I42" s="1" t="s">
        <v>85</v>
      </c>
      <c r="J42" s="32" t="str">
        <f t="shared" si="1"/>
        <v>Xuân Lộc, ngày 09 tháng 11 năm 2019</v>
      </c>
      <c r="K42" s="33" t="str">
        <f t="shared" si="2"/>
        <v>Từ 07 giờ 30 đến 16 giờ 30 ngày 18 tháng 10 năm 2019.</v>
      </c>
      <c r="L42" s="34" t="str">
        <f>"Kết thúc: Từ 16 giờ 30 ngày "&amp;TEXT(C42,"dd")&amp;" tháng "&amp;TEXT(C42,"MM")&amp;" năm "&amp;TEXT(C42,"yyyy")&amp;"."</f>
        <v>Kết thúc: Từ 16 giờ 30 ngày 09 tháng 11 năm 2019.</v>
      </c>
      <c r="N42" s="33" t="str">
        <f t="shared" si="3"/>
        <v>Từ ngày 09/11/2019 đến ngày 09/11/2019.</v>
      </c>
    </row>
    <row r="43" spans="1:14" x14ac:dyDescent="0.3">
      <c r="A43" s="19">
        <f t="shared" si="0"/>
        <v>39</v>
      </c>
      <c r="B43" s="15" t="str">
        <f>"Phiếu yêu cầu nghiệm thu "&amp;E43</f>
        <v>Phiếu yêu cầu nghiệm thu công tác kéo dây</v>
      </c>
      <c r="C43" s="7">
        <v>43756</v>
      </c>
      <c r="D43" s="11"/>
      <c r="E43" s="1" t="s">
        <v>80</v>
      </c>
      <c r="I43" s="1" t="s">
        <v>85</v>
      </c>
      <c r="J43" s="32" t="str">
        <f t="shared" si="1"/>
        <v>Xuân Lộc, ngày 18 tháng 10 năm 2019</v>
      </c>
      <c r="K43" s="33" t="str">
        <f t="shared" si="2"/>
        <v>Từ 07 giờ 30 đến 16 giờ 30 ngày 19 tháng 10 năm 2019.</v>
      </c>
      <c r="N43" s="33" t="str">
        <f t="shared" si="3"/>
        <v>Từ ngày 18/10/2019 đến ngày 18/10/2019.</v>
      </c>
    </row>
    <row r="44" spans="1:14" x14ac:dyDescent="0.3">
      <c r="A44" s="19">
        <f t="shared" si="0"/>
        <v>40</v>
      </c>
      <c r="B44" s="15" t="str">
        <f>"Biên bản nghiệm thu nội bộ "&amp;E44&amp;G44</f>
        <v>Biên bản nghiệm thu nội bộ công tác kéo dây lần 1</v>
      </c>
      <c r="C44" s="7">
        <v>43757</v>
      </c>
      <c r="D44" s="11"/>
      <c r="E44" s="1" t="s">
        <v>80</v>
      </c>
      <c r="G44" s="22" t="s">
        <v>68</v>
      </c>
      <c r="I44" s="1" t="s">
        <v>85</v>
      </c>
      <c r="J44" s="32" t="str">
        <f t="shared" si="1"/>
        <v>Xuân Lộc, ngày 19 tháng 10 năm 2019</v>
      </c>
      <c r="K44" s="33" t="str">
        <f t="shared" si="2"/>
        <v>Từ 07 giờ 30 đến 16 giờ 30 ngày 19 tháng 10 năm 2019.</v>
      </c>
      <c r="L44" s="34" t="str">
        <f>"Bắt đầu: Từ 07 giờ 30 ngày "&amp;TEXT(C44,"dd")&amp;" tháng "&amp;TEXT(C44,"MM")&amp;" năm "&amp;TEXT(C44,"yyyy")&amp;"."</f>
        <v>Bắt đầu: Từ 07 giờ 30 ngày 19 tháng 10 năm 2019.</v>
      </c>
      <c r="N44" s="33" t="str">
        <f t="shared" si="3"/>
        <v>Từ ngày 19/10/2019 đến ngày 19/10/2019.</v>
      </c>
    </row>
    <row r="45" spans="1:14" x14ac:dyDescent="0.3">
      <c r="A45" s="19">
        <f t="shared" si="0"/>
        <v>41</v>
      </c>
      <c r="B45" s="15" t="str">
        <f>"Biên bản nghiệm thu nội bộ "&amp;E45&amp;G45</f>
        <v>Biên bản nghiệm thu nội bộ công tác kéo dây lần 1</v>
      </c>
      <c r="C45" s="7">
        <v>43757</v>
      </c>
      <c r="D45" s="11"/>
      <c r="E45" s="1" t="s">
        <v>80</v>
      </c>
      <c r="G45" s="22" t="s">
        <v>68</v>
      </c>
      <c r="I45" s="1" t="s">
        <v>85</v>
      </c>
      <c r="J45" s="32" t="str">
        <f t="shared" si="1"/>
        <v>Xuân Lộc, ngày 19 tháng 10 năm 2019</v>
      </c>
      <c r="K45" s="33" t="str">
        <f t="shared" si="2"/>
        <v>Từ 07 giờ 30 đến 16 giờ 30 ngày 26 tháng 10 năm 2019.</v>
      </c>
      <c r="L45" s="34" t="str">
        <f>"Kết thúc: Từ 16 giờ 30 ngày "&amp;TEXT(C45,"dd")&amp;" tháng "&amp;TEXT(C45,"MM")&amp;" năm "&amp;TEXT(C45,"yyyy")&amp;"."</f>
        <v>Kết thúc: Từ 16 giờ 30 ngày 19 tháng 10 năm 2019.</v>
      </c>
      <c r="N45" s="33" t="str">
        <f t="shared" si="3"/>
        <v>Từ ngày 19/10/2019 đến ngày 19/10/2019.</v>
      </c>
    </row>
    <row r="46" spans="1:14" x14ac:dyDescent="0.3">
      <c r="A46" s="19">
        <f t="shared" si="0"/>
        <v>42</v>
      </c>
      <c r="B46" s="15" t="str">
        <f t="shared" ref="B46" si="4">"Phiếu yêu cầu nghiệm thu "&amp;E46</f>
        <v>Phiếu yêu cầu nghiệm thu công tác kéo dây</v>
      </c>
      <c r="C46" s="7">
        <v>43764</v>
      </c>
      <c r="D46" s="11"/>
      <c r="E46" s="1" t="s">
        <v>80</v>
      </c>
      <c r="I46" s="1" t="s">
        <v>85</v>
      </c>
      <c r="J46" s="32" t="str">
        <f t="shared" si="1"/>
        <v>Xuân Lộc, ngày 26 tháng 10 năm 2019</v>
      </c>
      <c r="K46" s="33" t="str">
        <f t="shared" si="2"/>
        <v>Từ 07 giờ 30 đến 16 giờ 30 ngày 27 tháng 10 năm 2019.</v>
      </c>
      <c r="N46" s="33" t="str">
        <f t="shared" si="3"/>
        <v>Từ ngày 26/10/2019 đến ngày 26/10/2019.</v>
      </c>
    </row>
    <row r="47" spans="1:14" x14ac:dyDescent="0.3">
      <c r="A47" s="19">
        <f t="shared" si="0"/>
        <v>43</v>
      </c>
      <c r="B47" s="15" t="str">
        <f t="shared" ref="B47:B48" si="5">"Biên bản nghiệm thu nội bộ "&amp;E47&amp;G47</f>
        <v>Biên bản nghiệm thu nội bộ công tác kéo dây lần 2</v>
      </c>
      <c r="C47" s="7">
        <v>43765</v>
      </c>
      <c r="D47" s="11"/>
      <c r="E47" s="1" t="s">
        <v>80</v>
      </c>
      <c r="G47" s="22" t="s">
        <v>69</v>
      </c>
      <c r="I47" s="1" t="s">
        <v>85</v>
      </c>
      <c r="J47" s="32" t="str">
        <f t="shared" si="1"/>
        <v>Xuân Lộc, ngày 27 tháng 10 năm 2019</v>
      </c>
      <c r="K47" s="33" t="str">
        <f t="shared" si="2"/>
        <v>Từ 07 giờ 30 đến 16 giờ 30 ngày 27 tháng 10 năm 2019.</v>
      </c>
      <c r="L47" s="34" t="str">
        <f>"Bắt đầu: Từ 07 giờ 30 ngày "&amp;TEXT(C47,"dd")&amp;" tháng "&amp;TEXT(C47,"MM")&amp;" năm "&amp;TEXT(C47,"yyyy")&amp;"."</f>
        <v>Bắt đầu: Từ 07 giờ 30 ngày 27 tháng 10 năm 2019.</v>
      </c>
      <c r="N47" s="33" t="str">
        <f t="shared" si="3"/>
        <v>Từ ngày 27/10/2019 đến ngày 27/10/2019.</v>
      </c>
    </row>
    <row r="48" spans="1:14" x14ac:dyDescent="0.3">
      <c r="A48" s="19">
        <f t="shared" si="0"/>
        <v>44</v>
      </c>
      <c r="B48" s="15" t="str">
        <f t="shared" si="5"/>
        <v>Biên bản nghiệm thu nội bộ công tác kéo dây lần 2</v>
      </c>
      <c r="C48" s="7">
        <v>43765</v>
      </c>
      <c r="D48" s="11"/>
      <c r="E48" s="1" t="s">
        <v>80</v>
      </c>
      <c r="G48" s="22" t="s">
        <v>69</v>
      </c>
      <c r="I48" s="1" t="s">
        <v>85</v>
      </c>
      <c r="J48" s="32" t="str">
        <f t="shared" si="1"/>
        <v>Xuân Lộc, ngày 27 tháng 10 năm 2019</v>
      </c>
      <c r="K48" s="33" t="str">
        <f t="shared" si="2"/>
        <v>Từ 07 giờ 30 đến 16 giờ 30 ngày 08 tháng 11 năm 2019.</v>
      </c>
      <c r="L48" s="34" t="str">
        <f>"Kết thúc: Từ 16 giờ 30 ngày "&amp;TEXT(C48,"dd")&amp;" tháng "&amp;TEXT(C48,"MM")&amp;" năm "&amp;TEXT(C48,"yyyy")&amp;"."</f>
        <v>Kết thúc: Từ 16 giờ 30 ngày 27 tháng 10 năm 2019.</v>
      </c>
      <c r="N48" s="33" t="str">
        <f t="shared" si="3"/>
        <v>Từ ngày 27/10/2019 đến ngày 27/10/2019.</v>
      </c>
    </row>
    <row r="49" spans="1:14" x14ac:dyDescent="0.3">
      <c r="A49" s="19">
        <f t="shared" si="0"/>
        <v>45</v>
      </c>
      <c r="B49" s="15" t="str">
        <f t="shared" ref="B49" si="6">"Phiếu yêu cầu nghiệm thu "&amp;E49</f>
        <v>Phiếu yêu cầu nghiệm thu công tác kéo dây</v>
      </c>
      <c r="C49" s="7">
        <v>43777</v>
      </c>
      <c r="D49" s="11"/>
      <c r="E49" s="1" t="s">
        <v>80</v>
      </c>
      <c r="I49" s="1" t="s">
        <v>85</v>
      </c>
      <c r="J49" s="32" t="str">
        <f t="shared" si="1"/>
        <v>Xuân Lộc, ngày 08 tháng 11 năm 2019</v>
      </c>
      <c r="K49" s="33" t="str">
        <f t="shared" si="2"/>
        <v>Từ 07 giờ 30 đến 16 giờ 30 ngày 09 tháng 11 năm 2019.</v>
      </c>
      <c r="N49" s="33" t="str">
        <f t="shared" si="3"/>
        <v>Từ ngày 08/11/2019 đến ngày 08/11/2019.</v>
      </c>
    </row>
    <row r="50" spans="1:14" x14ac:dyDescent="0.3">
      <c r="A50" s="19">
        <f t="shared" si="0"/>
        <v>46</v>
      </c>
      <c r="B50" s="15" t="str">
        <f t="shared" ref="B50:B51" si="7">"Biên bản nghiệm thu nội bộ "&amp;E50&amp;G50</f>
        <v>Biên bản nghiệm thu nội bộ công tác kéo dây lần 3</v>
      </c>
      <c r="C50" s="7">
        <v>43778</v>
      </c>
      <c r="D50" s="11"/>
      <c r="E50" s="1" t="s">
        <v>80</v>
      </c>
      <c r="G50" s="22" t="s">
        <v>76</v>
      </c>
      <c r="I50" s="1" t="s">
        <v>85</v>
      </c>
      <c r="J50" s="32" t="str">
        <f t="shared" si="1"/>
        <v>Xuân Lộc, ngày 09 tháng 11 năm 2019</v>
      </c>
      <c r="K50" s="33" t="str">
        <f t="shared" si="2"/>
        <v>Từ 07 giờ 30 đến 16 giờ 30 ngày 09 tháng 11 năm 2019.</v>
      </c>
      <c r="L50" s="34" t="str">
        <f>"Bắt đầu: Từ 07 giờ 30 ngày "&amp;TEXT(C50,"dd")&amp;" tháng "&amp;TEXT(C50,"MM")&amp;" năm "&amp;TEXT(C50,"yyyy")&amp;"."</f>
        <v>Bắt đầu: Từ 07 giờ 30 ngày 09 tháng 11 năm 2019.</v>
      </c>
      <c r="N50" s="33" t="str">
        <f t="shared" si="3"/>
        <v>Từ ngày 09/11/2019 đến ngày 09/11/2019.</v>
      </c>
    </row>
    <row r="51" spans="1:14" x14ac:dyDescent="0.3">
      <c r="A51" s="19">
        <f t="shared" si="0"/>
        <v>47</v>
      </c>
      <c r="B51" s="15" t="str">
        <f t="shared" si="7"/>
        <v>Biên bản nghiệm thu nội bộ công tác kéo dây lần 3</v>
      </c>
      <c r="C51" s="7">
        <v>43778</v>
      </c>
      <c r="D51" s="11"/>
      <c r="E51" s="1" t="s">
        <v>80</v>
      </c>
      <c r="G51" s="22" t="s">
        <v>76</v>
      </c>
      <c r="I51" s="1" t="s">
        <v>85</v>
      </c>
      <c r="J51" s="32" t="str">
        <f t="shared" si="1"/>
        <v>Xuân Lộc, ngày 09 tháng 11 năm 2019</v>
      </c>
      <c r="K51" s="33" t="str">
        <f t="shared" si="2"/>
        <v>Từ 07 giờ 30 đến 16 giờ 30 ngày 18 tháng 10 năm 2019.</v>
      </c>
      <c r="L51" s="34" t="str">
        <f>"Kết thúc: Từ 16 giờ 30 ngày "&amp;TEXT(C51,"dd")&amp;" tháng "&amp;TEXT(C51,"MM")&amp;" năm "&amp;TEXT(C51,"yyyy")&amp;"."</f>
        <v>Kết thúc: Từ 16 giờ 30 ngày 09 tháng 11 năm 2019.</v>
      </c>
      <c r="N51" s="33" t="str">
        <f t="shared" si="3"/>
        <v>Từ ngày 09/11/2019 đến ngày 09/11/2019.</v>
      </c>
    </row>
    <row r="52" spans="1:14" x14ac:dyDescent="0.3">
      <c r="A52" s="19">
        <f t="shared" si="0"/>
        <v>48</v>
      </c>
      <c r="B52" s="15" t="str">
        <f>"Phiếu yêu cầu nghiệm thu "&amp;E52</f>
        <v>Phiếu yêu cầu nghiệm thu công tác kiểm tra độ võng</v>
      </c>
      <c r="C52" s="7">
        <v>43756</v>
      </c>
      <c r="D52" s="11"/>
      <c r="E52" s="1" t="s">
        <v>82</v>
      </c>
      <c r="I52" s="1" t="s">
        <v>85</v>
      </c>
      <c r="J52" s="32" t="str">
        <f t="shared" si="1"/>
        <v>Xuân Lộc, ngày 18 tháng 10 năm 2019</v>
      </c>
      <c r="K52" s="33" t="str">
        <f t="shared" si="2"/>
        <v>Từ 07 giờ 30 đến 16 giờ 30 ngày 19 tháng 10 năm 2019.</v>
      </c>
      <c r="N52" s="33" t="str">
        <f t="shared" si="3"/>
        <v>Từ ngày 18/10/2019 đến ngày 18/10/2019.</v>
      </c>
    </row>
    <row r="53" spans="1:14" x14ac:dyDescent="0.3">
      <c r="A53" s="19">
        <f t="shared" si="0"/>
        <v>49</v>
      </c>
      <c r="B53" s="15" t="str">
        <f>"Biên bản nghiệm thu nội bộ "&amp;E53&amp;G53</f>
        <v>Biên bản nghiệm thu nội bộ công tác kiểm tra độ võng lần 1</v>
      </c>
      <c r="C53" s="7">
        <v>43757</v>
      </c>
      <c r="D53" s="11"/>
      <c r="E53" s="1" t="s">
        <v>82</v>
      </c>
      <c r="G53" s="22" t="s">
        <v>68</v>
      </c>
      <c r="I53" s="1" t="s">
        <v>85</v>
      </c>
      <c r="J53" s="32" t="str">
        <f t="shared" si="1"/>
        <v>Xuân Lộc, ngày 19 tháng 10 năm 2019</v>
      </c>
      <c r="K53" s="33" t="str">
        <f t="shared" si="2"/>
        <v>Từ 07 giờ 30 đến 16 giờ 30 ngày 19 tháng 10 năm 2019.</v>
      </c>
      <c r="L53" s="34" t="str">
        <f>"Bắt đầu: Từ 07 giờ 30 ngày "&amp;TEXT(C53,"dd")&amp;" tháng "&amp;TEXT(C53,"MM")&amp;" năm "&amp;TEXT(C53,"yyyy")&amp;"."</f>
        <v>Bắt đầu: Từ 07 giờ 30 ngày 19 tháng 10 năm 2019.</v>
      </c>
      <c r="N53" s="33" t="str">
        <f t="shared" si="3"/>
        <v>Từ ngày 19/10/2019 đến ngày 19/10/2019.</v>
      </c>
    </row>
    <row r="54" spans="1:14" x14ac:dyDescent="0.3">
      <c r="A54" s="19">
        <f t="shared" si="0"/>
        <v>50</v>
      </c>
      <c r="B54" s="15" t="str">
        <f>"Biên bản nghiệm thu nội bộ "&amp;E54&amp;G54</f>
        <v>Biên bản nghiệm thu nội bộ công tác kiểm tra độ võng lần 1</v>
      </c>
      <c r="C54" s="7">
        <v>43757</v>
      </c>
      <c r="D54" s="11"/>
      <c r="E54" s="1" t="s">
        <v>82</v>
      </c>
      <c r="G54" s="22" t="s">
        <v>68</v>
      </c>
      <c r="I54" s="1" t="s">
        <v>85</v>
      </c>
      <c r="J54" s="32" t="str">
        <f t="shared" si="1"/>
        <v>Xuân Lộc, ngày 19 tháng 10 năm 2019</v>
      </c>
      <c r="K54" s="33" t="str">
        <f t="shared" si="2"/>
        <v>Từ 07 giờ 30 đến 16 giờ 30 ngày 26 tháng 10 năm 2019.</v>
      </c>
      <c r="L54" s="34" t="str">
        <f>"Kết thúc: Từ 16 giờ 30 ngày "&amp;TEXT(C54,"dd")&amp;" tháng "&amp;TEXT(C54,"MM")&amp;" năm "&amp;TEXT(C54,"yyyy")&amp;"."</f>
        <v>Kết thúc: Từ 16 giờ 30 ngày 19 tháng 10 năm 2019.</v>
      </c>
      <c r="N54" s="33" t="str">
        <f t="shared" si="3"/>
        <v>Từ ngày 19/10/2019 đến ngày 19/10/2019.</v>
      </c>
    </row>
    <row r="55" spans="1:14" x14ac:dyDescent="0.3">
      <c r="A55" s="19">
        <f t="shared" si="0"/>
        <v>51</v>
      </c>
      <c r="B55" s="15" t="str">
        <f t="shared" ref="B55" si="8">"Phiếu yêu cầu nghiệm thu "&amp;E55</f>
        <v>Phiếu yêu cầu nghiệm thu công tác kiểm tra độ võng</v>
      </c>
      <c r="C55" s="7">
        <v>43764</v>
      </c>
      <c r="D55" s="11"/>
      <c r="E55" s="1" t="s">
        <v>82</v>
      </c>
      <c r="I55" s="1" t="s">
        <v>85</v>
      </c>
      <c r="J55" s="32" t="str">
        <f t="shared" si="1"/>
        <v>Xuân Lộc, ngày 26 tháng 10 năm 2019</v>
      </c>
      <c r="K55" s="33" t="str">
        <f t="shared" si="2"/>
        <v>Từ 07 giờ 30 đến 16 giờ 30 ngày 27 tháng 10 năm 2019.</v>
      </c>
      <c r="N55" s="33" t="str">
        <f t="shared" si="3"/>
        <v>Từ ngày 26/10/2019 đến ngày 26/10/2019.</v>
      </c>
    </row>
    <row r="56" spans="1:14" x14ac:dyDescent="0.3">
      <c r="A56" s="19">
        <f t="shared" si="0"/>
        <v>52</v>
      </c>
      <c r="B56" s="15" t="str">
        <f t="shared" ref="B56:B57" si="9">"Biên bản nghiệm thu nội bộ "&amp;E56&amp;G56</f>
        <v>Biên bản nghiệm thu nội bộ công tác kiểm tra độ võng lần 2</v>
      </c>
      <c r="C56" s="7">
        <v>43765</v>
      </c>
      <c r="D56" s="11"/>
      <c r="E56" s="1" t="s">
        <v>82</v>
      </c>
      <c r="G56" s="22" t="s">
        <v>69</v>
      </c>
      <c r="I56" s="1" t="s">
        <v>85</v>
      </c>
      <c r="J56" s="32" t="str">
        <f t="shared" si="1"/>
        <v>Xuân Lộc, ngày 27 tháng 10 năm 2019</v>
      </c>
      <c r="K56" s="33" t="str">
        <f t="shared" si="2"/>
        <v>Từ 07 giờ 30 đến 16 giờ 30 ngày 27 tháng 10 năm 2019.</v>
      </c>
      <c r="L56" s="34" t="str">
        <f>"Bắt đầu: Từ 07 giờ 30 ngày "&amp;TEXT(C56,"dd")&amp;" tháng "&amp;TEXT(C56,"MM")&amp;" năm "&amp;TEXT(C56,"yyyy")&amp;"."</f>
        <v>Bắt đầu: Từ 07 giờ 30 ngày 27 tháng 10 năm 2019.</v>
      </c>
      <c r="N56" s="33" t="str">
        <f t="shared" si="3"/>
        <v>Từ ngày 27/10/2019 đến ngày 27/10/2019.</v>
      </c>
    </row>
    <row r="57" spans="1:14" x14ac:dyDescent="0.3">
      <c r="A57" s="19">
        <f t="shared" si="0"/>
        <v>53</v>
      </c>
      <c r="B57" s="15" t="str">
        <f t="shared" si="9"/>
        <v>Biên bản nghiệm thu nội bộ công tác kiểm tra độ võng lần 2</v>
      </c>
      <c r="C57" s="7">
        <v>43765</v>
      </c>
      <c r="D57" s="11"/>
      <c r="E57" s="1" t="s">
        <v>82</v>
      </c>
      <c r="G57" s="22" t="s">
        <v>69</v>
      </c>
      <c r="I57" s="1" t="s">
        <v>85</v>
      </c>
      <c r="J57" s="32" t="str">
        <f t="shared" si="1"/>
        <v>Xuân Lộc, ngày 27 tháng 10 năm 2019</v>
      </c>
      <c r="K57" s="33" t="str">
        <f t="shared" si="2"/>
        <v>Từ 07 giờ 30 đến 16 giờ 30 ngày 08 tháng 11 năm 2019.</v>
      </c>
      <c r="L57" s="34" t="str">
        <f>"Kết thúc: Từ 16 giờ 30 ngày "&amp;TEXT(C57,"dd")&amp;" tháng "&amp;TEXT(C57,"MM")&amp;" năm "&amp;TEXT(C57,"yyyy")&amp;"."</f>
        <v>Kết thúc: Từ 16 giờ 30 ngày 27 tháng 10 năm 2019.</v>
      </c>
      <c r="N57" s="33" t="str">
        <f t="shared" si="3"/>
        <v>Từ ngày 27/10/2019 đến ngày 27/10/2019.</v>
      </c>
    </row>
    <row r="58" spans="1:14" x14ac:dyDescent="0.3">
      <c r="A58" s="19">
        <f t="shared" si="0"/>
        <v>54</v>
      </c>
      <c r="B58" s="15" t="str">
        <f t="shared" ref="B58" si="10">"Phiếu yêu cầu nghiệm thu "&amp;E58</f>
        <v>Phiếu yêu cầu nghiệm thu công tác kiểm tra độ võng</v>
      </c>
      <c r="C58" s="7">
        <v>43777</v>
      </c>
      <c r="D58" s="11"/>
      <c r="E58" s="1" t="s">
        <v>82</v>
      </c>
      <c r="I58" s="1" t="s">
        <v>85</v>
      </c>
      <c r="J58" s="32" t="str">
        <f t="shared" si="1"/>
        <v>Xuân Lộc, ngày 08 tháng 11 năm 2019</v>
      </c>
      <c r="K58" s="33" t="str">
        <f t="shared" si="2"/>
        <v>Từ 07 giờ 30 đến 16 giờ 30 ngày 09 tháng 11 năm 2019.</v>
      </c>
      <c r="N58" s="33" t="str">
        <f t="shared" si="3"/>
        <v>Từ ngày 08/11/2019 đến ngày 08/11/2019.</v>
      </c>
    </row>
    <row r="59" spans="1:14" x14ac:dyDescent="0.3">
      <c r="A59" s="19">
        <f t="shared" si="0"/>
        <v>55</v>
      </c>
      <c r="B59" s="15" t="str">
        <f t="shared" ref="B59:B60" si="11">"Biên bản nghiệm thu nội bộ "&amp;E59&amp;G59</f>
        <v>Biên bản nghiệm thu nội bộ công tác kiểm tra độ võng lần 3</v>
      </c>
      <c r="C59" s="7">
        <v>43778</v>
      </c>
      <c r="D59" s="11"/>
      <c r="E59" s="1" t="s">
        <v>82</v>
      </c>
      <c r="G59" s="22" t="s">
        <v>76</v>
      </c>
      <c r="I59" s="1" t="s">
        <v>85</v>
      </c>
      <c r="J59" s="32" t="str">
        <f t="shared" si="1"/>
        <v>Xuân Lộc, ngày 09 tháng 11 năm 2019</v>
      </c>
      <c r="K59" s="33" t="str">
        <f t="shared" si="2"/>
        <v>Từ 07 giờ 30 đến 16 giờ 30 ngày 09 tháng 11 năm 2019.</v>
      </c>
      <c r="L59" s="34" t="str">
        <f>"Bắt đầu: Từ 07 giờ 30 ngày "&amp;TEXT(C59,"dd")&amp;" tháng "&amp;TEXT(C59,"MM")&amp;" năm "&amp;TEXT(C59,"yyyy")&amp;"."</f>
        <v>Bắt đầu: Từ 07 giờ 30 ngày 09 tháng 11 năm 2019.</v>
      </c>
      <c r="N59" s="33" t="str">
        <f t="shared" si="3"/>
        <v>Từ ngày 09/11/2019 đến ngày 09/11/2019.</v>
      </c>
    </row>
    <row r="60" spans="1:14" x14ac:dyDescent="0.3">
      <c r="A60" s="19">
        <f t="shared" si="0"/>
        <v>56</v>
      </c>
      <c r="B60" s="15" t="str">
        <f t="shared" si="11"/>
        <v>Biên bản nghiệm thu nội bộ công tác kiểm tra độ võng lần 3</v>
      </c>
      <c r="C60" s="7">
        <v>43778</v>
      </c>
      <c r="D60" s="11"/>
      <c r="E60" s="1" t="s">
        <v>82</v>
      </c>
      <c r="G60" s="22" t="s">
        <v>76</v>
      </c>
      <c r="I60" s="1" t="s">
        <v>85</v>
      </c>
      <c r="J60" s="32" t="str">
        <f t="shared" si="1"/>
        <v>Xuân Lộc, ngày 09 tháng 11 năm 2019</v>
      </c>
      <c r="K60" s="33" t="str">
        <f>"Từ 07 giờ 30 đến 16 giờ 30 ngày "&amp;TEXT(C64,"dd")&amp;" tháng "&amp;TEXT(C64,"MM")&amp;" năm "&amp;TEXT(C64,"yyyy")&amp;"."</f>
        <v>Từ 07 giờ 30 đến 16 giờ 30 ngày 18 tháng 10 năm 2019.</v>
      </c>
      <c r="L60" s="34" t="str">
        <f>"Kết thúc: Từ 16 giờ 30 ngày "&amp;TEXT(C60,"dd")&amp;" tháng "&amp;TEXT(C60,"MM")&amp;" năm "&amp;TEXT(C60,"yyyy")&amp;"."</f>
        <v>Kết thúc: Từ 16 giờ 30 ngày 09 tháng 11 năm 2019.</v>
      </c>
      <c r="N60" s="33" t="str">
        <f t="shared" si="3"/>
        <v>Từ ngày 09/11/2019 đến ngày 09/11/2019.</v>
      </c>
    </row>
    <row r="61" spans="1:14" x14ac:dyDescent="0.3">
      <c r="A61" s="19">
        <f t="shared" si="0"/>
        <v>57</v>
      </c>
      <c r="B61" s="15" t="str">
        <f>"Phiếu yêu cầu nghiệm thu "&amp;E61</f>
        <v>Phiếu yêu cầu nghiệm thu công tác lắp tiếp địa và đo điện trở</v>
      </c>
      <c r="C61" s="7">
        <v>43756</v>
      </c>
      <c r="D61" s="11"/>
      <c r="E61" s="1" t="s">
        <v>86</v>
      </c>
      <c r="I61" s="1" t="s">
        <v>85</v>
      </c>
      <c r="J61" s="32" t="str">
        <f t="shared" ref="J61:J63" si="12">"Xuân Lộc, ngày "&amp;TEXT(C61,"dd")&amp;" tháng "&amp;TEXT(C61,"MM")&amp;" năm "&amp;TEXT(C61,"yyyy")</f>
        <v>Xuân Lộc, ngày 18 tháng 10 năm 2019</v>
      </c>
      <c r="K61" s="33" t="str">
        <f t="shared" ref="K61:K63" si="13">"Từ 07 giờ 30 đến 16 giờ 30 ngày "&amp;TEXT(C62,"dd")&amp;" tháng "&amp;TEXT(C62,"MM")&amp;" năm "&amp;TEXT(C62,"yyyy")&amp;"."</f>
        <v>Từ 07 giờ 30 đến 16 giờ 30 ngày 19 tháng 10 năm 2019.</v>
      </c>
      <c r="N61" s="33" t="str">
        <f t="shared" ref="N61:N63" si="14">"Từ ngày "&amp;TEXT(C61,"dd/MM/yyyy")&amp;" đến ngày "&amp;TEXT(C61,"dd/MM/yyyy")&amp;"."</f>
        <v>Từ ngày 18/10/2019 đến ngày 18/10/2019.</v>
      </c>
    </row>
    <row r="62" spans="1:14" x14ac:dyDescent="0.3">
      <c r="A62" s="19">
        <f t="shared" si="0"/>
        <v>58</v>
      </c>
      <c r="B62" s="15" t="str">
        <f>"Biên bản nghiệm thu nội bộ "&amp;E62&amp;G62</f>
        <v>Biên bản nghiệm thu nội bộ công tác lắp tiếp địa và đo điện trở</v>
      </c>
      <c r="C62" s="7">
        <v>43757</v>
      </c>
      <c r="D62" s="11"/>
      <c r="E62" s="1" t="s">
        <v>86</v>
      </c>
      <c r="I62" s="1" t="s">
        <v>85</v>
      </c>
      <c r="J62" s="32" t="str">
        <f t="shared" si="12"/>
        <v>Xuân Lộc, ngày 19 tháng 10 năm 2019</v>
      </c>
      <c r="K62" s="33" t="str">
        <f t="shared" si="13"/>
        <v>Từ 07 giờ 30 đến 16 giờ 30 ngày 19 tháng 10 năm 2019.</v>
      </c>
      <c r="L62" s="34" t="str">
        <f>"Bắt đầu: Từ 07 giờ 30 ngày "&amp;TEXT(C62,"dd")&amp;" tháng "&amp;TEXT(C62,"MM")&amp;" năm "&amp;TEXT(C62,"yyyy")&amp;"."</f>
        <v>Bắt đầu: Từ 07 giờ 30 ngày 19 tháng 10 năm 2019.</v>
      </c>
      <c r="N62" s="33" t="str">
        <f t="shared" si="14"/>
        <v>Từ ngày 19/10/2019 đến ngày 19/10/2019.</v>
      </c>
    </row>
    <row r="63" spans="1:14" x14ac:dyDescent="0.3">
      <c r="A63" s="19">
        <f t="shared" si="0"/>
        <v>59</v>
      </c>
      <c r="B63" s="15" t="str">
        <f>"Biên bản nghiệm thu nội bộ "&amp;E63&amp;G63</f>
        <v>Biên bản nghiệm thu nội bộ công tác lắp tiếp địa và đo điện trở</v>
      </c>
      <c r="C63" s="7">
        <v>43757</v>
      </c>
      <c r="D63" s="11"/>
      <c r="E63" s="1" t="s">
        <v>86</v>
      </c>
      <c r="I63" s="1" t="s">
        <v>85</v>
      </c>
      <c r="J63" s="32" t="str">
        <f t="shared" si="12"/>
        <v>Xuân Lộc, ngày 19 tháng 10 năm 2019</v>
      </c>
      <c r="K63" s="33" t="str">
        <f t="shared" si="13"/>
        <v>Từ 07 giờ 30 đến 16 giờ 30 ngày 18 tháng 10 năm 2019.</v>
      </c>
      <c r="L63" s="34" t="str">
        <f>"Kết thúc: Từ 16 giờ 30 ngày "&amp;TEXT(C63,"dd")&amp;" tháng "&amp;TEXT(C63,"MM")&amp;" năm "&amp;TEXT(C63,"yyyy")&amp;"."</f>
        <v>Kết thúc: Từ 16 giờ 30 ngày 19 tháng 10 năm 2019.</v>
      </c>
      <c r="N63" s="33" t="str">
        <f t="shared" si="14"/>
        <v>Từ ngày 19/10/2019 đến ngày 19/10/2019.</v>
      </c>
    </row>
    <row r="64" spans="1:14" x14ac:dyDescent="0.3">
      <c r="A64" s="19">
        <f t="shared" si="0"/>
        <v>60</v>
      </c>
      <c r="B64" s="15" t="str">
        <f>"Phiếu yêu cầu nghiệm thu "&amp;E64</f>
        <v>Phiếu yêu cầu nghiệm thu công tác tháo lắp TBA</v>
      </c>
      <c r="C64" s="7">
        <v>43756</v>
      </c>
      <c r="D64" s="11"/>
      <c r="E64" s="1" t="s">
        <v>84</v>
      </c>
      <c r="I64" s="1" t="s">
        <v>85</v>
      </c>
      <c r="J64" s="32" t="str">
        <f t="shared" si="1"/>
        <v>Xuân Lộc, ngày 18 tháng 10 năm 2019</v>
      </c>
      <c r="K64" s="33" t="str">
        <f t="shared" si="2"/>
        <v>Từ 07 giờ 30 đến 16 giờ 30 ngày 19 tháng 10 năm 2019.</v>
      </c>
      <c r="N64" s="33" t="str">
        <f t="shared" si="3"/>
        <v>Từ ngày 18/10/2019 đến ngày 18/10/2019.</v>
      </c>
    </row>
    <row r="65" spans="1:14" x14ac:dyDescent="0.3">
      <c r="A65" s="19">
        <f t="shared" si="0"/>
        <v>61</v>
      </c>
      <c r="B65" s="15" t="str">
        <f>"Biên bản nghiệm thu nội bộ "&amp;E65&amp;G65</f>
        <v>Biên bản nghiệm thu nội bộ công tác tháo lắp TBA lần 1</v>
      </c>
      <c r="C65" s="7">
        <v>43757</v>
      </c>
      <c r="D65" s="11"/>
      <c r="E65" s="1" t="s">
        <v>84</v>
      </c>
      <c r="G65" s="22" t="s">
        <v>68</v>
      </c>
      <c r="I65" s="1" t="s">
        <v>85</v>
      </c>
      <c r="J65" s="32" t="str">
        <f t="shared" si="1"/>
        <v>Xuân Lộc, ngày 19 tháng 10 năm 2019</v>
      </c>
      <c r="K65" s="33" t="str">
        <f t="shared" si="2"/>
        <v>Từ 07 giờ 30 đến 16 giờ 30 ngày 19 tháng 10 năm 2019.</v>
      </c>
      <c r="L65" s="34" t="str">
        <f>"Bắt đầu: Từ 07 giờ 30 ngày "&amp;TEXT(C65,"dd")&amp;" tháng "&amp;TEXT(C65,"MM")&amp;" năm "&amp;TEXT(C65,"yyyy")&amp;"."</f>
        <v>Bắt đầu: Từ 07 giờ 30 ngày 19 tháng 10 năm 2019.</v>
      </c>
      <c r="N65" s="33" t="str">
        <f t="shared" si="3"/>
        <v>Từ ngày 19/10/2019 đến ngày 19/10/2019.</v>
      </c>
    </row>
    <row r="66" spans="1:14" x14ac:dyDescent="0.3">
      <c r="A66" s="19">
        <f t="shared" si="0"/>
        <v>62</v>
      </c>
      <c r="B66" s="15" t="str">
        <f>"Biên bản nghiệm thu nội bộ "&amp;E66&amp;G66</f>
        <v>Biên bản nghiệm thu nội bộ công tác tháo lắp TBA lần 1</v>
      </c>
      <c r="C66" s="7">
        <v>43757</v>
      </c>
      <c r="D66" s="11"/>
      <c r="E66" s="1" t="s">
        <v>84</v>
      </c>
      <c r="G66" s="22" t="s">
        <v>68</v>
      </c>
      <c r="I66" s="1" t="s">
        <v>85</v>
      </c>
      <c r="J66" s="32" t="str">
        <f t="shared" si="1"/>
        <v>Xuân Lộc, ngày 19 tháng 10 năm 2019</v>
      </c>
      <c r="K66" s="33" t="str">
        <f t="shared" si="2"/>
        <v>Từ 07 giờ 30 đến 16 giờ 30 ngày 26 tháng 10 năm 2019.</v>
      </c>
      <c r="L66" s="34" t="str">
        <f>"Kết thúc: Từ 16 giờ 30 ngày "&amp;TEXT(C66,"dd")&amp;" tháng "&amp;TEXT(C66,"MM")&amp;" năm "&amp;TEXT(C66,"yyyy")&amp;"."</f>
        <v>Kết thúc: Từ 16 giờ 30 ngày 19 tháng 10 năm 2019.</v>
      </c>
      <c r="N66" s="33" t="str">
        <f t="shared" si="3"/>
        <v>Từ ngày 19/10/2019 đến ngày 19/10/2019.</v>
      </c>
    </row>
    <row r="67" spans="1:14" x14ac:dyDescent="0.3">
      <c r="A67" s="19">
        <f t="shared" si="0"/>
        <v>63</v>
      </c>
      <c r="B67" s="15" t="str">
        <f t="shared" ref="B67" si="15">"Phiếu yêu cầu nghiệm thu "&amp;E67</f>
        <v>Phiếu yêu cầu nghiệm thu công tác tháo lắp TBA</v>
      </c>
      <c r="C67" s="7">
        <v>43764</v>
      </c>
      <c r="D67" s="11"/>
      <c r="E67" s="1" t="s">
        <v>84</v>
      </c>
      <c r="J67" s="32" t="str">
        <f t="shared" si="1"/>
        <v>Xuân Lộc, ngày 26 tháng 10 năm 2019</v>
      </c>
      <c r="K67" s="33" t="str">
        <f t="shared" si="2"/>
        <v>Từ 07 giờ 30 đến 16 giờ 30 ngày 27 tháng 10 năm 2019.</v>
      </c>
      <c r="M67" s="33" t="str">
        <f>"Từ ngày "&amp;TEXT(C67,"dd/MM/yyyy")&amp;" đến ngày "&amp;TEXT(C67,"dd/MM/yyyy")&amp;"."</f>
        <v>Từ ngày 26/10/2019 đến ngày 26/10/2019.</v>
      </c>
    </row>
    <row r="68" spans="1:14" x14ac:dyDescent="0.3">
      <c r="A68" s="19">
        <f t="shared" si="0"/>
        <v>64</v>
      </c>
      <c r="B68" s="15" t="str">
        <f t="shared" ref="B68:B69" si="16">"Biên bản nghiệm thu nội bộ "&amp;E68&amp;G68</f>
        <v>Biên bản nghiệm thu nội bộ công tác tháo lắp TBA lần 2</v>
      </c>
      <c r="C68" s="7">
        <v>43765</v>
      </c>
      <c r="D68" s="11"/>
      <c r="E68" s="1" t="s">
        <v>84</v>
      </c>
      <c r="G68" s="22" t="s">
        <v>69</v>
      </c>
      <c r="J68" s="32" t="str">
        <f t="shared" si="1"/>
        <v>Xuân Lộc, ngày 27 tháng 10 năm 2019</v>
      </c>
      <c r="K68" s="33" t="str">
        <f t="shared" si="2"/>
        <v>Từ 07 giờ 30 đến 16 giờ 30 ngày 27 tháng 10 năm 2019.</v>
      </c>
      <c r="L68" s="34" t="str">
        <f>"Bắt đầu: Từ 07 giờ 30 ngày "&amp;TEXT(C68,"dd")&amp;" tháng "&amp;TEXT(C68,"MM")&amp;" năm "&amp;TEXT(C68,"yyyy")&amp;"."</f>
        <v>Bắt đầu: Từ 07 giờ 30 ngày 27 tháng 10 năm 2019.</v>
      </c>
      <c r="M68" s="33" t="str">
        <f>"Từ ngày "&amp;TEXT(C68,"dd/MM/yyyy")&amp;" đến ngày "&amp;TEXT(C68,"dd/MM/yyyy")&amp;"."</f>
        <v>Từ ngày 27/10/2019 đến ngày 27/10/2019.</v>
      </c>
    </row>
    <row r="69" spans="1:14" x14ac:dyDescent="0.3">
      <c r="A69" s="19">
        <f t="shared" si="0"/>
        <v>65</v>
      </c>
      <c r="B69" s="15" t="str">
        <f t="shared" si="16"/>
        <v>Biên bản nghiệm thu nội bộ công tác tháo lắp TBA lần 2</v>
      </c>
      <c r="C69" s="7">
        <v>43765</v>
      </c>
      <c r="D69" s="11"/>
      <c r="E69" s="1" t="s">
        <v>84</v>
      </c>
      <c r="G69" s="22" t="s">
        <v>69</v>
      </c>
      <c r="J69" s="32" t="str">
        <f t="shared" si="1"/>
        <v>Xuân Lộc, ngày 27 tháng 10 năm 2019</v>
      </c>
      <c r="K69" s="33" t="str">
        <f t="shared" si="2"/>
        <v>Từ 07 giờ 30 đến 16 giờ 30 ngày 08 tháng 11 năm 2019.</v>
      </c>
      <c r="L69" s="34" t="str">
        <f>"Kết thúc: Từ 16 giờ 30 ngày "&amp;TEXT(C69,"dd")&amp;" tháng "&amp;TEXT(C69,"MM")&amp;" năm "&amp;TEXT(C69,"yyyy")&amp;"."</f>
        <v>Kết thúc: Từ 16 giờ 30 ngày 27 tháng 10 năm 2019.</v>
      </c>
      <c r="M69" s="33" t="str">
        <f>"Từ ngày "&amp;TEXT(C69,"dd/MM/yyyy")&amp;" đến ngày "&amp;TEXT(C69,"dd/MM/yyyy")&amp;"."</f>
        <v>Từ ngày 27/10/2019 đến ngày 27/10/2019.</v>
      </c>
    </row>
    <row r="70" spans="1:14" x14ac:dyDescent="0.3">
      <c r="A70" s="19">
        <f t="shared" si="0"/>
        <v>66</v>
      </c>
      <c r="B70" s="15" t="str">
        <f t="shared" ref="B70" si="17">"Phiếu yêu cầu nghiệm thu "&amp;E70</f>
        <v>Phiếu yêu cầu nghiệm thu công tác tháo lắp TBA</v>
      </c>
      <c r="C70" s="7">
        <v>43777</v>
      </c>
      <c r="D70" s="11"/>
      <c r="E70" s="1" t="s">
        <v>84</v>
      </c>
      <c r="J70" s="32" t="str">
        <f t="shared" si="1"/>
        <v>Xuân Lộc, ngày 08 tháng 11 năm 2019</v>
      </c>
      <c r="K70" s="33" t="str">
        <f t="shared" si="2"/>
        <v>Từ 07 giờ 30 đến 16 giờ 30 ngày 09 tháng 11 năm 2019.</v>
      </c>
      <c r="M70" s="33" t="str">
        <f>"Từ ngày "&amp;TEXT(C70,"dd/MM/yyyy")&amp;" đến ngày "&amp;TEXT(C70,"dd/MM/yyyy")&amp;"."</f>
        <v>Từ ngày 08/11/2019 đến ngày 08/11/2019.</v>
      </c>
    </row>
    <row r="71" spans="1:14" x14ac:dyDescent="0.3">
      <c r="A71" s="19">
        <f t="shared" si="0"/>
        <v>67</v>
      </c>
      <c r="B71" s="15" t="str">
        <f t="shared" ref="B71:B72" si="18">"Biên bản nghiệm thu nội bộ "&amp;E71&amp;G71</f>
        <v>Biên bản nghiệm thu nội bộ công tác tháo lắp TBA lần 3</v>
      </c>
      <c r="C71" s="7">
        <v>43778</v>
      </c>
      <c r="D71" s="11"/>
      <c r="E71" s="1" t="s">
        <v>84</v>
      </c>
      <c r="G71" s="22" t="s">
        <v>76</v>
      </c>
      <c r="J71" s="32" t="str">
        <f t="shared" si="1"/>
        <v>Xuân Lộc, ngày 09 tháng 11 năm 2019</v>
      </c>
      <c r="K71" s="33" t="str">
        <f t="shared" si="2"/>
        <v>Từ 07 giờ 30 đến 16 giờ 30 ngày 09 tháng 11 năm 2019.</v>
      </c>
      <c r="L71" s="34" t="str">
        <f>"Bắt đầu: Từ 07 giờ 30 ngày "&amp;TEXT(C71,"dd")&amp;" tháng "&amp;TEXT(C71,"MM")&amp;" năm "&amp;TEXT(C71,"yyyy")&amp;"."</f>
        <v>Bắt đầu: Từ 07 giờ 30 ngày 09 tháng 11 năm 2019.</v>
      </c>
      <c r="M71" s="33" t="str">
        <f>"Từ ngày "&amp;TEXT(C71,"dd/MM/yyyy")&amp;" đến ngày "&amp;TEXT(C71,"dd/MM/yyyy")&amp;"."</f>
        <v>Từ ngày 09/11/2019 đến ngày 09/11/2019.</v>
      </c>
    </row>
    <row r="72" spans="1:14" x14ac:dyDescent="0.3">
      <c r="A72" s="19">
        <f t="shared" si="0"/>
        <v>68</v>
      </c>
      <c r="B72" s="15" t="str">
        <f t="shared" si="18"/>
        <v>Biên bản nghiệm thu nội bộ công tác tháo lắp TBA lần 3</v>
      </c>
      <c r="C72" s="7">
        <v>43778</v>
      </c>
      <c r="D72" s="11"/>
      <c r="E72" s="1" t="s">
        <v>84</v>
      </c>
      <c r="G72" s="22" t="s">
        <v>76</v>
      </c>
      <c r="J72" s="32" t="str">
        <f t="shared" si="1"/>
        <v>Xuân Lộc, ngày 09 tháng 11 năm 2019</v>
      </c>
      <c r="K72" s="33" t="str">
        <f t="shared" si="2"/>
        <v>Từ 07 giờ 30 đến 16 giờ 30 ngày 00 tháng 01 năm 1900.</v>
      </c>
      <c r="L72" s="34" t="str">
        <f>"Kết thúc: Từ 16 giờ 30 ngày "&amp;TEXT(C72,"dd")&amp;" tháng "&amp;TEXT(C72,"MM")&amp;" năm "&amp;TEXT(C72,"yyyy")&amp;"."</f>
        <v>Kết thúc: Từ 16 giờ 30 ngày 09 tháng 11 năm 2019.</v>
      </c>
      <c r="M72" s="33" t="str">
        <f>"Từ ngày "&amp;TEXT(C72,"dd/MM/yyyy")&amp;" đến ngày "&amp;TEXT(C72,"dd/MM/yyyy")&amp;"."</f>
        <v>Từ ngày 09/11/2019 đến ngày 09/11/2019.</v>
      </c>
    </row>
    <row r="73" spans="1:14" ht="13.8" hidden="1" x14ac:dyDescent="0.25">
      <c r="A73" s="19">
        <f t="shared" si="0"/>
        <v>69</v>
      </c>
      <c r="B73" s="18"/>
      <c r="C73" s="7"/>
      <c r="D73" s="11"/>
      <c r="L73" s="1"/>
    </row>
    <row r="74" spans="1:14" ht="13.8" hidden="1" x14ac:dyDescent="0.25">
      <c r="A74" s="19">
        <f t="shared" si="0"/>
        <v>70</v>
      </c>
      <c r="B74" s="18"/>
      <c r="C74" s="7"/>
      <c r="D74" s="11"/>
      <c r="L74" s="1"/>
    </row>
    <row r="75" spans="1:14" ht="13.8" hidden="1" x14ac:dyDescent="0.25">
      <c r="A75" s="19">
        <f t="shared" si="0"/>
        <v>71</v>
      </c>
      <c r="B75" s="18"/>
      <c r="C75" s="7"/>
      <c r="D75" s="11"/>
      <c r="L75" s="1"/>
    </row>
    <row r="76" spans="1:14" ht="13.8" hidden="1" x14ac:dyDescent="0.25">
      <c r="A76" s="19">
        <f t="shared" si="0"/>
        <v>72</v>
      </c>
      <c r="B76" s="18"/>
      <c r="C76" s="7"/>
      <c r="D76" s="11"/>
      <c r="L76" s="1"/>
    </row>
    <row r="77" spans="1:14" ht="13.8" hidden="1" x14ac:dyDescent="0.25">
      <c r="A77" s="19">
        <f t="shared" si="0"/>
        <v>73</v>
      </c>
      <c r="B77" s="18"/>
      <c r="C77" s="7"/>
      <c r="D77" s="11"/>
      <c r="L77" s="1"/>
    </row>
    <row r="78" spans="1:14" ht="13.8" hidden="1" x14ac:dyDescent="0.25">
      <c r="A78" s="19">
        <f t="shared" si="0"/>
        <v>74</v>
      </c>
      <c r="B78" s="18"/>
      <c r="C78" s="7"/>
      <c r="D78" s="11"/>
      <c r="L78" s="1"/>
    </row>
    <row r="79" spans="1:14" ht="13.8" hidden="1" x14ac:dyDescent="0.25">
      <c r="A79" s="19">
        <f t="shared" si="0"/>
        <v>75</v>
      </c>
      <c r="B79" s="18"/>
      <c r="C79" s="7"/>
      <c r="D79" s="11"/>
      <c r="L79" s="1"/>
    </row>
    <row r="80" spans="1:14" ht="13.8" hidden="1" x14ac:dyDescent="0.25">
      <c r="A80" s="19">
        <f t="shared" si="0"/>
        <v>76</v>
      </c>
      <c r="B80" s="18"/>
      <c r="C80" s="7"/>
      <c r="D80" s="11"/>
      <c r="L80" s="1"/>
    </row>
    <row r="81" spans="1:12" ht="13.8" hidden="1" x14ac:dyDescent="0.25">
      <c r="A81" s="19">
        <f t="shared" si="0"/>
        <v>77</v>
      </c>
      <c r="B81" s="18"/>
      <c r="C81" s="7"/>
      <c r="D81" s="11"/>
      <c r="L81" s="1"/>
    </row>
    <row r="82" spans="1:12" ht="13.8" hidden="1" x14ac:dyDescent="0.25">
      <c r="A82" s="19">
        <f t="shared" si="0"/>
        <v>78</v>
      </c>
      <c r="B82" s="18"/>
      <c r="C82" s="7"/>
      <c r="D82" s="11"/>
      <c r="L82" s="1"/>
    </row>
    <row r="83" spans="1:12" ht="13.8" hidden="1" x14ac:dyDescent="0.25">
      <c r="A83" s="19">
        <f t="shared" si="0"/>
        <v>79</v>
      </c>
      <c r="B83" s="18"/>
      <c r="C83" s="7"/>
      <c r="D83" s="11"/>
      <c r="L83" s="1"/>
    </row>
    <row r="84" spans="1:12" ht="13.8" hidden="1" x14ac:dyDescent="0.25">
      <c r="A84" s="19">
        <f t="shared" si="0"/>
        <v>80</v>
      </c>
      <c r="B84" s="18"/>
      <c r="C84" s="7"/>
      <c r="D84" s="11"/>
      <c r="L84" s="1"/>
    </row>
    <row r="85" spans="1:12" ht="13.8" hidden="1" x14ac:dyDescent="0.25">
      <c r="A85" s="19">
        <f t="shared" si="0"/>
        <v>81</v>
      </c>
      <c r="B85" s="18"/>
      <c r="C85" s="7"/>
      <c r="D85" s="11"/>
      <c r="L85" s="1"/>
    </row>
    <row r="86" spans="1:12" ht="13.8" hidden="1" x14ac:dyDescent="0.25">
      <c r="A86" s="19">
        <f t="shared" si="0"/>
        <v>82</v>
      </c>
      <c r="B86" s="18"/>
      <c r="C86" s="7"/>
      <c r="D86" s="11"/>
      <c r="L86" s="1"/>
    </row>
    <row r="87" spans="1:12" ht="13.8" hidden="1" x14ac:dyDescent="0.25">
      <c r="A87" s="19">
        <f t="shared" si="0"/>
        <v>83</v>
      </c>
      <c r="B87" s="18"/>
      <c r="C87" s="7"/>
      <c r="D87" s="11"/>
      <c r="L87" s="1"/>
    </row>
    <row r="88" spans="1:12" ht="13.8" hidden="1" x14ac:dyDescent="0.25">
      <c r="A88" s="19">
        <f t="shared" si="0"/>
        <v>84</v>
      </c>
      <c r="B88" s="18"/>
      <c r="C88" s="7"/>
      <c r="D88" s="11"/>
      <c r="L88" s="1"/>
    </row>
    <row r="89" spans="1:12" ht="13.8" hidden="1" x14ac:dyDescent="0.25">
      <c r="A89" s="19">
        <f t="shared" si="0"/>
        <v>85</v>
      </c>
      <c r="B89" s="18"/>
      <c r="C89" s="7"/>
      <c r="D89" s="11"/>
      <c r="L89" s="1"/>
    </row>
    <row r="90" spans="1:12" ht="13.8" hidden="1" x14ac:dyDescent="0.25">
      <c r="A90" s="19">
        <f t="shared" si="0"/>
        <v>86</v>
      </c>
      <c r="B90" s="18"/>
      <c r="C90" s="7"/>
      <c r="D90" s="11"/>
      <c r="L90" s="1"/>
    </row>
    <row r="91" spans="1:12" ht="13.8" hidden="1" x14ac:dyDescent="0.25">
      <c r="A91" s="19">
        <f t="shared" si="0"/>
        <v>87</v>
      </c>
      <c r="B91" s="18"/>
      <c r="C91" s="7"/>
      <c r="D91" s="11"/>
      <c r="L91" s="1"/>
    </row>
    <row r="92" spans="1:12" ht="13.8" hidden="1" x14ac:dyDescent="0.25">
      <c r="A92" s="19">
        <f t="shared" si="0"/>
        <v>88</v>
      </c>
      <c r="B92" s="18"/>
      <c r="C92" s="7"/>
      <c r="D92" s="11"/>
      <c r="L92" s="1"/>
    </row>
    <row r="93" spans="1:12" ht="13.8" hidden="1" x14ac:dyDescent="0.25">
      <c r="A93" s="19">
        <f t="shared" si="0"/>
        <v>89</v>
      </c>
      <c r="B93" s="18"/>
      <c r="C93" s="7"/>
      <c r="D93" s="11"/>
      <c r="L93" s="1"/>
    </row>
    <row r="94" spans="1:12" ht="13.8" hidden="1" x14ac:dyDescent="0.25">
      <c r="A94" s="19">
        <f t="shared" si="0"/>
        <v>90</v>
      </c>
      <c r="B94" s="18"/>
      <c r="C94" s="7"/>
      <c r="D94" s="11"/>
      <c r="L94" s="1"/>
    </row>
    <row r="95" spans="1:12" ht="13.8" hidden="1" x14ac:dyDescent="0.25">
      <c r="A95" s="19">
        <f t="shared" si="0"/>
        <v>91</v>
      </c>
      <c r="B95" s="18"/>
      <c r="C95" s="7"/>
      <c r="D95" s="11"/>
      <c r="L95" s="1"/>
    </row>
    <row r="96" spans="1:12" ht="13.8" hidden="1" x14ac:dyDescent="0.25">
      <c r="A96" s="19">
        <f t="shared" si="0"/>
        <v>92</v>
      </c>
      <c r="B96" s="18"/>
      <c r="C96" s="7"/>
      <c r="D96" s="11"/>
      <c r="L96" s="1"/>
    </row>
    <row r="97" spans="1:12" ht="13.8" hidden="1" x14ac:dyDescent="0.25">
      <c r="A97" s="19">
        <f t="shared" si="0"/>
        <v>93</v>
      </c>
      <c r="B97" s="18"/>
      <c r="C97" s="7"/>
      <c r="D97" s="11"/>
      <c r="L97" s="1"/>
    </row>
    <row r="98" spans="1:12" ht="13.8" hidden="1" x14ac:dyDescent="0.25">
      <c r="A98" s="19">
        <f t="shared" si="0"/>
        <v>94</v>
      </c>
      <c r="B98" s="18"/>
      <c r="C98" s="7"/>
      <c r="D98" s="11"/>
      <c r="L98" s="1"/>
    </row>
    <row r="99" spans="1:12" ht="13.8" hidden="1" x14ac:dyDescent="0.25">
      <c r="A99" s="19">
        <f t="shared" si="0"/>
        <v>95</v>
      </c>
      <c r="B99" s="18"/>
      <c r="C99" s="7"/>
      <c r="D99" s="11"/>
      <c r="L99" s="1"/>
    </row>
    <row r="100" spans="1:12" ht="13.8" hidden="1" x14ac:dyDescent="0.25">
      <c r="A100" s="19">
        <f t="shared" si="0"/>
        <v>96</v>
      </c>
      <c r="B100" s="18"/>
      <c r="C100" s="7"/>
      <c r="D100" s="11"/>
      <c r="L100" s="1"/>
    </row>
    <row r="101" spans="1:12" ht="13.8" hidden="1" x14ac:dyDescent="0.25">
      <c r="A101" s="19">
        <f t="shared" si="0"/>
        <v>97</v>
      </c>
      <c r="B101" s="18"/>
      <c r="C101" s="7"/>
      <c r="D101" s="11"/>
      <c r="L101" s="1"/>
    </row>
    <row r="102" spans="1:12" ht="13.8" hidden="1" x14ac:dyDescent="0.25">
      <c r="A102" s="19">
        <f t="shared" si="0"/>
        <v>98</v>
      </c>
      <c r="B102" s="18"/>
      <c r="C102" s="7"/>
      <c r="D102" s="11"/>
      <c r="L102" s="1"/>
    </row>
    <row r="103" spans="1:12" ht="13.8" hidden="1" x14ac:dyDescent="0.25">
      <c r="A103" s="19">
        <f t="shared" si="0"/>
        <v>99</v>
      </c>
      <c r="B103" s="18"/>
      <c r="C103" s="7"/>
      <c r="D103" s="11"/>
      <c r="L103" s="1"/>
    </row>
    <row r="104" spans="1:12" ht="13.8" hidden="1" x14ac:dyDescent="0.25">
      <c r="A104" s="19">
        <f t="shared" si="0"/>
        <v>100</v>
      </c>
      <c r="B104" s="18"/>
      <c r="C104" s="7"/>
      <c r="D104" s="11"/>
      <c r="L104" s="1"/>
    </row>
    <row r="105" spans="1:12" ht="13.8" hidden="1" x14ac:dyDescent="0.25">
      <c r="A105" s="19">
        <f t="shared" si="0"/>
        <v>101</v>
      </c>
      <c r="B105" s="18"/>
      <c r="C105" s="7"/>
      <c r="D105" s="11"/>
      <c r="L105" s="1"/>
    </row>
    <row r="106" spans="1:12" ht="13.8" hidden="1" x14ac:dyDescent="0.25">
      <c r="A106" s="19">
        <f t="shared" si="0"/>
        <v>102</v>
      </c>
      <c r="B106" s="18"/>
      <c r="C106" s="7"/>
      <c r="D106" s="11"/>
      <c r="L106" s="1"/>
    </row>
    <row r="107" spans="1:12" ht="13.8" hidden="1" x14ac:dyDescent="0.25">
      <c r="A107" s="19">
        <f t="shared" si="0"/>
        <v>103</v>
      </c>
      <c r="B107" s="18"/>
      <c r="C107" s="7"/>
      <c r="D107" s="11"/>
      <c r="L107" s="1"/>
    </row>
    <row r="108" spans="1:12" ht="13.8" hidden="1" x14ac:dyDescent="0.25">
      <c r="A108" s="19">
        <f t="shared" si="0"/>
        <v>104</v>
      </c>
      <c r="B108" s="18"/>
      <c r="C108" s="7"/>
      <c r="D108" s="11"/>
      <c r="L108" s="1"/>
    </row>
    <row r="109" spans="1:12" ht="13.8" hidden="1" x14ac:dyDescent="0.25">
      <c r="A109" s="19">
        <f t="shared" si="0"/>
        <v>105</v>
      </c>
      <c r="B109" s="18"/>
      <c r="C109" s="7"/>
      <c r="D109" s="11"/>
      <c r="L109" s="1"/>
    </row>
    <row r="110" spans="1:12" ht="13.8" hidden="1" x14ac:dyDescent="0.25">
      <c r="A110" s="19">
        <f t="shared" si="0"/>
        <v>106</v>
      </c>
      <c r="B110" s="18"/>
      <c r="C110" s="7"/>
      <c r="D110" s="11"/>
      <c r="L110" s="1"/>
    </row>
    <row r="111" spans="1:12" ht="13.8" hidden="1" x14ac:dyDescent="0.25">
      <c r="A111" s="19">
        <f t="shared" si="0"/>
        <v>107</v>
      </c>
      <c r="B111" s="18"/>
      <c r="C111" s="7"/>
      <c r="D111" s="11"/>
      <c r="L111" s="1"/>
    </row>
    <row r="112" spans="1:12" ht="13.8" hidden="1" x14ac:dyDescent="0.25">
      <c r="A112" s="19">
        <f t="shared" si="0"/>
        <v>108</v>
      </c>
      <c r="B112" s="18"/>
      <c r="C112" s="7"/>
      <c r="D112" s="11"/>
      <c r="L112" s="1"/>
    </row>
    <row r="113" spans="1:12" ht="13.8" hidden="1" x14ac:dyDescent="0.25">
      <c r="A113" s="19">
        <f t="shared" si="0"/>
        <v>109</v>
      </c>
      <c r="B113" s="18"/>
      <c r="C113" s="7"/>
      <c r="D113" s="11"/>
      <c r="L113" s="1"/>
    </row>
    <row r="114" spans="1:12" ht="13.8" hidden="1" x14ac:dyDescent="0.25">
      <c r="A114" s="19">
        <f t="shared" si="0"/>
        <v>110</v>
      </c>
      <c r="B114" s="18"/>
      <c r="C114" s="7"/>
      <c r="D114" s="11"/>
      <c r="L114" s="1"/>
    </row>
    <row r="115" spans="1:12" ht="13.8" hidden="1" x14ac:dyDescent="0.25">
      <c r="A115" s="19">
        <f t="shared" si="0"/>
        <v>111</v>
      </c>
      <c r="B115" s="18"/>
      <c r="C115" s="7"/>
      <c r="D115" s="11"/>
      <c r="L115" s="1"/>
    </row>
    <row r="116" spans="1:12" ht="13.8" hidden="1" x14ac:dyDescent="0.25">
      <c r="A116" s="19">
        <f t="shared" si="0"/>
        <v>112</v>
      </c>
      <c r="B116" s="18"/>
      <c r="C116" s="7"/>
      <c r="D116" s="11"/>
      <c r="L116" s="1"/>
    </row>
    <row r="117" spans="1:12" ht="13.8" hidden="1" x14ac:dyDescent="0.25">
      <c r="A117" s="19">
        <f t="shared" si="0"/>
        <v>113</v>
      </c>
      <c r="B117" s="18"/>
      <c r="C117" s="7"/>
      <c r="D117" s="11"/>
      <c r="L117" s="1"/>
    </row>
    <row r="118" spans="1:12" ht="13.8" hidden="1" x14ac:dyDescent="0.25">
      <c r="A118" s="19">
        <f t="shared" si="0"/>
        <v>114</v>
      </c>
      <c r="B118" s="18"/>
      <c r="C118" s="7"/>
      <c r="D118" s="11"/>
      <c r="L118" s="1"/>
    </row>
    <row r="119" spans="1:12" ht="13.8" hidden="1" x14ac:dyDescent="0.25">
      <c r="A119" s="19">
        <f t="shared" si="0"/>
        <v>115</v>
      </c>
      <c r="B119" s="18"/>
      <c r="C119" s="7"/>
      <c r="D119" s="11"/>
      <c r="L119" s="1"/>
    </row>
    <row r="120" spans="1:12" ht="13.8" hidden="1" x14ac:dyDescent="0.25">
      <c r="A120" s="19">
        <f t="shared" si="0"/>
        <v>116</v>
      </c>
      <c r="B120" s="18"/>
      <c r="C120" s="7"/>
      <c r="D120" s="11"/>
      <c r="L120" s="1"/>
    </row>
    <row r="121" spans="1:12" ht="13.8" hidden="1" x14ac:dyDescent="0.25">
      <c r="A121" s="19">
        <f t="shared" si="0"/>
        <v>117</v>
      </c>
      <c r="B121" s="18"/>
      <c r="C121" s="7"/>
      <c r="D121" s="11"/>
      <c r="L121" s="1"/>
    </row>
    <row r="122" spans="1:12" ht="13.8" hidden="1" x14ac:dyDescent="0.25">
      <c r="A122" s="19">
        <f t="shared" si="0"/>
        <v>118</v>
      </c>
      <c r="B122" s="18"/>
      <c r="C122" s="7"/>
      <c r="D122" s="11"/>
      <c r="L122" s="1"/>
    </row>
    <row r="123" spans="1:12" ht="13.8" hidden="1" x14ac:dyDescent="0.25">
      <c r="A123" s="19">
        <f t="shared" si="0"/>
        <v>119</v>
      </c>
      <c r="B123" s="18"/>
      <c r="C123" s="7"/>
      <c r="D123" s="11"/>
      <c r="L123" s="1"/>
    </row>
    <row r="124" spans="1:12" ht="13.8" hidden="1" x14ac:dyDescent="0.25">
      <c r="A124" s="19">
        <f t="shared" si="0"/>
        <v>120</v>
      </c>
      <c r="B124" s="18"/>
      <c r="C124" s="7"/>
      <c r="D124" s="11"/>
      <c r="L124" s="1"/>
    </row>
    <row r="125" spans="1:12" ht="13.8" hidden="1" x14ac:dyDescent="0.25">
      <c r="A125" s="19">
        <f t="shared" si="0"/>
        <v>121</v>
      </c>
      <c r="B125" s="18"/>
      <c r="C125" s="7"/>
      <c r="D125" s="11"/>
      <c r="L125" s="1"/>
    </row>
    <row r="126" spans="1:12" ht="13.8" hidden="1" x14ac:dyDescent="0.25">
      <c r="A126" s="19">
        <f t="shared" si="0"/>
        <v>122</v>
      </c>
      <c r="B126" s="18"/>
      <c r="C126" s="7"/>
      <c r="D126" s="11"/>
      <c r="L126" s="1"/>
    </row>
    <row r="127" spans="1:12" ht="13.8" hidden="1" x14ac:dyDescent="0.25">
      <c r="A127" s="19">
        <f t="shared" si="0"/>
        <v>123</v>
      </c>
      <c r="B127" s="18"/>
      <c r="C127" s="7"/>
      <c r="D127" s="11"/>
      <c r="L127" s="1"/>
    </row>
    <row r="128" spans="1:12" ht="13.8" hidden="1" x14ac:dyDescent="0.25">
      <c r="A128" s="19">
        <f t="shared" si="0"/>
        <v>124</v>
      </c>
      <c r="B128" s="18"/>
      <c r="C128" s="7"/>
      <c r="D128" s="11"/>
      <c r="L128" s="1"/>
    </row>
    <row r="129" spans="1:12" ht="13.8" hidden="1" x14ac:dyDescent="0.25">
      <c r="A129" s="19">
        <f t="shared" si="0"/>
        <v>125</v>
      </c>
      <c r="B129" s="18"/>
      <c r="C129" s="7"/>
      <c r="D129" s="11"/>
      <c r="L129" s="1"/>
    </row>
    <row r="130" spans="1:12" ht="13.8" hidden="1" x14ac:dyDescent="0.25">
      <c r="A130" s="19">
        <f t="shared" si="0"/>
        <v>126</v>
      </c>
      <c r="B130" s="18"/>
      <c r="C130" s="7"/>
      <c r="D130" s="11"/>
      <c r="L130" s="1"/>
    </row>
    <row r="131" spans="1:12" ht="13.8" hidden="1" x14ac:dyDescent="0.25">
      <c r="A131" s="19">
        <f t="shared" si="0"/>
        <v>127</v>
      </c>
      <c r="B131" s="18"/>
      <c r="C131" s="7"/>
      <c r="D131" s="11"/>
      <c r="L131" s="1"/>
    </row>
    <row r="132" spans="1:12" ht="13.8" hidden="1" x14ac:dyDescent="0.25">
      <c r="A132" s="19">
        <f t="shared" si="0"/>
        <v>128</v>
      </c>
      <c r="B132" s="16"/>
      <c r="C132" s="7"/>
      <c r="D132" s="11"/>
      <c r="L132" s="1"/>
    </row>
  </sheetData>
  <autoFilter ref="A3:L132" xr:uid="{323C2538-98AF-4686-9200-4F89508C33B7}">
    <filterColumn colId="2">
      <customFilters>
        <customFilter operator="notEqual" val=" "/>
      </customFilters>
    </filterColumn>
  </autoFilter>
  <mergeCells count="2">
    <mergeCell ref="A1:D1"/>
    <mergeCell ref="A2:D2"/>
  </mergeCells>
  <pageMargins left="0.94" right="0.2" top="0.65" bottom="0.73" header="0.56999999999999995" footer="0.74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3E2A1978-62B8-41EE-8931-80102CF7F738}">
            <xm:f>NOT(ISERROR(SEARCH($E$2,B1)))</xm:f>
            <xm:f>$E$2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 B131:B1048576 B3:B27</xm:sqref>
        </x14:conditionalFormatting>
        <x14:conditionalFormatting xmlns:xm="http://schemas.microsoft.com/office/excel/2006/main">
          <x14:cfRule type="containsText" priority="13" operator="containsText" id="{376AF7FB-8B15-47C2-B87B-0C7C6FF2187A}">
            <xm:f>NOT(ISERROR(SEARCH($E$2,B28)))</xm:f>
            <xm:f>$E$2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B28:B33</xm:sqref>
        </x14:conditionalFormatting>
        <x14:conditionalFormatting xmlns:xm="http://schemas.microsoft.com/office/excel/2006/main">
          <x14:cfRule type="containsText" priority="12" operator="containsText" id="{B219DC32-0207-4FDF-A78D-FF5EE132D8E9}">
            <xm:f>NOT(ISERROR(SEARCH($E$2,B34)))</xm:f>
            <xm:f>$E$2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B34:B36</xm:sqref>
        </x14:conditionalFormatting>
        <x14:conditionalFormatting xmlns:xm="http://schemas.microsoft.com/office/excel/2006/main">
          <x14:cfRule type="containsText" priority="11" operator="containsText" id="{9A3B0060-EC8A-4737-8468-F19DB59E8D19}">
            <xm:f>NOT(ISERROR(SEARCH($E$2,B37)))</xm:f>
            <xm:f>$E$2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B37:B39</xm:sqref>
        </x14:conditionalFormatting>
        <x14:conditionalFormatting xmlns:xm="http://schemas.microsoft.com/office/excel/2006/main">
          <x14:cfRule type="containsText" priority="10" operator="containsText" id="{B32BEAA8-A84C-485A-97E4-88556EF6F21A}">
            <xm:f>NOT(ISERROR(SEARCH($E$2,B40)))</xm:f>
            <xm:f>$E$2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B40:B42</xm:sqref>
        </x14:conditionalFormatting>
        <x14:conditionalFormatting xmlns:xm="http://schemas.microsoft.com/office/excel/2006/main">
          <x14:cfRule type="containsText" priority="9" operator="containsText" id="{AF5256D6-D32E-4670-8A4A-DF5EC5E0B8CB}">
            <xm:f>NOT(ISERROR(SEARCH($E$2,B43)))</xm:f>
            <xm:f>$E$2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B43:B45</xm:sqref>
        </x14:conditionalFormatting>
        <x14:conditionalFormatting xmlns:xm="http://schemas.microsoft.com/office/excel/2006/main">
          <x14:cfRule type="containsText" priority="8" operator="containsText" id="{F19C5859-D26A-4E19-9C18-1E518D651A96}">
            <xm:f>NOT(ISERROR(SEARCH($E$2,B46)))</xm:f>
            <xm:f>$E$2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B46:B51</xm:sqref>
        </x14:conditionalFormatting>
        <x14:conditionalFormatting xmlns:xm="http://schemas.microsoft.com/office/excel/2006/main">
          <x14:cfRule type="containsText" priority="7" operator="containsText" id="{45A9BC0F-BB7C-4746-8F68-379621865BEA}">
            <xm:f>NOT(ISERROR(SEARCH($E$2,B73)))</xm:f>
            <xm:f>$E$2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B73:B130</xm:sqref>
        </x14:conditionalFormatting>
        <x14:conditionalFormatting xmlns:xm="http://schemas.microsoft.com/office/excel/2006/main">
          <x14:cfRule type="containsText" priority="6" operator="containsText" id="{C6473444-3AEC-42F4-9764-A7EEBEE3C3FE}">
            <xm:f>NOT(ISERROR(SEARCH($E$2,B52)))</xm:f>
            <xm:f>$E$2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B52:B54</xm:sqref>
        </x14:conditionalFormatting>
        <x14:conditionalFormatting xmlns:xm="http://schemas.microsoft.com/office/excel/2006/main">
          <x14:cfRule type="containsText" priority="5" operator="containsText" id="{D564C868-9C0A-48E2-9C66-7A9B88122311}">
            <xm:f>NOT(ISERROR(SEARCH($E$2,B55)))</xm:f>
            <xm:f>$E$2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B55:B60</xm:sqref>
        </x14:conditionalFormatting>
        <x14:conditionalFormatting xmlns:xm="http://schemas.microsoft.com/office/excel/2006/main">
          <x14:cfRule type="containsText" priority="4" operator="containsText" id="{4002255B-095A-4320-975C-1624C31BB314}">
            <xm:f>NOT(ISERROR(SEARCH($E$2,B64)))</xm:f>
            <xm:f>$E$2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B64:B66</xm:sqref>
        </x14:conditionalFormatting>
        <x14:conditionalFormatting xmlns:xm="http://schemas.microsoft.com/office/excel/2006/main">
          <x14:cfRule type="containsText" priority="3" operator="containsText" id="{433D5A3C-6A53-4DB6-B7FC-C4820EEE890F}">
            <xm:f>NOT(ISERROR(SEARCH($E$2,B67)))</xm:f>
            <xm:f>$E$2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B67:B72</xm:sqref>
        </x14:conditionalFormatting>
        <x14:conditionalFormatting xmlns:xm="http://schemas.microsoft.com/office/excel/2006/main">
          <x14:cfRule type="containsText" priority="2" operator="containsText" id="{A04A5E52-F40D-478B-8AB6-DF4D33AEEB31}">
            <xm:f>NOT(ISERROR(SEARCH($E$2,B2)))</xm:f>
            <xm:f>$E$2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containsText" priority="1" operator="containsText" id="{6365F724-EE22-4CB6-B4FE-FC68CA4F2A81}">
            <xm:f>NOT(ISERROR(SEARCH($E$2,B61)))</xm:f>
            <xm:f>$E$2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B61:B63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PhapLy</vt:lpstr>
      <vt:lpstr>BBNghiemThu</vt:lpstr>
      <vt:lpstr>Sheet2</vt:lpstr>
      <vt:lpstr>Sheet3</vt:lpstr>
      <vt:lpstr>BBNghiemThu!Print_Area</vt:lpstr>
      <vt:lpstr>PhapLy!Print_Area</vt:lpstr>
      <vt:lpstr>BBNghiemThu!Print_Titles</vt:lpstr>
      <vt:lpstr>PhapLy!Print_Titles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Van Ha</dc:creator>
  <cp:lastModifiedBy>Thuc Tran</cp:lastModifiedBy>
  <cp:lastPrinted>2020-03-02T11:53:02Z</cp:lastPrinted>
  <dcterms:created xsi:type="dcterms:W3CDTF">2017-11-01T09:11:34Z</dcterms:created>
  <dcterms:modified xsi:type="dcterms:W3CDTF">2020-03-02T12:01:59Z</dcterms:modified>
</cp:coreProperties>
</file>