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54.bin" ContentType="application/vnd.ms-office.activeX"/>
  <Override PartName="/xl/activeX/activeX148.xml" ContentType="application/vnd.ms-office.activeX+xml"/>
  <Override PartName="/xl/activeX/activeX195.xml" ContentType="application/vnd.ms-office.activeX+xml"/>
  <Override PartName="/xl/activeX/activeX211.xml" ContentType="application/vnd.ms-office.activeX+xml"/>
  <Override PartName="/xl/activeX/activeX248.bin" ContentType="application/vnd.ms-office.activeX"/>
  <Override PartName="/xl/styles.xml" ContentType="application/vnd.openxmlformats-officedocument.spreadsheetml.styles+xml"/>
  <Override PartName="/xl/activeX/activeX32.bin" ContentType="application/vnd.ms-office.activeX"/>
  <Override PartName="/xl/activeX/activeX77.xml" ContentType="application/vnd.ms-office.activeX+xml"/>
  <Override PartName="/xl/activeX/activeX103.bin" ContentType="application/vnd.ms-office.activeX"/>
  <Override PartName="/xl/activeX/activeX150.bin" ContentType="application/vnd.ms-office.activeX"/>
  <Override PartName="/xl/activeX/activeX5.xml" ContentType="application/vnd.ms-office.activeX+xml"/>
  <Override PartName="/xl/activeX/activeX55.xml" ContentType="application/vnd.ms-office.activeX+xml"/>
  <Override PartName="/xl/activeX/activeX126.xml" ContentType="application/vnd.ms-office.activeX+xml"/>
  <Override PartName="/xl/activeX/activeX173.xml" ContentType="application/vnd.ms-office.activeX+xml"/>
  <Override PartName="/xl/activeX/activeX226.bin" ContentType="application/vnd.ms-office.activeX"/>
  <Override PartName="/xl/activeX/activeX273.bin" ContentType="application/vnd.ms-office.activeX"/>
  <Default Extension="xml" ContentType="application/xml"/>
  <Override PartName="/xl/activeX/activeX10.bin" ContentType="application/vnd.ms-office.activeX"/>
  <Override PartName="/xl/activeX/activeX104.xml" ContentType="application/vnd.ms-office.activeX+xml"/>
  <Override PartName="/xl/activeX/activeX151.xml" ContentType="application/vnd.ms-office.activeX+xml"/>
  <Override PartName="/xl/activeX/activeX204.bin" ContentType="application/vnd.ms-office.activeX"/>
  <Override PartName="/xl/activeX/activeX249.xml" ContentType="application/vnd.ms-office.activeX+xml"/>
  <Override PartName="/xl/activeX/activeX251.bin" ContentType="application/vnd.ms-office.activeX"/>
  <Override PartName="/xl/activeX/activeX33.xml" ContentType="application/vnd.ms-office.activeX+xml"/>
  <Override PartName="/xl/activeX/activeX80.xml" ContentType="application/vnd.ms-office.activeX+xml"/>
  <Override PartName="/xl/activeX/activeX188.bin" ContentType="application/vnd.ms-office.activeX"/>
  <Override PartName="/xl/activeX/activeX227.xml" ContentType="application/vnd.ms-office.activeX+xml"/>
  <Override PartName="/xl/activeX/activeX274.xml" ContentType="application/vnd.ms-office.activeX+xml"/>
  <Override PartName="/xl/activeX/activeX11.xml" ContentType="application/vnd.ms-office.activeX+xml"/>
  <Override PartName="/xl/activeX/activeX48.bin" ContentType="application/vnd.ms-office.activeX"/>
  <Override PartName="/xl/activeX/activeX95.bin" ContentType="application/vnd.ms-office.activeX"/>
  <Override PartName="/xl/activeX/activeX119.bin" ContentType="application/vnd.ms-office.activeX"/>
  <Override PartName="/xl/activeX/activeX166.bin" ContentType="application/vnd.ms-office.activeX"/>
  <Override PartName="/xl/activeX/activeX205.xml" ContentType="application/vnd.ms-office.activeX+xml"/>
  <Override PartName="/xl/activeX/activeX252.xml" ContentType="application/vnd.ms-office.activeX+xml"/>
  <Override PartName="/xl/activeX/activeX144.bin" ContentType="application/vnd.ms-office.activeX"/>
  <Override PartName="/xl/activeX/activeX189.xml" ContentType="application/vnd.ms-office.activeX+xml"/>
  <Override PartName="/xl/activeX/activeX191.bin" ContentType="application/vnd.ms-office.activeX"/>
  <Override PartName="/xl/activeX/activeX230.xml" ContentType="application/vnd.ms-office.activeX+xml"/>
  <Override PartName="/xl/activeX/activeX26.bin" ContentType="application/vnd.ms-office.activeX"/>
  <Override PartName="/xl/activeX/activeX73.bin" ContentType="application/vnd.ms-office.activeX"/>
  <Override PartName="/xl/activeX/activeX167.xml" ContentType="application/vnd.ms-office.activeX+xml"/>
  <Override PartName="/xl/activeX/activeX267.bin" ContentType="application/vnd.ms-office.activeX"/>
  <Default Extension="png" ContentType="image/png"/>
  <Override PartName="/xl/activeX/activeX1.bin" ContentType="application/vnd.ms-office.activeX"/>
  <Override PartName="/xl/activeX/activeX49.xml" ContentType="application/vnd.ms-office.activeX+xml"/>
  <Override PartName="/xl/activeX/activeX51.bin" ContentType="application/vnd.ms-office.activeX"/>
  <Override PartName="/xl/activeX/activeX96.xml" ContentType="application/vnd.ms-office.activeX+xml"/>
  <Override PartName="/xl/activeX/activeX122.bin" ContentType="application/vnd.ms-office.activeX"/>
  <Override PartName="/xl/activeX/activeX27.xml" ContentType="application/vnd.ms-office.activeX+xml"/>
  <Override PartName="/xl/activeX/activeX74.xml" ContentType="application/vnd.ms-office.activeX+xml"/>
  <Override PartName="/xl/activeX/activeX100.bin" ContentType="application/vnd.ms-office.activeX"/>
  <Override PartName="/xl/activeX/activeX145.xml" ContentType="application/vnd.ms-office.activeX+xml"/>
  <Override PartName="/xl/activeX/activeX192.xml" ContentType="application/vnd.ms-office.activeX+xml"/>
  <Override PartName="/xl/activeX/activeX245.bin" ContentType="application/vnd.ms-office.activeX"/>
  <Default Extension="emf" ContentType="image/x-emf"/>
  <Override PartName="/xl/activeX/activeX2.xml" ContentType="application/vnd.ms-office.activeX+xml"/>
  <Override PartName="/xl/activeX/activeX123.xml" ContentType="application/vnd.ms-office.activeX+xml"/>
  <Override PartName="/xl/activeX/activeX170.xml" ContentType="application/vnd.ms-office.activeX+xml"/>
  <Override PartName="/xl/activeX/activeX223.bin" ContentType="application/vnd.ms-office.activeX"/>
  <Override PartName="/xl/activeX/activeX268.xml" ContentType="application/vnd.ms-office.activeX+xml"/>
  <Override PartName="/xl/activeX/activeX270.bin" ContentType="application/vnd.ms-office.activeX"/>
  <Override PartName="/xl/activeX/activeX52.xml" ContentType="application/vnd.ms-office.activeX+xml"/>
  <Override PartName="/xl/activeX/activeX89.bin" ContentType="application/vnd.ms-office.activeX"/>
  <Override PartName="/xl/activeX/activeX246.xml" ContentType="application/vnd.ms-office.activeX+xml"/>
  <Override PartName="/xl/activeX/activeX30.xml" ContentType="application/vnd.ms-office.activeX+xml"/>
  <Override PartName="/xl/activeX/activeX101.xml" ContentType="application/vnd.ms-office.activeX+xml"/>
  <Override PartName="/xl/activeX/activeX138.bin" ContentType="application/vnd.ms-office.activeX"/>
  <Override PartName="/xl/activeX/activeX185.bin" ContentType="application/vnd.ms-office.activeX"/>
  <Override PartName="/xl/activeX/activeX201.bin" ContentType="application/vnd.ms-office.activeX"/>
  <Override PartName="/xl/calcChain.xml" ContentType="application/vnd.openxmlformats-officedocument.spreadsheetml.calcChain+xml"/>
  <Override PartName="/xl/activeX/activeX67.bin" ContentType="application/vnd.ms-office.activeX"/>
  <Override PartName="/xl/activeX/activeX224.xml" ContentType="application/vnd.ms-office.activeX+xml"/>
  <Override PartName="/xl/activeX/activeX271.xml" ContentType="application/vnd.ms-office.activeX+xml"/>
  <Override PartName="/xl/activeX/activeX45.bin" ContentType="application/vnd.ms-office.activeX"/>
  <Override PartName="/xl/activeX/activeX92.bin" ContentType="application/vnd.ms-office.activeX"/>
  <Override PartName="/xl/activeX/activeX116.bin" ContentType="application/vnd.ms-office.activeX"/>
  <Override PartName="/xl/activeX/activeX163.bin" ContentType="application/vnd.ms-office.activeX"/>
  <Override PartName="/xl/activeX/activeX202.xml" ContentType="application/vnd.ms-office.activeX+xml"/>
  <Override PartName="/xl/activeX/activeX68.xml" ContentType="application/vnd.ms-office.activeX+xml"/>
  <Override PartName="/xl/activeX/activeX139.xml" ContentType="application/vnd.ms-office.activeX+xml"/>
  <Override PartName="/xl/activeX/activeX186.xml" ContentType="application/vnd.ms-office.activeX+xml"/>
  <Override PartName="/xl/activeX/activeX239.bin" ContentType="application/vnd.ms-office.activeX"/>
  <Override PartName="/xl/activeX/activeX23.bin" ContentType="application/vnd.ms-office.activeX"/>
  <Override PartName="/xl/activeX/activeX70.bin" ContentType="application/vnd.ms-office.activeX"/>
  <Override PartName="/xl/activeX/activeX141.bin" ContentType="application/vnd.ms-office.activeX"/>
  <Override PartName="/xl/activeX/activeX46.xml" ContentType="application/vnd.ms-office.activeX+xml"/>
  <Override PartName="/xl/activeX/activeX93.xml" ContentType="application/vnd.ms-office.activeX+xml"/>
  <Override PartName="/xl/activeX/activeX117.xml" ContentType="application/vnd.ms-office.activeX+xml"/>
  <Override PartName="/xl/activeX/activeX164.xml" ContentType="application/vnd.ms-office.activeX+xml"/>
  <Override PartName="/xl/activeX/activeX217.bin" ContentType="application/vnd.ms-office.activeX"/>
  <Override PartName="/xl/activeX/activeX264.bin" ContentType="application/vnd.ms-office.activeX"/>
  <Override PartName="/xl/activeX/activeX24.xml" ContentType="application/vnd.ms-office.activeX+xml"/>
  <Override PartName="/xl/activeX/activeX142.xml" ContentType="application/vnd.ms-office.activeX+xml"/>
  <Override PartName="/xl/activeX/activeX242.bin" ContentType="application/vnd.ms-office.activeX"/>
  <Override PartName="/xl/activeX/activeX71.xml" ContentType="application/vnd.ms-office.activeX+xml"/>
  <Override PartName="/xl/activeX/activeX179.bin" ContentType="application/vnd.ms-office.activeX"/>
  <Override PartName="/xl/activeX/activeX218.xml" ContentType="application/vnd.ms-office.activeX+xml"/>
  <Override PartName="/xl/activeX/activeX265.xml" ContentType="application/vnd.ms-office.activeX+xml"/>
  <Override PartName="/xl/activeX/activeX120.xml" ContentType="application/vnd.ms-office.activeX+xml"/>
  <Override PartName="/xl/activeX/activeX157.bin" ContentType="application/vnd.ms-office.activeX"/>
  <Override PartName="/xl/activeX/activeX220.bin" ContentType="application/vnd.ms-office.activeX"/>
  <Override PartName="/xl/activeX/activeX39.bin" ContentType="application/vnd.ms-office.activeX"/>
  <Override PartName="/xl/activeX/activeX86.bin" ContentType="application/vnd.ms-office.activeX"/>
  <Override PartName="/xl/activeX/activeX243.xml" ContentType="application/vnd.ms-office.activeX+xml"/>
  <Override PartName="/xl/activeX/activeX17.bin" ContentType="application/vnd.ms-office.activeX"/>
  <Override PartName="/xl/activeX/activeX64.bin" ContentType="application/vnd.ms-office.activeX"/>
  <Override PartName="/xl/activeX/activeX135.bin" ContentType="application/vnd.ms-office.activeX"/>
  <Override PartName="/xl/activeX/activeX182.bin" ContentType="application/vnd.ms-office.activeX"/>
  <Override PartName="/xl/activeX/activeX221.xml" ContentType="application/vnd.ms-office.activeX+xml"/>
  <Override PartName="/xl/activeX/activeX87.xml" ContentType="application/vnd.ms-office.activeX+xml"/>
  <Override PartName="/xl/activeX/activeX113.bin" ContentType="application/vnd.ms-office.activeX"/>
  <Override PartName="/xl/activeX/activeX158.xml" ContentType="application/vnd.ms-office.activeX+xml"/>
  <Override PartName="/xl/activeX/activeX160.bin" ContentType="application/vnd.ms-office.activeX"/>
  <Override PartName="/xl/activeX/activeX258.bin" ContentType="application/vnd.ms-office.activeX"/>
  <Override PartName="/xl/activeX/activeX42.bin" ContentType="application/vnd.ms-office.activeX"/>
  <Override PartName="/xl/activeX/activeX136.xml" ContentType="application/vnd.ms-office.activeX+xml"/>
  <Override PartName="/xl/activeX/activeX183.xml" ContentType="application/vnd.ms-office.activeX+xml"/>
  <Override PartName="/xl/activeX/activeX18.xml" ContentType="application/vnd.ms-office.activeX+xml"/>
  <Override PartName="/xl/activeX/activeX20.bin" ContentType="application/vnd.ms-office.activeX"/>
  <Override PartName="/xl/activeX/activeX65.xml" ContentType="application/vnd.ms-office.activeX+xml"/>
  <Override PartName="/xl/activeX/activeX236.bin" ContentType="application/vnd.ms-office.activeX"/>
  <Override PartName="/xl/activeX/activeX43.xml" ContentType="application/vnd.ms-office.activeX+xml"/>
  <Override PartName="/xl/activeX/activeX90.xml" ContentType="application/vnd.ms-office.activeX+xml"/>
  <Override PartName="/xl/activeX/activeX114.xml" ContentType="application/vnd.ms-office.activeX+xml"/>
  <Override PartName="/xl/activeX/activeX161.xml" ContentType="application/vnd.ms-office.activeX+xml"/>
  <Override PartName="/xl/activeX/activeX214.bin" ContentType="application/vnd.ms-office.activeX"/>
  <Override PartName="/xl/activeX/activeX259.xml" ContentType="application/vnd.ms-office.activeX+xml"/>
  <Override PartName="/xl/activeX/activeX261.bin" ContentType="application/vnd.ms-office.activeX"/>
  <Override PartName="/xl/worksheets/sheet2.xml" ContentType="application/vnd.openxmlformats-officedocument.spreadsheetml.worksheet+xml"/>
  <Override PartName="/xl/activeX/activeX198.bin" ContentType="application/vnd.ms-office.activeX"/>
  <Override PartName="/xl/activeX/activeX237.xml" ContentType="application/vnd.ms-office.activeX+xml"/>
  <Override PartName="/xl/activeX/activeX21.xml" ContentType="application/vnd.ms-office.activeX+xml"/>
  <Override PartName="/xl/activeX/activeX129.bin" ContentType="application/vnd.ms-office.activeX"/>
  <Override PartName="/xl/activeX/activeX176.bin" ContentType="application/vnd.ms-office.activeX"/>
  <Override PartName="/xl/activeX/activeX8.bin" ContentType="application/vnd.ms-office.activeX"/>
  <Override PartName="/xl/activeX/activeX58.bin" ContentType="application/vnd.ms-office.activeX"/>
  <Override PartName="/xl/activeX/activeX199.xml" ContentType="application/vnd.ms-office.activeX+xml"/>
  <Override PartName="/xl/activeX/activeX215.xml" ContentType="application/vnd.ms-office.activeX+xml"/>
  <Override PartName="/xl/activeX/activeX262.xml" ContentType="application/vnd.ms-office.activeX+xml"/>
  <Override PartName="/xl/activeX/activeX36.bin" ContentType="application/vnd.ms-office.activeX"/>
  <Override PartName="/xl/activeX/activeX83.bin" ContentType="application/vnd.ms-office.activeX"/>
  <Override PartName="/xl/activeX/activeX107.bin" ContentType="application/vnd.ms-office.activeX"/>
  <Override PartName="/xl/activeX/activeX154.bin" ContentType="application/vnd.ms-office.activeX"/>
  <Override PartName="/xl/activeX/activeX240.xml" ContentType="application/vnd.ms-office.activeX+xml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32.bin" ContentType="application/vnd.ms-office.activeX"/>
  <Override PartName="/xl/activeX/activeX143.bin" ContentType="application/vnd.ms-office.activeX"/>
  <Override PartName="/xl/activeX/activeX177.xml" ContentType="application/vnd.ms-office.activeX+xml"/>
  <Override PartName="/xl/activeX/activeX190.bin" ContentType="application/vnd.ms-office.activeX"/>
  <Override PartName="/xl/activeX/activeX277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95.xml" ContentType="application/vnd.ms-office.activeX+xml"/>
  <Override PartName="/xl/activeX/activeX108.xml" ContentType="application/vnd.ms-office.activeX+xml"/>
  <Override PartName="/xl/activeX/activeX119.xml" ContentType="application/vnd.ms-office.activeX+xml"/>
  <Override PartName="/xl/activeX/activeX121.bin" ContentType="application/vnd.ms-office.activeX"/>
  <Override PartName="/xl/activeX/activeX155.xml" ContentType="application/vnd.ms-office.activeX+xml"/>
  <Override PartName="/xl/activeX/activeX166.xml" ContentType="application/vnd.ms-office.activeX+xml"/>
  <Override PartName="/xl/activeX/activeX208.bin" ContentType="application/vnd.ms-office.activeX"/>
  <Override PartName="/xl/activeX/activeX219.bin" ContentType="application/vnd.ms-office.activeX"/>
  <Override PartName="/xl/activeX/activeX266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10.bin" ContentType="application/vnd.ms-office.activeX"/>
  <Override PartName="/xl/activeX/activeX144.xml" ContentType="application/vnd.ms-office.activeX+xml"/>
  <Override PartName="/xl/activeX/activeX191.xml" ContentType="application/vnd.ms-office.activeX+xml"/>
  <Override PartName="/xl/activeX/activeX244.bin" ContentType="application/vnd.ms-office.activeX"/>
  <Override PartName="/xl/activeX/activeX255.bin" ContentType="application/vnd.ms-office.activeX"/>
  <Override PartName="/xl/activeX/activeX278.xml" ContentType="application/vnd.ms-office.activeX+xml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33.xml" ContentType="application/vnd.ms-office.activeX+xml"/>
  <Override PartName="/xl/activeX/activeX180.xml" ContentType="application/vnd.ms-office.activeX+xml"/>
  <Override PartName="/xl/activeX/activeX233.bin" ContentType="application/vnd.ms-office.activeX"/>
  <Override PartName="/xl/activeX/activeX267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activeX/activeX111.xml" ContentType="application/vnd.ms-office.activeX+xml"/>
  <Override PartName="/xl/activeX/activeX122.xml" ContentType="application/vnd.ms-office.activeX+xml"/>
  <Override PartName="/xl/activeX/activeX159.bin" ContentType="application/vnd.ms-office.activeX"/>
  <Override PartName="/xl/activeX/activeX209.xml" ContentType="application/vnd.ms-office.activeX+xml"/>
  <Override PartName="/xl/activeX/activeX222.bin" ContentType="application/vnd.ms-office.activeX"/>
  <Override PartName="/xl/activeX/activeX256.xml" ContentType="application/vnd.ms-office.activeX+xml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activeX/activeX148.bin" ContentType="application/vnd.ms-office.activeX"/>
  <Override PartName="/xl/activeX/activeX195.bin" ContentType="application/vnd.ms-office.activeX"/>
  <Override PartName="/xl/activeX/activeX200.bin" ContentType="application/vnd.ms-office.activeX"/>
  <Override PartName="/xl/activeX/activeX211.bin" ContentType="application/vnd.ms-office.activeX"/>
  <Override PartName="/xl/activeX/activeX245.xml" ContentType="application/vnd.ms-office.activeX+xml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137.bin" ContentType="application/vnd.ms-office.activeX"/>
  <Override PartName="/xl/activeX/activeX184.bin" ContentType="application/vnd.ms-office.activeX"/>
  <Override PartName="/xl/activeX/activeX223.xml" ContentType="application/vnd.ms-office.activeX+xml"/>
  <Override PartName="/xl/activeX/activeX234.xml" ContentType="application/vnd.ms-office.activeX+xml"/>
  <Override PartName="/xl/activeX/activeX270.xml" ContentType="application/vnd.ms-office.activeX+xml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Override PartName="/xl/activeX/activeX115.bin" ContentType="application/vnd.ms-office.activeX"/>
  <Override PartName="/xl/activeX/activeX126.bin" ContentType="application/vnd.ms-office.activeX"/>
  <Override PartName="/xl/activeX/activeX162.bin" ContentType="application/vnd.ms-office.activeX"/>
  <Override PartName="/xl/activeX/activeX173.bin" ContentType="application/vnd.ms-office.activeX"/>
  <Override PartName="/xl/activeX/activeX212.xml" ContentType="application/vnd.ms-office.activeX+xml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activeX/activeX138.xml" ContentType="application/vnd.ms-office.activeX+xml"/>
  <Override PartName="/xl/activeX/activeX149.xml" ContentType="application/vnd.ms-office.activeX+xml"/>
  <Override PartName="/xl/activeX/activeX151.bin" ContentType="application/vnd.ms-office.activeX"/>
  <Override PartName="/xl/activeX/activeX185.xml" ContentType="application/vnd.ms-office.activeX+xml"/>
  <Override PartName="/xl/activeX/activeX196.xml" ContentType="application/vnd.ms-office.activeX+xml"/>
  <Override PartName="/xl/activeX/activeX201.xml" ContentType="application/vnd.ms-office.activeX+xml"/>
  <Override PartName="/xl/activeX/activeX249.bin" ContentType="application/vnd.ms-office.activeX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127.xml" ContentType="application/vnd.ms-office.activeX+xml"/>
  <Override PartName="/xl/activeX/activeX140.bin" ContentType="application/vnd.ms-office.activeX"/>
  <Override PartName="/xl/activeX/activeX174.xml" ContentType="application/vnd.ms-office.activeX+xml"/>
  <Override PartName="/xl/activeX/activeX227.bin" ContentType="application/vnd.ms-office.activeX"/>
  <Override PartName="/xl/activeX/activeX238.bin" ContentType="application/vnd.ms-office.activeX"/>
  <Override PartName="/xl/activeX/activeX274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  <Override PartName="/xl/activeX/activeX116.xml" ContentType="application/vnd.ms-office.activeX+xml"/>
  <Override PartName="/xl/activeX/activeX163.xml" ContentType="application/vnd.ms-office.activeX+xml"/>
  <Override PartName="/xl/activeX/activeX216.bin" ContentType="application/vnd.ms-office.activeX"/>
  <Override PartName="/xl/activeX/activeX263.bin" ContentType="application/vnd.ms-office.activeX"/>
  <Override PartName="/xl/workbook.xml" ContentType="application/vnd.openxmlformats-officedocument.spreadsheetml.sheet.main+xml"/>
  <Override PartName="/xl/activeX/activeX34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xl/activeX/activeX152.xml" ContentType="application/vnd.ms-office.activeX+xml"/>
  <Override PartName="/xl/activeX/activeX205.bin" ContentType="application/vnd.ms-office.activeX"/>
  <Override PartName="/xl/activeX/activeX239.xml" ContentType="application/vnd.ms-office.activeX+xml"/>
  <Override PartName="/xl/activeX/activeX252.bin" ContentType="application/vnd.ms-office.activeX"/>
  <Override PartName="/xl/activeX/activeX23.xml" ContentType="application/vnd.ms-office.activeX+xml"/>
  <Override PartName="/xl/activeX/activeX70.xml" ContentType="application/vnd.ms-office.activeX+xml"/>
  <Override PartName="/xl/activeX/activeX130.xml" ContentType="application/vnd.ms-office.activeX+xml"/>
  <Override PartName="/xl/activeX/activeX141.xml" ContentType="application/vnd.ms-office.activeX+xml"/>
  <Override PartName="/xl/activeX/activeX178.bin" ContentType="application/vnd.ms-office.activeX"/>
  <Override PartName="/xl/activeX/activeX189.bin" ContentType="application/vnd.ms-office.activeX"/>
  <Override PartName="/xl/activeX/activeX228.xml" ContentType="application/vnd.ms-office.activeX+xml"/>
  <Override PartName="/xl/activeX/activeX230.bin" ContentType="application/vnd.ms-office.activeX"/>
  <Override PartName="/xl/activeX/activeX241.bin" ContentType="application/vnd.ms-office.activeX"/>
  <Override PartName="/xl/activeX/activeX275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167.bin" ContentType="application/vnd.ms-office.activeX"/>
  <Override PartName="/xl/activeX/activeX206.xml" ContentType="application/vnd.ms-office.activeX+xml"/>
  <Override PartName="/xl/activeX/activeX217.xml" ContentType="application/vnd.ms-office.activeX+xml"/>
  <Override PartName="/xl/activeX/activeX253.xml" ContentType="application/vnd.ms-office.activeX+xml"/>
  <Override PartName="/xl/activeX/activeX264.xml" ContentType="application/vnd.ms-office.activeX+xml"/>
  <Override PartName="/xl/activeX/activeX38.bin" ContentType="application/vnd.ms-office.activeX"/>
  <Override PartName="/xl/activeX/activeX49.bin" ContentType="application/vnd.ms-office.activeX"/>
  <Override PartName="/xl/activeX/activeX85.bin" ContentType="application/vnd.ms-office.activeX"/>
  <Override PartName="/xl/activeX/activeX96.bin" ContentType="application/vnd.ms-office.activeX"/>
  <Override PartName="/xl/activeX/activeX109.bin" ContentType="application/vnd.ms-office.activeX"/>
  <Override PartName="/xl/activeX/activeX156.bin" ContentType="application/vnd.ms-office.activeX"/>
  <Override PartName="/xl/activeX/activeX242.xml" ContentType="application/vnd.ms-office.activeX+xml"/>
  <Override PartName="/xl/activeX/activeX27.bin" ContentType="application/vnd.ms-office.activeX"/>
  <Override PartName="/xl/activeX/activeX74.bin" ContentType="application/vnd.ms-office.activeX"/>
  <Override PartName="/xl/activeX/activeX134.bin" ContentType="application/vnd.ms-office.activeX"/>
  <Override PartName="/xl/activeX/activeX145.bin" ContentType="application/vnd.ms-office.activeX"/>
  <Override PartName="/xl/activeX/activeX179.xml" ContentType="application/vnd.ms-office.activeX+xml"/>
  <Override PartName="/xl/activeX/activeX181.bin" ContentType="application/vnd.ms-office.activeX"/>
  <Override PartName="/xl/activeX/activeX192.bin" ContentType="application/vnd.ms-office.activeX"/>
  <Override PartName="/xl/activeX/activeX231.xml" ContentType="application/vnd.ms-office.activeX+xml"/>
  <Override PartName="/xl/activeX/activeX279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63.bin" ContentType="application/vnd.ms-office.activeX"/>
  <Override PartName="/xl/activeX/activeX97.xml" ContentType="application/vnd.ms-office.activeX+xml"/>
  <Override PartName="/xl/activeX/activeX123.bin" ContentType="application/vnd.ms-office.activeX"/>
  <Override PartName="/xl/activeX/activeX157.xml" ContentType="application/vnd.ms-office.activeX+xml"/>
  <Override PartName="/xl/activeX/activeX168.xml" ContentType="application/vnd.ms-office.activeX+xml"/>
  <Override PartName="/xl/activeX/activeX170.bin" ContentType="application/vnd.ms-office.activeX"/>
  <Override PartName="/xl/activeX/activeX220.xml" ContentType="application/vnd.ms-office.activeX+xml"/>
  <Override PartName="/xl/activeX/activeX268.bin" ContentType="application/vnd.ms-office.activeX"/>
  <Override PartName="/xl/theme/theme1.xml" ContentType="application/vnd.openxmlformats-officedocument.theme+xml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86.xml" ContentType="application/vnd.ms-office.activeX+xml"/>
  <Override PartName="/xl/activeX/activeX112.bin" ContentType="application/vnd.ms-office.activeX"/>
  <Override PartName="/xl/activeX/activeX146.xml" ContentType="application/vnd.ms-office.activeX+xml"/>
  <Override PartName="/xl/activeX/activeX193.xml" ContentType="application/vnd.ms-office.activeX+xml"/>
  <Override PartName="/xl/activeX/activeX246.bin" ContentType="application/vnd.ms-office.activeX"/>
  <Override PartName="/xl/activeX/activeX257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64.xml" ContentType="application/vnd.ms-office.activeX+xml"/>
  <Override PartName="/xl/activeX/activeX75.xml" ContentType="application/vnd.ms-office.activeX+xml"/>
  <Override PartName="/xl/activeX/activeX101.bin" ContentType="application/vnd.ms-office.activeX"/>
  <Override PartName="/xl/activeX/activeX135.xml" ContentType="application/vnd.ms-office.activeX+xml"/>
  <Override PartName="/xl/activeX/activeX182.xml" ContentType="application/vnd.ms-office.activeX+xml"/>
  <Override PartName="/xl/activeX/activeX235.bin" ContentType="application/vnd.ms-office.activeX"/>
  <Override PartName="/xl/activeX/activeX269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53.xml" ContentType="application/vnd.ms-office.activeX+xml"/>
  <Override PartName="/xl/activeX/activeX113.xml" ContentType="application/vnd.ms-office.activeX+xml"/>
  <Override PartName="/xl/activeX/activeX124.xml" ContentType="application/vnd.ms-office.activeX+xml"/>
  <Override PartName="/xl/activeX/activeX160.xml" ContentType="application/vnd.ms-office.activeX+xml"/>
  <Override PartName="/xl/activeX/activeX171.xml" ContentType="application/vnd.ms-office.activeX+xml"/>
  <Override PartName="/xl/activeX/activeX224.bin" ContentType="application/vnd.ms-office.activeX"/>
  <Override PartName="/xl/activeX/activeX258.xml" ContentType="application/vnd.ms-office.activeX+xml"/>
  <Override PartName="/xl/activeX/activeX271.bin" ContentType="application/vnd.ms-office.activeX"/>
  <Override PartName="/xl/activeX/activeX42.xml" ContentType="application/vnd.ms-office.activeX+xml"/>
  <Override PartName="/xl/activeX/activeX102.xml" ContentType="application/vnd.ms-office.activeX+xml"/>
  <Override PartName="/xl/activeX/activeX197.bin" ContentType="application/vnd.ms-office.activeX"/>
  <Override PartName="/xl/activeX/activeX202.bin" ContentType="application/vnd.ms-office.activeX"/>
  <Override PartName="/xl/activeX/activeX213.bin" ContentType="application/vnd.ms-office.activeX"/>
  <Override PartName="/xl/activeX/activeX247.xml" ContentType="application/vnd.ms-office.activeX+xml"/>
  <Override PartName="/xl/activeX/activeX260.bin" ContentType="application/vnd.ms-office.activeX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139.bin" ContentType="application/vnd.ms-office.activeX"/>
  <Override PartName="/xl/activeX/activeX186.bin" ContentType="application/vnd.ms-office.activeX"/>
  <Override PartName="/xl/activeX/activeX225.xml" ContentType="application/vnd.ms-office.activeX+xml"/>
  <Override PartName="/xl/activeX/activeX236.xml" ContentType="application/vnd.ms-office.activeX+xml"/>
  <Override PartName="/xl/activeX/activeX272.xml" ContentType="application/vnd.ms-office.activeX+xml"/>
  <Override PartName="/xl/activeX/activeX7.bin" ContentType="application/vnd.ms-office.activeX"/>
  <Override PartName="/xl/activeX/activeX57.bin" ContentType="application/vnd.ms-office.activeX"/>
  <Override PartName="/xl/activeX/activeX128.bin" ContentType="application/vnd.ms-office.activeX"/>
  <Override PartName="/xl/activeX/activeX175.bin" ContentType="application/vnd.ms-office.activeX"/>
  <Override PartName="/xl/activeX/activeX214.xml" ContentType="application/vnd.ms-office.activeX+xml"/>
  <Override PartName="/xl/activeX/activeX261.xml" ContentType="application/vnd.ms-office.activeX+xml"/>
  <Override PartName="/xl/activeX/activeX46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117.bin" ContentType="application/vnd.ms-office.activeX"/>
  <Override PartName="/xl/activeX/activeX153.bin" ContentType="application/vnd.ms-office.activeX"/>
  <Override PartName="/xl/activeX/activeX164.bin" ContentType="application/vnd.ms-office.activeX"/>
  <Override PartName="/xl/activeX/activeX198.xml" ContentType="application/vnd.ms-office.activeX+xml"/>
  <Override PartName="/xl/activeX/activeX203.xml" ContentType="application/vnd.ms-office.activeX+xml"/>
  <Override PartName="/xl/activeX/activeX250.xml" ContentType="application/vnd.ms-office.activeX+xml"/>
  <Override PartName="/xl/activeX/activeX35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129.xml" ContentType="application/vnd.ms-office.activeX+xml"/>
  <Override PartName="/xl/activeX/activeX142.bin" ContentType="application/vnd.ms-office.activeX"/>
  <Override PartName="/xl/activeX/activeX176.xml" ContentType="application/vnd.ms-office.activeX+xml"/>
  <Override PartName="/xl/activeX/activeX187.xml" ContentType="application/vnd.ms-office.activeX+xml"/>
  <Override PartName="/xl/activeX/activeX229.bin" ContentType="application/vnd.ms-office.activeX"/>
  <Override PartName="/xl/activeX/activeX276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118.xml" ContentType="application/vnd.ms-office.activeX+xml"/>
  <Override PartName="/xl/activeX/activeX131.bin" ContentType="application/vnd.ms-office.activeX"/>
  <Override PartName="/xl/activeX/activeX165.xml" ContentType="application/vnd.ms-office.activeX+xml"/>
  <Override PartName="/xl/activeX/activeX218.bin" ContentType="application/vnd.ms-office.activeX"/>
  <Override PartName="/xl/activeX/activeX265.bin" ContentType="application/vnd.ms-office.activeX"/>
  <Override PartName="/xl/activeX/activeX36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120.bin" ContentType="application/vnd.ms-office.activeX"/>
  <Override PartName="/xl/activeX/activeX154.xml" ContentType="application/vnd.ms-office.activeX+xml"/>
  <Override PartName="/xl/activeX/activeX207.bin" ContentType="application/vnd.ms-office.activeX"/>
  <Override PartName="/xl/activeX/activeX254.bin" ContentType="application/vnd.ms-office.activeX"/>
  <Override PartName="/xl/activeX/activeX25.xml" ContentType="application/vnd.ms-office.activeX+xml"/>
  <Override PartName="/xl/activeX/activeX72.xml" ContentType="application/vnd.ms-office.activeX+xml"/>
  <Override PartName="/xl/activeX/activeX132.xml" ContentType="application/vnd.ms-office.activeX+xml"/>
  <Override PartName="/xl/activeX/activeX143.xml" ContentType="application/vnd.ms-office.activeX+xml"/>
  <Override PartName="/xl/activeX/activeX190.xml" ContentType="application/vnd.ms-office.activeX+xml"/>
  <Override PartName="/xl/activeX/activeX243.bin" ContentType="application/vnd.ms-office.activeX"/>
  <Override PartName="/xl/activeX/activeX277.xml" ContentType="application/vnd.ms-office.activeX+xml"/>
  <Override PartName="/xl/activeX/activeX14.xml" ContentType="application/vnd.ms-office.activeX+xml"/>
  <Override PartName="/xl/activeX/activeX61.xml" ContentType="application/vnd.ms-office.activeX+xml"/>
  <Override PartName="/xl/activeX/activeX121.xml" ContentType="application/vnd.ms-office.activeX+xml"/>
  <Override PartName="/xl/activeX/activeX169.bin" ContentType="application/vnd.ms-office.activeX"/>
  <Override PartName="/xl/activeX/activeX208.xml" ContentType="application/vnd.ms-office.activeX+xml"/>
  <Override PartName="/xl/activeX/activeX219.xml" ContentType="application/vnd.ms-office.activeX+xml"/>
  <Override PartName="/xl/activeX/activeX221.bin" ContentType="application/vnd.ms-office.activeX"/>
  <Override PartName="/xl/activeX/activeX232.bin" ContentType="application/vnd.ms-office.activeX"/>
  <Override PartName="/xl/activeX/activeX255.xml" ContentType="application/vnd.ms-office.activeX+xml"/>
  <Override PartName="/xl/activeX/activeX266.xml" ContentType="application/vnd.ms-office.activeX+xml"/>
  <Override PartName="/xl/activeX/activeX50.xml" ContentType="application/vnd.ms-office.activeX+xml"/>
  <Override PartName="/xl/activeX/activeX87.bin" ContentType="application/vnd.ms-office.activeX"/>
  <Override PartName="/xl/activeX/activeX98.bin" ContentType="application/vnd.ms-office.activeX"/>
  <Override PartName="/xl/activeX/activeX110.xml" ContentType="application/vnd.ms-office.activeX+xml"/>
  <Override PartName="/xl/activeX/activeX158.bin" ContentType="application/vnd.ms-office.activeX"/>
  <Override PartName="/xl/activeX/activeX210.bin" ContentType="application/vnd.ms-office.activeX"/>
  <Override PartName="/xl/activeX/activeX244.xml" ContentType="application/vnd.ms-office.activeX+xml"/>
  <Override PartName="/xl/activeX/activeX29.bin" ContentType="application/vnd.ms-office.activeX"/>
  <Override PartName="/xl/activeX/activeX76.bin" ContentType="application/vnd.ms-office.activeX"/>
  <Override PartName="/xl/activeX/activeX136.bin" ContentType="application/vnd.ms-office.activeX"/>
  <Override PartName="/xl/activeX/activeX147.bin" ContentType="application/vnd.ms-office.activeX"/>
  <Override PartName="/xl/activeX/activeX183.bin" ContentType="application/vnd.ms-office.activeX"/>
  <Override PartName="/xl/activeX/activeX194.bin" ContentType="application/vnd.ms-office.activeX"/>
  <Override PartName="/xl/activeX/activeX233.xml" ContentType="application/vnd.ms-office.activeX+xml"/>
  <Override PartName="/xl/activeX/activeX18.bin" ContentType="application/vnd.ms-office.activeX"/>
  <Override PartName="/xl/activeX/activeX65.bin" ContentType="application/vnd.ms-office.activeX"/>
  <Override PartName="/xl/activeX/activeX99.xml" ContentType="application/vnd.ms-office.activeX+xml"/>
  <Override PartName="/xl/activeX/activeX125.bin" ContentType="application/vnd.ms-office.activeX"/>
  <Override PartName="/xl/activeX/activeX159.xml" ContentType="application/vnd.ms-office.activeX+xml"/>
  <Override PartName="/xl/activeX/activeX172.bin" ContentType="application/vnd.ms-office.activeX"/>
  <Override PartName="/xl/activeX/activeX222.xml" ContentType="application/vnd.ms-office.activeX+xml"/>
  <Override PartName="/xl/activeX/activeX43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activeX/activeX114.bin" ContentType="application/vnd.ms-office.activeX"/>
  <Override PartName="/xl/activeX/activeX161.bin" ContentType="application/vnd.ms-office.activeX"/>
  <Override PartName="/xl/activeX/activeX200.xml" ContentType="application/vnd.ms-office.activeX+xml"/>
  <Override PartName="/xl/activeX/activeX259.bin" ContentType="application/vnd.ms-office.activeX"/>
  <Override PartName="/xl/activeX/activeX19.xml" ContentType="application/vnd.ms-office.activeX+xml"/>
  <Override PartName="/xl/activeX/activeX66.xml" ContentType="application/vnd.ms-office.activeX+xml"/>
  <Override PartName="/xl/activeX/activeX137.xml" ContentType="application/vnd.ms-office.activeX+xml"/>
  <Override PartName="/xl/activeX/activeX184.xml" ContentType="application/vnd.ms-office.activeX+xml"/>
  <Override PartName="/xl/activeX/activeX237.bin" ContentType="application/vnd.ms-office.activeX"/>
  <Override PartName="/xl/activeX/activeX21.bin" ContentType="application/vnd.ms-office.activeX"/>
  <Override PartName="/xl/activeX/activeX115.xml" ContentType="application/vnd.ms-office.activeX+xml"/>
  <Override PartName="/xl/activeX/activeX162.xml" ContentType="application/vnd.ms-office.activeX+xml"/>
  <Override PartName="/xl/activeX/activeX44.xml" ContentType="application/vnd.ms-office.activeX+xml"/>
  <Override PartName="/xl/activeX/activeX91.xml" ContentType="application/vnd.ms-office.activeX+xml"/>
  <Override PartName="/xl/activeX/activeX199.bin" ContentType="application/vnd.ms-office.activeX"/>
  <Override PartName="/xl/activeX/activeX215.bin" ContentType="application/vnd.ms-office.activeX"/>
  <Override PartName="/xl/activeX/activeX262.bin" ContentType="application/vnd.ms-office.activeX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140.xml" ContentType="application/vnd.ms-office.activeX+xml"/>
  <Override PartName="/xl/activeX/activeX238.xml" ContentType="application/vnd.ms-office.activeX+xml"/>
  <Override PartName="/xl/activeX/activeX240.bin" ContentType="application/vnd.ms-office.activeX"/>
  <Override PartName="/xl/activeX/activeX9.bin" ContentType="application/vnd.ms-office.activeX"/>
  <Override PartName="/xl/activeX/activeX59.bin" ContentType="application/vnd.ms-office.activeX"/>
  <Override PartName="/xl/activeX/activeX177.bin" ContentType="application/vnd.ms-office.activeX"/>
  <Override PartName="/xl/activeX/activeX216.xml" ContentType="application/vnd.ms-office.activeX+xml"/>
  <Override PartName="/xl/activeX/activeX263.xml" ContentType="application/vnd.ms-office.activeX+xml"/>
  <Override PartName="/xl/activeX/activeX108.bin" ContentType="application/vnd.ms-office.activeX"/>
  <Override PartName="/xl/activeX/activeX155.bin" ContentType="application/vnd.ms-office.activeX"/>
  <Override PartName="/xl/activeX/activeX37.bin" ContentType="application/vnd.ms-office.activeX"/>
  <Override PartName="/xl/activeX/activeX84.bin" ContentType="application/vnd.ms-office.activeX"/>
  <Override PartName="/xl/activeX/activeX178.xml" ContentType="application/vnd.ms-office.activeX+xml"/>
  <Override PartName="/xl/activeX/activeX241.xml" ContentType="application/vnd.ms-office.activeX+xml"/>
  <Override PartName="/xl/activeX/activeX278.bin" ContentType="application/vnd.ms-office.activeX"/>
  <Override PartName="/xl/activeX/activeX15.bin" ContentType="application/vnd.ms-office.activeX"/>
  <Override PartName="/xl/activeX/activeX62.bin" ContentType="application/vnd.ms-office.activeX"/>
  <Override PartName="/xl/activeX/activeX133.bin" ContentType="application/vnd.ms-office.activeX"/>
  <Override PartName="/xl/activeX/activeX180.bin" ContentType="application/vnd.ms-office.activeX"/>
  <Override PartName="/xl/activeX/activeX38.xml" ContentType="application/vnd.ms-office.activeX+xml"/>
  <Override PartName="/xl/activeX/activeX85.xml" ContentType="application/vnd.ms-office.activeX+xml"/>
  <Override PartName="/xl/activeX/activeX109.xml" ContentType="application/vnd.ms-office.activeX+xml"/>
  <Override PartName="/xl/activeX/activeX111.bin" ContentType="application/vnd.ms-office.activeX"/>
  <Override PartName="/xl/activeX/activeX156.xml" ContentType="application/vnd.ms-office.activeX+xml"/>
  <Override PartName="/xl/activeX/activeX209.bin" ContentType="application/vnd.ms-office.activeX"/>
  <Override PartName="/xl/activeX/activeX256.bin" ContentType="application/vnd.ms-office.activeX"/>
  <Override PartName="/xl/activeX/activeX40.bin" ContentType="application/vnd.ms-office.activeX"/>
  <Override PartName="/xl/activeX/activeX134.xml" ContentType="application/vnd.ms-office.activeX+xml"/>
  <Override PartName="/xl/activeX/activeX181.xml" ContentType="application/vnd.ms-office.activeX+xml"/>
  <Override PartName="/xl/activeX/activeX279.xml" ContentType="application/vnd.ms-office.activeX+xml"/>
  <Override PartName="/xl/activeX/activeX16.xml" ContentType="application/vnd.ms-office.activeX+xml"/>
  <Override PartName="/xl/activeX/activeX63.xml" ContentType="application/vnd.ms-office.activeX+xml"/>
  <Override PartName="/xl/activeX/activeX234.bin" ContentType="application/vnd.ms-office.activeX"/>
  <Override PartName="/docProps/app.xml" ContentType="application/vnd.openxmlformats-officedocument.extended-properties+xml"/>
  <Override PartName="/xl/activeX/activeX41.xml" ContentType="application/vnd.ms-office.activeX+xml"/>
  <Override PartName="/xl/activeX/activeX112.xml" ContentType="application/vnd.ms-office.activeX+xml"/>
  <Override PartName="/xl/activeX/activeX212.bin" ContentType="application/vnd.ms-office.activeX"/>
  <Override PartName="/xl/activeX/activeX257.xml" ContentType="application/vnd.ms-office.activeX+xml"/>
  <Override PartName="/xl/activeX/activeX78.bin" ContentType="application/vnd.ms-office.activeX"/>
  <Override PartName="/xl/activeX/activeX149.bin" ContentType="application/vnd.ms-office.activeX"/>
  <Override PartName="/xl/activeX/activeX196.bin" ContentType="application/vnd.ms-office.activeX"/>
  <Override PartName="/xl/activeX/activeX235.xml" ContentType="application/vnd.ms-office.activeX+xml"/>
  <Override PartName="/xl/activeX/activeX127.bin" ContentType="application/vnd.ms-office.activeX"/>
  <Override PartName="/xl/activeX/activeX174.bin" ContentType="application/vnd.ms-office.activeX"/>
  <Override PartName="/xl/activeX/activeX6.bin" ContentType="application/vnd.ms-office.activeX"/>
  <Override PartName="/xl/activeX/activeX56.bin" ContentType="application/vnd.ms-office.activeX"/>
  <Override PartName="/xl/activeX/activeX197.xml" ContentType="application/vnd.ms-office.activeX+xml"/>
  <Override PartName="/xl/activeX/activeX213.xml" ContentType="application/vnd.ms-office.activeX+xml"/>
  <Override PartName="/xl/activeX/activeX260.xml" ContentType="application/vnd.ms-office.activeX+xml"/>
  <Override PartName="/xl/activeX/activeX34.bin" ContentType="application/vnd.ms-office.activeX"/>
  <Override PartName="/xl/activeX/activeX79.xml" ContentType="application/vnd.ms-office.activeX+xml"/>
  <Override PartName="/xl/activeX/activeX81.bin" ContentType="application/vnd.ms-office.activeX"/>
  <Override PartName="/xl/activeX/activeX105.bin" ContentType="application/vnd.ms-office.activeX"/>
  <Override PartName="/xl/activeX/activeX152.bin" ContentType="application/vnd.ms-office.activeX"/>
  <Override PartName="/xl/activeX/activeX7.xml" ContentType="application/vnd.ms-office.activeX+xml"/>
  <Override PartName="/xl/activeX/activeX57.xml" ContentType="application/vnd.ms-office.activeX+xml"/>
  <Override PartName="/xl/activeX/activeX128.xml" ContentType="application/vnd.ms-office.activeX+xml"/>
  <Override PartName="/xl/activeX/activeX130.bin" ContentType="application/vnd.ms-office.activeX"/>
  <Override PartName="/xl/activeX/activeX175.xml" ContentType="application/vnd.ms-office.activeX+xml"/>
  <Override PartName="/xl/activeX/activeX228.bin" ContentType="application/vnd.ms-office.activeX"/>
  <Override PartName="/xl/activeX/activeX275.bin" ContentType="application/vnd.ms-office.activeX"/>
  <Override PartName="/xl/activeX/activeX12.bin" ContentType="application/vnd.ms-office.activeX"/>
  <Override PartName="/xl/activeX/activeX106.xml" ContentType="application/vnd.ms-office.activeX+xml"/>
  <Override PartName="/xl/activeX/activeX153.xml" ContentType="application/vnd.ms-office.activeX+xml"/>
  <Override PartName="/xl/activeX/activeX206.bin" ContentType="application/vnd.ms-office.activeX"/>
  <Override PartName="/xl/activeX/activeX253.bin" ContentType="application/vnd.ms-office.activeX"/>
  <Override PartName="/xl/activeX/activeX35.xml" ContentType="application/vnd.ms-office.activeX+xml"/>
  <Override PartName="/xl/activeX/activeX82.xml" ContentType="application/vnd.ms-office.activeX+xml"/>
  <Override PartName="/xl/activeX/activeX229.xml" ContentType="application/vnd.ms-office.activeX+xml"/>
  <Override PartName="/xl/activeX/activeX276.xml" ContentType="application/vnd.ms-office.activeX+xml"/>
  <Override PartName="/xl/activeX/activeX13.xml" ContentType="application/vnd.ms-office.activeX+xml"/>
  <Override PartName="/xl/activeX/activeX60.xml" ContentType="application/vnd.ms-office.activeX+xml"/>
  <Override PartName="/xl/activeX/activeX131.xml" ContentType="application/vnd.ms-office.activeX+xml"/>
  <Override PartName="/xl/activeX/activeX231.bin" ContentType="application/vnd.ms-office.activeX"/>
  <Override PartName="/xl/activeX/activeX97.bin" ContentType="application/vnd.ms-office.activeX"/>
  <Override PartName="/xl/activeX/activeX168.bin" ContentType="application/vnd.ms-office.activeX"/>
  <Override PartName="/xl/activeX/activeX207.xml" ContentType="application/vnd.ms-office.activeX+xml"/>
  <Override PartName="/xl/activeX/activeX254.xml" ContentType="application/vnd.ms-office.activeX+xml"/>
  <Override PartName="/xl/activeX/activeX146.bin" ContentType="application/vnd.ms-office.activeX"/>
  <Override PartName="/xl/activeX/activeX193.bin" ContentType="application/vnd.ms-office.activeX"/>
  <Override PartName="/xl/activeX/activeX232.xml" ContentType="application/vnd.ms-office.activeX+xml"/>
  <Override PartName="/xl/activeX/activeX28.bin" ContentType="application/vnd.ms-office.activeX"/>
  <Override PartName="/xl/activeX/activeX75.bin" ContentType="application/vnd.ms-office.activeX"/>
  <Override PartName="/xl/activeX/activeX169.xml" ContentType="application/vnd.ms-office.activeX+xml"/>
  <Override PartName="/xl/activeX/activeX269.bin" ContentType="application/vnd.ms-office.activeX"/>
  <Override PartName="/xl/activeX/activeX3.bin" ContentType="application/vnd.ms-office.activeX"/>
  <Override PartName="/xl/activeX/activeX53.bin" ContentType="application/vnd.ms-office.activeX"/>
  <Override PartName="/xl/activeX/activeX98.xml" ContentType="application/vnd.ms-office.activeX+xml"/>
  <Override PartName="/xl/activeX/activeX124.bin" ContentType="application/vnd.ms-office.activeX"/>
  <Override PartName="/xl/activeX/activeX171.bin" ContentType="application/vnd.ms-office.activeX"/>
  <Override PartName="/xl/activeX/activeX210.xml" ContentType="application/vnd.ms-office.activeX+xml"/>
  <Override PartName="/xl/activeX/activeX29.xml" ContentType="application/vnd.ms-office.activeX+xml"/>
  <Override PartName="/xl/activeX/activeX76.xml" ContentType="application/vnd.ms-office.activeX+xml"/>
  <Override PartName="/xl/activeX/activeX102.bin" ContentType="application/vnd.ms-office.activeX"/>
  <Override PartName="/xl/activeX/activeX147.xml" ContentType="application/vnd.ms-office.activeX+xml"/>
  <Override PartName="/xl/activeX/activeX194.xml" ContentType="application/vnd.ms-office.activeX+xml"/>
  <Override PartName="/xl/activeX/activeX247.bin" ContentType="application/vnd.ms-office.activeX"/>
  <Override PartName="/xl/activeX/activeX31.bin" ContentType="application/vnd.ms-office.activeX"/>
  <Override PartName="/xl/activeX/activeX125.xml" ContentType="application/vnd.ms-office.activeX+xml"/>
  <Override PartName="/xl/activeX/activeX172.xml" ContentType="application/vnd.ms-office.activeX+xml"/>
  <Override PartName="/xl/activeX/activeX225.bin" ContentType="application/vnd.ms-office.activeX"/>
  <Override PartName="/xl/activeX/activeX272.bin" ContentType="application/vnd.ms-office.activeX"/>
  <Override PartName="/xl/activeX/activeX4.xml" ContentType="application/vnd.ms-office.activeX+xml"/>
  <Override PartName="/xl/activeX/activeX54.xml" ContentType="application/vnd.ms-office.activeX+xml"/>
  <Override PartName="/xl/activeX/activeX248.xml" ContentType="application/vnd.ms-office.activeX+xml"/>
  <Override PartName="/xl/activeX/activeX32.xml" ContentType="application/vnd.ms-office.activeX+xml"/>
  <Override PartName="/xl/activeX/activeX103.xml" ContentType="application/vnd.ms-office.activeX+xml"/>
  <Override PartName="/xl/activeX/activeX150.xml" ContentType="application/vnd.ms-office.activeX+xml"/>
  <Override PartName="/xl/activeX/activeX203.bin" ContentType="application/vnd.ms-office.activeX"/>
  <Override PartName="/xl/activeX/activeX250.bin" ContentType="application/vnd.ms-office.activeX"/>
  <Override PartName="/xl/activeX/activeX69.bin" ContentType="application/vnd.ms-office.activeX"/>
  <Override PartName="/xl/activeX/activeX187.bin" ContentType="application/vnd.ms-office.activeX"/>
  <Override PartName="/xl/activeX/activeX226.xml" ContentType="application/vnd.ms-office.activeX+xml"/>
  <Override PartName="/xl/activeX/activeX273.xml" ContentType="application/vnd.ms-office.activeX+xml"/>
  <Override PartName="/xl/activeX/activeX10.xml" ContentType="application/vnd.ms-office.activeX+xml"/>
  <Override PartName="/xl/activeX/activeX118.bin" ContentType="application/vnd.ms-office.activeX"/>
  <Override PartName="/xl/activeX/activeX165.bin" ContentType="application/vnd.ms-office.activeX"/>
  <Override PartName="/xl/activeX/activeX204.xml" ContentType="application/vnd.ms-office.activeX+xml"/>
  <Override PartName="/xl/activeX/activeX251.xml" ContentType="application/vnd.ms-office.activeX+xml"/>
  <Override PartName="/xl/activeX/activeX47.bin" ContentType="application/vnd.ms-office.activeX"/>
  <Override PartName="/xl/activeX/activeX94.bin" ContentType="application/vnd.ms-office.activeX"/>
  <Override PartName="/xl/activeX/activeX188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  <c r="F6"/>
  <c r="F35"/>
  <c r="F21"/>
  <c r="F14"/>
  <c r="F191"/>
  <c r="F176"/>
  <c r="F170"/>
  <c r="F169"/>
  <c r="F162"/>
  <c r="F159"/>
  <c r="F86"/>
  <c r="F77"/>
  <c r="F71"/>
  <c r="F70"/>
  <c r="F58"/>
  <c r="F64" s="1"/>
  <c r="I64" s="1"/>
  <c r="F63"/>
  <c r="I27"/>
  <c r="F112"/>
  <c r="F115"/>
  <c r="F114"/>
  <c r="F163"/>
  <c r="F69"/>
  <c r="I69" s="1"/>
  <c r="F57"/>
  <c r="F19"/>
  <c r="F17"/>
  <c r="F18"/>
  <c r="F213"/>
  <c r="F100"/>
  <c r="F128"/>
  <c r="F184"/>
  <c r="F28"/>
  <c r="I31"/>
  <c r="F103"/>
  <c r="I28"/>
  <c r="I21"/>
  <c r="I7"/>
  <c r="I8"/>
  <c r="I9"/>
  <c r="I10"/>
  <c r="I11"/>
  <c r="I12"/>
  <c r="I13"/>
  <c r="I14"/>
  <c r="I15"/>
  <c r="I16"/>
  <c r="I17"/>
  <c r="I18"/>
  <c r="I19"/>
  <c r="I20"/>
  <c r="I22"/>
  <c r="I24"/>
  <c r="I25"/>
  <c r="I26"/>
  <c r="I29"/>
  <c r="I30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5"/>
  <c r="I66"/>
  <c r="I67"/>
  <c r="I68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6"/>
  <c r="I234" l="1"/>
</calcChain>
</file>

<file path=xl/sharedStrings.xml><?xml version="1.0" encoding="utf-8"?>
<sst xmlns="http://schemas.openxmlformats.org/spreadsheetml/2006/main" count="629" uniqueCount="238">
  <si>
    <t>STT</t>
  </si>
  <si>
    <t>Mô tả công việc mời thầu</t>
  </si>
  <si>
    <t>Yêu cầu kỹ thuật/Chỉ dẫn kỹ thuật chính</t>
  </si>
  <si>
    <t>Khối lượng mời thầu</t>
  </si>
  <si>
    <t>Đơn vị tính</t>
  </si>
  <si>
    <t>* Đơn giá dự thầu</t>
  </si>
  <si>
    <t>Thành tiền</t>
  </si>
  <si>
    <t>A</t>
  </si>
  <si>
    <t>Móng M12</t>
  </si>
  <si>
    <t>Đào hố móng đất cấp 3 sâu &gt;1m, rộng =1m2</t>
  </si>
  <si>
    <t>bộ</t>
  </si>
  <si>
    <t>Đắp đất công trình bằng đàm cọc, độ chặt k=0,85</t>
  </si>
  <si>
    <t>B</t>
  </si>
  <si>
    <t>Móng bê tông trụ đôi 12m</t>
  </si>
  <si>
    <t>Đào đất móng cột, trụ, hố kiểm tra rộng &gt;1m, sâu &gt;1m</t>
  </si>
  <si>
    <t>Boulon 16x550VRS+ 4 long đền vuông D18-50x50x3/Zn</t>
  </si>
  <si>
    <t>Mô tả kỹ thuật chương V</t>
  </si>
  <si>
    <t>Boulon 16x600VRS+ 4 long đền vuông D18-50x50x3/Zn</t>
  </si>
  <si>
    <t>Boulon 16x750VRS+ 4 long đền vuông D18-50x50x3/Zn</t>
  </si>
  <si>
    <t>Đổ bê tông mác M150 đá 1x2</t>
  </si>
  <si>
    <t>m3</t>
  </si>
  <si>
    <t>C</t>
  </si>
  <si>
    <t>Móng bê tông trụ đôi 14m</t>
  </si>
  <si>
    <t>Đào đất móng cột, trụ, hố kiểm tra rộng &gt;1m, sâu &gt;1m, đất cấp 3 bằng thủ công</t>
  </si>
  <si>
    <t>D</t>
  </si>
  <si>
    <t>Tiếp địa lặp lại trụ 12m</t>
  </si>
  <si>
    <t>Cáp đồng trần M25mm2: 9m (luồn trong thân trụ)</t>
  </si>
  <si>
    <t>A CẤP</t>
  </si>
  <si>
    <t>10,1</t>
  </si>
  <si>
    <t>kg</t>
  </si>
  <si>
    <t>Cọc tiếp đất tiếp địa 16- 2,4m + kẹp cọc</t>
  </si>
  <si>
    <t>Kẹp ép WR 279</t>
  </si>
  <si>
    <t>cái</t>
  </si>
  <si>
    <t>ốc xiết cáp Cu cỡ 25mm2(tạo điểm hởù)</t>
  </si>
  <si>
    <t>Kéo dây tiếp địa</t>
  </si>
  <si>
    <t>ống PVC D21x1,6mm</t>
  </si>
  <si>
    <t>7,5</t>
  </si>
  <si>
    <t>m</t>
  </si>
  <si>
    <t>Đóng cọc tiếp địa đất cấp 3</t>
  </si>
  <si>
    <t>cọc</t>
  </si>
  <si>
    <t>Đào rãnh tiếp địa đất cấp 3, sâu &lt;1m</t>
  </si>
  <si>
    <t>Đắp đất rãnh tiếp địa cấp 3, độ chặt k=0,85</t>
  </si>
  <si>
    <t>E</t>
  </si>
  <si>
    <t>Trụ bê tông ly tâm 12m</t>
  </si>
  <si>
    <t>Trụ BTLT 12m F540 dự ứng lực (k=2)</t>
  </si>
  <si>
    <t>trụ</t>
  </si>
  <si>
    <t>Vật liệu dựng trụ</t>
  </si>
  <si>
    <t>Dựng trụ BTLT &lt;=12m thủ công + cơ giới</t>
  </si>
  <si>
    <t>F</t>
  </si>
  <si>
    <t>Trụ bê tông ly tâm 14m</t>
  </si>
  <si>
    <t>Trụ BTLT 14m F650 dự ứng lực (k=2)</t>
  </si>
  <si>
    <t>Dựng trụ BTLT 14m thủ công + cơ giới</t>
  </si>
  <si>
    <t>G</t>
  </si>
  <si>
    <t>Bộ xà Compoxit 2,4m đỡ FCO, LA</t>
  </si>
  <si>
    <t>Xà compoxit 110x80x5-2400mm (bắt FCO, LA)</t>
  </si>
  <si>
    <t>thanh</t>
  </si>
  <si>
    <t>Thanh chống đà Compoxit dẹp 10x40x920 cho đà 2,4m</t>
  </si>
  <si>
    <t>Boulon 16x350+ 2 long đền vuông D18-50x50x3/Zn</t>
  </si>
  <si>
    <t>Boulon 14x150+ 2 long đền vuông D16-50x50x3/Zn</t>
  </si>
  <si>
    <t>Lắp xà compoxit 2,4m (&lt;=15kg, NC = 0,8 Đà sắt)</t>
  </si>
  <si>
    <t>H</t>
  </si>
  <si>
    <t>Bộ xà kép L75x75x8 dài 2.2m: X-22K - C810</t>
  </si>
  <si>
    <t>Đà Sắt góc L75 x75 x8 dài 2,2m (4 ốp)</t>
  </si>
  <si>
    <t>Thanh chống đà sắt góc L50x50x5 dài 0,81m</t>
  </si>
  <si>
    <t>Boulon 16x300+ 2 long đền vuông D18-50x50x3/Zn</t>
  </si>
  <si>
    <t>Boulon 16x300VRS+ 4 long đền vuông D18-50x50x3/Zn</t>
  </si>
  <si>
    <t>Boulon 16x50+ 2 long đền vuông D18-50x50x3/Zn</t>
  </si>
  <si>
    <t>I</t>
  </si>
  <si>
    <t>Lắp xà néo 58,63kg (X22K)</t>
  </si>
  <si>
    <t>Bộ xà kép L75x75x8 dài 2.2m: X-22KK - C810 (trụ ghép)</t>
  </si>
  <si>
    <t>Bộ</t>
  </si>
  <si>
    <t>Boulon 16x500+ 2 long đền vuông D18-50x50x3/Zn</t>
  </si>
  <si>
    <t>J</t>
  </si>
  <si>
    <t>Bộ xà lệch đơn L75x75x8 dài 2,1m: X-21ĐL</t>
  </si>
  <si>
    <t>Đà Sắt góc L75 x75 x8 dài 2,1m (3 ốp)</t>
  </si>
  <si>
    <t>Thanh chống đà sắt góc L50x50x5 dài 1,99m</t>
  </si>
  <si>
    <t>Lắp xà đỡ thẳng 29,42kg (X21Đ)</t>
  </si>
  <si>
    <t>K</t>
  </si>
  <si>
    <t>Bộ xà lệch kép L75x75x8 dài 2,1m: X-21KL</t>
  </si>
  <si>
    <t>Lắp xà góc 58,889kg (X2,1K)</t>
  </si>
  <si>
    <t>L</t>
  </si>
  <si>
    <t>Bộ xà lệch đơn L75x75x8 dài 2m: X-20ĐL2/3</t>
  </si>
  <si>
    <t>Đà Sắt góc L75 x75 x8 dài 2m (3 ốp)</t>
  </si>
  <si>
    <t>Thanh chống đà sắt góc L50x50x5 dài 1,15m</t>
  </si>
  <si>
    <t>Boulon 16x250+ 2 long đền vuông D18-50x50x3/Zn</t>
  </si>
  <si>
    <t>Lắp xà đơn đỡ 2m (25,356kg)</t>
  </si>
  <si>
    <t>M</t>
  </si>
  <si>
    <t>Phân trung thế 3 pha XD mới 1 mạch</t>
  </si>
  <si>
    <t>Cáp nhôm lõi thép bọc 24KV AC/XLPE50 mm2</t>
  </si>
  <si>
    <t>mét</t>
  </si>
  <si>
    <t>Cáp 24KV C/XLPE/PVC 25mm2</t>
  </si>
  <si>
    <t>Cáp nhôm lõi thép AC-50/8</t>
  </si>
  <si>
    <t>N</t>
  </si>
  <si>
    <t>Bộ Uclevis đỡ dây trung hòa: Đth-U</t>
  </si>
  <si>
    <t>Uclevis</t>
  </si>
  <si>
    <t>Sứ ống chỉ</t>
  </si>
  <si>
    <t>O</t>
  </si>
  <si>
    <t>Bộ khóa néo dây trung hòa vào trụ: Nth-T</t>
  </si>
  <si>
    <t>Khóa néo dây cỡ dây 50</t>
  </si>
  <si>
    <t>Móc treo chữ U ( 50)</t>
  </si>
  <si>
    <t>Boulon mắt 16x300+ 1 long đền vuông D18-50x50x3/Zn</t>
  </si>
  <si>
    <t>P</t>
  </si>
  <si>
    <t>Bộ cách điện đứng+ty sứ : SĐU</t>
  </si>
  <si>
    <t>Sứ đứng 24KV</t>
  </si>
  <si>
    <t>Chân sứ đứng D20 bọc chì</t>
  </si>
  <si>
    <t>Q</t>
  </si>
  <si>
    <t>Chuỗi sứ treo Polymer 25kV lắp vào xà : CĐT ply-X</t>
  </si>
  <si>
    <t>Sứ treo polymer</t>
  </si>
  <si>
    <t>Móc treo chữ U</t>
  </si>
  <si>
    <t>Giáp níu dừng dây bọc 50mm2 + yếm móng U + Mắt nối yếm</t>
  </si>
  <si>
    <t>R</t>
  </si>
  <si>
    <t>Phụ Kiện</t>
  </si>
  <si>
    <t>Kẹp ép WR 419</t>
  </si>
  <si>
    <t>Boulon móc 16x300+ 1 long đền tròn D18-50x50x3/ZnSử DụNG BắT RAC CHO TRụ MớI</t>
  </si>
  <si>
    <t>Óng co nhiệt cách điện 24kV D60</t>
  </si>
  <si>
    <t>Óng bọc cách điện 24kV</t>
  </si>
  <si>
    <t>Băng keo cách điện trung thế 2228(50.1mm-3,-, 1m-1.65mm)</t>
  </si>
  <si>
    <t>cuộn</t>
  </si>
  <si>
    <t>Băng keo cách điện hạ thế</t>
  </si>
  <si>
    <t>Đầu cosse ép Cu-Al 50mm2+ chụp đầu coss</t>
  </si>
  <si>
    <t>Kẹp quai 2/0</t>
  </si>
  <si>
    <t>Kẹp quai 4/0</t>
  </si>
  <si>
    <t>Kẹp hotline 2/0</t>
  </si>
  <si>
    <t>Kẹp hotline 4/0</t>
  </si>
  <si>
    <t>ống nối dây cỡ 50mm2</t>
  </si>
  <si>
    <t>Bộ khánh lắp chuỗi polymer kép 160x6</t>
  </si>
  <si>
    <t>Chụp đầu cực trên dưới FCO</t>
  </si>
  <si>
    <t>Rack 4 sứ + bulon</t>
  </si>
  <si>
    <t>Kẹp U bolt dây 95mm2 + bulon</t>
  </si>
  <si>
    <t>Chụp kẹp Uquai</t>
  </si>
  <si>
    <t>Bass LI bắt FCO</t>
  </si>
  <si>
    <t>Dây buộc đầu sứ TTF (50-70mm2)</t>
  </si>
  <si>
    <t>Dây buộc cổ sứ TTF (50-70mm2)</t>
  </si>
  <si>
    <t>Dây buộc đầu sư đôiự TTF (50-70mm2)</t>
  </si>
  <si>
    <t>Dây buộc đầu sứ TTF (185-240mm2)</t>
  </si>
  <si>
    <t>Kéo dây nhôm lõi thép cỡ dây 50mm2 (TC kết hợp máy kéo độ cao &gt;10m)</t>
  </si>
  <si>
    <t>km</t>
  </si>
  <si>
    <t>Kéo dây nhôm lõi thép cỡ dây 50mm2 ((TC kết hợp máy kéo độ cao &lt;10m; NCx0.7)</t>
  </si>
  <si>
    <t>Lắp sứ đứng 24KV + ty</t>
  </si>
  <si>
    <t>Lắp chuỗi sứ néo Polymer</t>
  </si>
  <si>
    <t>chuỗi</t>
  </si>
  <si>
    <t>Lắp đặt sứ hạ thế, loại 1 sứ</t>
  </si>
  <si>
    <t>Lắp đặt sứ hạ thế, loại 4 sứ</t>
  </si>
  <si>
    <t>Bảng số trụ</t>
  </si>
  <si>
    <t>S</t>
  </si>
  <si>
    <t>Phần thiết bị đường dây 3 pha XDM 1 mạch</t>
  </si>
  <si>
    <t>FCO 24kV - 100A</t>
  </si>
  <si>
    <t>Dây chảy 10K</t>
  </si>
  <si>
    <t>Sợi</t>
  </si>
  <si>
    <t>T</t>
  </si>
  <si>
    <t>Phần TBA</t>
  </si>
  <si>
    <t>Máy biến áp 22/0,4kV 160kVA</t>
  </si>
  <si>
    <t>máy</t>
  </si>
  <si>
    <t>Máy biến áp 22/0,4kV- 250kVA</t>
  </si>
  <si>
    <t>LA 18kV 10kA</t>
  </si>
  <si>
    <t>MCCB 3 cực 400V -250A - 35KA</t>
  </si>
  <si>
    <t>MCCB 3 cực 400V -400A - 50KA</t>
  </si>
  <si>
    <t>Biến dòng 600V - 250/5A</t>
  </si>
  <si>
    <t>Biến dòng 600V - 400/5A</t>
  </si>
  <si>
    <t>Điện kế 3 pha 4 dây 220/380V-5A</t>
  </si>
  <si>
    <t>U</t>
  </si>
  <si>
    <t>B. PHẦN VẬT LIỆU</t>
  </si>
  <si>
    <t>Dây chảy 6K</t>
  </si>
  <si>
    <t>Dây chảy 8K</t>
  </si>
  <si>
    <t>Chụp đầu cực MBA</t>
  </si>
  <si>
    <t>Chụp đầu cực LA</t>
  </si>
  <si>
    <t>V</t>
  </si>
  <si>
    <t>ĐÀ ĐẶT MÁY BIẾN ÁP</t>
  </si>
  <si>
    <t>Đà U160x60x5x2100mm</t>
  </si>
  <si>
    <t>Đà U160x60x5x1449mm</t>
  </si>
  <si>
    <t>Đà U160x60x5x1700mm</t>
  </si>
  <si>
    <t>Đà U160x60x5x740</t>
  </si>
  <si>
    <t>Đà U100x46x4,5x1100mm</t>
  </si>
  <si>
    <t>Đà U100x46x4.5x500mm</t>
  </si>
  <si>
    <t>Đà U100x46x4.5x700mm</t>
  </si>
  <si>
    <t>Boulon 16x100+ 2 long đền vuông D18-50x50x3/Zn</t>
  </si>
  <si>
    <t>Boulon 16x200+ 2 long đền vuông D18-50x50x3/Zn</t>
  </si>
  <si>
    <t>Boulon 16x650VRS+ 4 long đền vuông D18-50x50x3/Zn</t>
  </si>
  <si>
    <t>Lắp bộ xà đỡ máy biến áp trạm ngồi (229,6kg)</t>
  </si>
  <si>
    <t>W</t>
  </si>
  <si>
    <t>Xà đơn L75x75x8x2200 đỡỷ sứ</t>
  </si>
  <si>
    <t>Lắp xà đỡ 29,76kg (X22Đ)</t>
  </si>
  <si>
    <t>X</t>
  </si>
  <si>
    <t>Xà compositc 2,4m đỡ FCO, LA</t>
  </si>
  <si>
    <t>Boulon 16x400+ 2 long đền vuông D18-50x50x3/Zn</t>
  </si>
  <si>
    <t>Y</t>
  </si>
  <si>
    <t>Tiếp địa TBA</t>
  </si>
  <si>
    <t>Cáp đồng trần M25mm2 (5m)</t>
  </si>
  <si>
    <t>Cáp đồng bọc CV11 (5m)</t>
  </si>
  <si>
    <t>Cọc tiếp đất ị 16- 2,4m + kẹp cọc</t>
  </si>
  <si>
    <t>Kẹp ép WR 189</t>
  </si>
  <si>
    <t>Oỏc xiết cáp Cu 1/0</t>
  </si>
  <si>
    <t>Đóng cọc tiếp địa trong TBA</t>
  </si>
  <si>
    <t>Kéo dây tiếp địa trong TBA</t>
  </si>
  <si>
    <t>Z</t>
  </si>
  <si>
    <t>Tủ CB, điện kế 3 pha trạm ngồi</t>
  </si>
  <si>
    <t>Tủ CB 3 pha trạm ngồi (tủ + bakelit + cổ dê + khóa)</t>
  </si>
  <si>
    <t>AA</t>
  </si>
  <si>
    <t>Bộ dây dẫn 22kV xuống MBA</t>
  </si>
  <si>
    <t>Bass LL bắt FCO và LA</t>
  </si>
  <si>
    <t>Lắp cáp đồng xuống thiết bị D = 95mm2</t>
  </si>
  <si>
    <t>AB</t>
  </si>
  <si>
    <t>Bộ dây dẫn cáp xuất hạ thế</t>
  </si>
  <si>
    <t>Cáp đồng bọc CV185</t>
  </si>
  <si>
    <t>Cáp đồng bọc CV150</t>
  </si>
  <si>
    <t>Cáp đồng bọc CV120</t>
  </si>
  <si>
    <t>Cáp đồng bọc CV95</t>
  </si>
  <si>
    <t>Cáp đồng bọc CV25</t>
  </si>
  <si>
    <t>Đầu cosse ép Cu 185mm2+ chụp đầu coss</t>
  </si>
  <si>
    <t>Đầu cosse ép Cu 150mm2+ chụp đầu coss</t>
  </si>
  <si>
    <t>Đầu cosse ép Cu 120mm2 + chụp đầu coss</t>
  </si>
  <si>
    <t>Đầu cosse ép Cu 95mm2+ chụp đầu coss</t>
  </si>
  <si>
    <t>Đầu cosse ép Cu 25mm2+ chụp đầu coss</t>
  </si>
  <si>
    <t>Kẹp ép WR 815</t>
  </si>
  <si>
    <t>ống PVC D114x4,9mm</t>
  </si>
  <si>
    <t>Khâu ven răng trong D114</t>
  </si>
  <si>
    <t>Khâu ven răng ngoài D114</t>
  </si>
  <si>
    <t>Co 135 độ PVC 114 (45 độ)</t>
  </si>
  <si>
    <t>Co 90 độ PVC 114</t>
  </si>
  <si>
    <t>Cổ dê trụ đôi kẹp 1 ống PVC D 114 (D230)</t>
  </si>
  <si>
    <t>Cổ dê trụ đôi kẹp 1 ống PVC D 114 (D280)</t>
  </si>
  <si>
    <t>Keo dán ống PVC (100gr)</t>
  </si>
  <si>
    <t>tuýp</t>
  </si>
  <si>
    <t>Keo silicon bít miệng ống 190g/ống</t>
  </si>
  <si>
    <t>ống</t>
  </si>
  <si>
    <t>Lắp cáp đồng xuống thiết bị D = 150mm2</t>
  </si>
  <si>
    <t>Lắp cáp đồng xuống thiết bị D = 240mm2</t>
  </si>
  <si>
    <t>AC</t>
  </si>
  <si>
    <t>Bộ dây dẫn đo đếm</t>
  </si>
  <si>
    <t>Cáp CVV 4x4mm2</t>
  </si>
  <si>
    <t>Đầu cosse ép Cu 5mm2</t>
  </si>
  <si>
    <t>Bảng tên trạm</t>
  </si>
  <si>
    <t>Bảng báo nguy hiểm trạm</t>
  </si>
  <si>
    <t>AD</t>
  </si>
  <si>
    <t>Phần Nhổ trụ</t>
  </si>
  <si>
    <t>Nhổ trụ BTLT 7,5m; 8,4m</t>
  </si>
  <si>
    <t>Tổng hợp giá dự thầu (đã bao gồm thuế, phí, lệ phí (nếu có))</t>
  </si>
  <si>
    <r>
      <t xml:space="preserve">Mẫu số 18. BẢNG TỔNG HỢP GIÁ DỰ THẦU </t>
    </r>
    <r>
      <rPr>
        <vertAlign val="superscript"/>
        <sz val="9"/>
        <rFont val="Arial"/>
        <family val="2"/>
      </rPr>
      <t xml:space="preserve">      </t>
    </r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</si>
</sst>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E6F2FF"/>
        <bgColor indexed="64"/>
      </patternFill>
    </fill>
  </fills>
  <borders count="6">
    <border>
      <left/>
      <right/>
      <top/>
      <bottom/>
      <diagonal/>
    </border>
    <border>
      <left style="medium">
        <color rgb="FFACC2CE"/>
      </left>
      <right style="medium">
        <color rgb="FFACC2CE"/>
      </right>
      <top style="medium">
        <color rgb="FFACC2CE"/>
      </top>
      <bottom style="medium">
        <color rgb="FFACC2CE"/>
      </bottom>
      <diagonal/>
    </border>
    <border>
      <left style="medium">
        <color rgb="FFACC2CE"/>
      </left>
      <right/>
      <top style="medium">
        <color rgb="FFACC2CE"/>
      </top>
      <bottom style="medium">
        <color rgb="FFACC2CE"/>
      </bottom>
      <diagonal/>
    </border>
    <border>
      <left/>
      <right/>
      <top style="medium">
        <color rgb="FFACC2CE"/>
      </top>
      <bottom style="medium">
        <color rgb="FFACC2CE"/>
      </bottom>
      <diagonal/>
    </border>
    <border>
      <left/>
      <right style="medium">
        <color rgb="FFACC2CE"/>
      </right>
      <top style="medium">
        <color rgb="FFACC2CE"/>
      </top>
      <bottom style="medium">
        <color rgb="FFACC2CE"/>
      </bottom>
      <diagonal/>
    </border>
    <border>
      <left style="medium">
        <color rgb="FFACC2CE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2" fillId="0" borderId="1" xfId="1" applyNumberFormat="1" applyFont="1" applyBorder="1" applyAlignment="1">
      <alignment horizontal="center" wrapText="1"/>
    </xf>
    <xf numFmtId="165" fontId="2" fillId="0" borderId="1" xfId="1" applyNumberFormat="1" applyFont="1" applyBorder="1" applyAlignment="1">
      <alignment horizontal="left" wrapText="1" indent="1"/>
    </xf>
    <xf numFmtId="165" fontId="2" fillId="0" borderId="1" xfId="1" applyNumberFormat="1" applyFont="1" applyBorder="1" applyAlignment="1">
      <alignment horizontal="right" wrapText="1" indent="1"/>
    </xf>
    <xf numFmtId="165" fontId="3" fillId="0" borderId="0" xfId="1" applyNumberFormat="1" applyFont="1"/>
    <xf numFmtId="165" fontId="2" fillId="0" borderId="0" xfId="1" applyNumberFormat="1" applyFont="1"/>
    <xf numFmtId="165" fontId="2" fillId="0" borderId="0" xfId="1" applyNumberFormat="1" applyFont="1" applyAlignment="1">
      <alignment horizontal="left" inden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wrapText="1"/>
    </xf>
    <xf numFmtId="165" fontId="2" fillId="3" borderId="2" xfId="1" applyNumberFormat="1" applyFont="1" applyFill="1" applyBorder="1" applyAlignment="1">
      <alignment wrapText="1"/>
    </xf>
    <xf numFmtId="165" fontId="2" fillId="3" borderId="3" xfId="1" applyNumberFormat="1" applyFont="1" applyFill="1" applyBorder="1" applyAlignment="1">
      <alignment wrapText="1"/>
    </xf>
    <xf numFmtId="165" fontId="2" fillId="3" borderId="4" xfId="1" applyNumberFormat="1" applyFont="1" applyFill="1" applyBorder="1" applyAlignment="1">
      <alignment wrapText="1"/>
    </xf>
    <xf numFmtId="165" fontId="2" fillId="3" borderId="1" xfId="1" applyNumberFormat="1" applyFont="1" applyFill="1" applyBorder="1" applyAlignment="1">
      <alignment horizontal="center" wrapText="1"/>
    </xf>
    <xf numFmtId="165" fontId="2" fillId="3" borderId="1" xfId="1" applyNumberFormat="1" applyFont="1" applyFill="1" applyBorder="1" applyAlignment="1">
      <alignment horizontal="right" wrapText="1"/>
    </xf>
    <xf numFmtId="165" fontId="2" fillId="0" borderId="5" xfId="1" applyNumberFormat="1" applyFont="1" applyBorder="1" applyAlignment="1"/>
    <xf numFmtId="165" fontId="2" fillId="0" borderId="0" xfId="1" applyNumberFormat="1" applyFont="1" applyBorder="1" applyAlignment="1"/>
    <xf numFmtId="165" fontId="3" fillId="0" borderId="0" xfId="1" quotePrefix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63" Type="http://schemas.openxmlformats.org/officeDocument/2006/relationships/image" Target="../media/image63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144" Type="http://schemas.openxmlformats.org/officeDocument/2006/relationships/image" Target="../media/image144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165" Type="http://schemas.openxmlformats.org/officeDocument/2006/relationships/image" Target="../media/image165.emf"/><Relationship Id="rId181" Type="http://schemas.openxmlformats.org/officeDocument/2006/relationships/image" Target="../media/image181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55" Type="http://schemas.openxmlformats.org/officeDocument/2006/relationships/image" Target="../media/image155.emf"/><Relationship Id="rId171" Type="http://schemas.openxmlformats.org/officeDocument/2006/relationships/image" Target="../media/image171.emf"/><Relationship Id="rId176" Type="http://schemas.openxmlformats.org/officeDocument/2006/relationships/image" Target="../media/image176.emf"/><Relationship Id="rId192" Type="http://schemas.openxmlformats.org/officeDocument/2006/relationships/image" Target="../media/image192.emf"/><Relationship Id="rId197" Type="http://schemas.openxmlformats.org/officeDocument/2006/relationships/image" Target="../media/image197.emf"/><Relationship Id="rId206" Type="http://schemas.openxmlformats.org/officeDocument/2006/relationships/image" Target="../media/image206.emf"/><Relationship Id="rId201" Type="http://schemas.openxmlformats.org/officeDocument/2006/relationships/image" Target="../media/image201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54" Type="http://schemas.openxmlformats.org/officeDocument/2006/relationships/image" Target="../media/image54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40" Type="http://schemas.openxmlformats.org/officeDocument/2006/relationships/image" Target="../media/image140.emf"/><Relationship Id="rId145" Type="http://schemas.openxmlformats.org/officeDocument/2006/relationships/image" Target="../media/image145.emf"/><Relationship Id="rId161" Type="http://schemas.openxmlformats.org/officeDocument/2006/relationships/image" Target="../media/image161.emf"/><Relationship Id="rId166" Type="http://schemas.openxmlformats.org/officeDocument/2006/relationships/image" Target="../media/image166.emf"/><Relationship Id="rId182" Type="http://schemas.openxmlformats.org/officeDocument/2006/relationships/image" Target="../media/image182.emf"/><Relationship Id="rId187" Type="http://schemas.openxmlformats.org/officeDocument/2006/relationships/image" Target="../media/image187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212" Type="http://schemas.openxmlformats.org/officeDocument/2006/relationships/image" Target="../media/image212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44" Type="http://schemas.openxmlformats.org/officeDocument/2006/relationships/image" Target="../media/image44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51" Type="http://schemas.openxmlformats.org/officeDocument/2006/relationships/image" Target="../media/image151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202" Type="http://schemas.openxmlformats.org/officeDocument/2006/relationships/image" Target="../media/image202.emf"/><Relationship Id="rId207" Type="http://schemas.openxmlformats.org/officeDocument/2006/relationships/image" Target="../media/image207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3" Type="http://schemas.openxmlformats.org/officeDocument/2006/relationships/image" Target="../media/image213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208" Type="http://schemas.openxmlformats.org/officeDocument/2006/relationships/image" Target="../media/image208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189" Type="http://schemas.openxmlformats.org/officeDocument/2006/relationships/image" Target="../media/image18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79" Type="http://schemas.openxmlformats.org/officeDocument/2006/relationships/image" Target="../media/image179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64" Type="http://schemas.openxmlformats.org/officeDocument/2006/relationships/image" Target="../media/image164.emf"/><Relationship Id="rId169" Type="http://schemas.openxmlformats.org/officeDocument/2006/relationships/image" Target="../media/image169.emf"/><Relationship Id="rId185" Type="http://schemas.openxmlformats.org/officeDocument/2006/relationships/image" Target="../media/image18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80" Type="http://schemas.openxmlformats.org/officeDocument/2006/relationships/image" Target="../media/image180.emf"/><Relationship Id="rId210" Type="http://schemas.openxmlformats.org/officeDocument/2006/relationships/image" Target="../media/image210.emf"/><Relationship Id="rId26" Type="http://schemas.openxmlformats.org/officeDocument/2006/relationships/image" Target="../media/image26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5.xml"/><Relationship Id="rId21" Type="http://schemas.openxmlformats.org/officeDocument/2006/relationships/control" Target="../activeX/activeX19.xml"/><Relationship Id="rId42" Type="http://schemas.openxmlformats.org/officeDocument/2006/relationships/control" Target="../activeX/activeX40.xml"/><Relationship Id="rId63" Type="http://schemas.openxmlformats.org/officeDocument/2006/relationships/control" Target="../activeX/activeX61.xml"/><Relationship Id="rId84" Type="http://schemas.openxmlformats.org/officeDocument/2006/relationships/control" Target="../activeX/activeX82.xml"/><Relationship Id="rId138" Type="http://schemas.openxmlformats.org/officeDocument/2006/relationships/control" Target="../activeX/activeX136.xml"/><Relationship Id="rId159" Type="http://schemas.openxmlformats.org/officeDocument/2006/relationships/control" Target="../activeX/activeX157.xml"/><Relationship Id="rId170" Type="http://schemas.openxmlformats.org/officeDocument/2006/relationships/control" Target="../activeX/activeX168.xml"/><Relationship Id="rId191" Type="http://schemas.openxmlformats.org/officeDocument/2006/relationships/control" Target="../activeX/activeX189.xml"/><Relationship Id="rId205" Type="http://schemas.openxmlformats.org/officeDocument/2006/relationships/control" Target="../activeX/activeX203.xml"/><Relationship Id="rId226" Type="http://schemas.openxmlformats.org/officeDocument/2006/relationships/control" Target="../activeX/activeX224.xml"/><Relationship Id="rId247" Type="http://schemas.openxmlformats.org/officeDocument/2006/relationships/control" Target="../activeX/activeX245.xml"/><Relationship Id="rId107" Type="http://schemas.openxmlformats.org/officeDocument/2006/relationships/control" Target="../activeX/activeX105.xml"/><Relationship Id="rId268" Type="http://schemas.openxmlformats.org/officeDocument/2006/relationships/control" Target="../activeX/activeX266.xml"/><Relationship Id="rId11" Type="http://schemas.openxmlformats.org/officeDocument/2006/relationships/control" Target="../activeX/activeX9.xml"/><Relationship Id="rId32" Type="http://schemas.openxmlformats.org/officeDocument/2006/relationships/control" Target="../activeX/activeX30.xml"/><Relationship Id="rId53" Type="http://schemas.openxmlformats.org/officeDocument/2006/relationships/control" Target="../activeX/activeX51.xml"/><Relationship Id="rId74" Type="http://schemas.openxmlformats.org/officeDocument/2006/relationships/control" Target="../activeX/activeX72.xml"/><Relationship Id="rId128" Type="http://schemas.openxmlformats.org/officeDocument/2006/relationships/control" Target="../activeX/activeX126.xml"/><Relationship Id="rId149" Type="http://schemas.openxmlformats.org/officeDocument/2006/relationships/control" Target="../activeX/activeX147.xml"/><Relationship Id="rId5" Type="http://schemas.openxmlformats.org/officeDocument/2006/relationships/control" Target="../activeX/activeX3.xml"/><Relationship Id="rId95" Type="http://schemas.openxmlformats.org/officeDocument/2006/relationships/control" Target="../activeX/activeX93.xml"/><Relationship Id="rId160" Type="http://schemas.openxmlformats.org/officeDocument/2006/relationships/control" Target="../activeX/activeX158.xml"/><Relationship Id="rId181" Type="http://schemas.openxmlformats.org/officeDocument/2006/relationships/control" Target="../activeX/activeX179.xml"/><Relationship Id="rId216" Type="http://schemas.openxmlformats.org/officeDocument/2006/relationships/control" Target="../activeX/activeX214.xml"/><Relationship Id="rId237" Type="http://schemas.openxmlformats.org/officeDocument/2006/relationships/control" Target="../activeX/activeX235.xml"/><Relationship Id="rId258" Type="http://schemas.openxmlformats.org/officeDocument/2006/relationships/control" Target="../activeX/activeX256.xml"/><Relationship Id="rId279" Type="http://schemas.openxmlformats.org/officeDocument/2006/relationships/control" Target="../activeX/activeX277.xml"/><Relationship Id="rId22" Type="http://schemas.openxmlformats.org/officeDocument/2006/relationships/control" Target="../activeX/activeX20.xml"/><Relationship Id="rId43" Type="http://schemas.openxmlformats.org/officeDocument/2006/relationships/control" Target="../activeX/activeX41.xml"/><Relationship Id="rId64" Type="http://schemas.openxmlformats.org/officeDocument/2006/relationships/control" Target="../activeX/activeX62.xml"/><Relationship Id="rId118" Type="http://schemas.openxmlformats.org/officeDocument/2006/relationships/control" Target="../activeX/activeX116.xml"/><Relationship Id="rId139" Type="http://schemas.openxmlformats.org/officeDocument/2006/relationships/control" Target="../activeX/activeX137.xml"/><Relationship Id="rId85" Type="http://schemas.openxmlformats.org/officeDocument/2006/relationships/control" Target="../activeX/activeX83.xml"/><Relationship Id="rId150" Type="http://schemas.openxmlformats.org/officeDocument/2006/relationships/control" Target="../activeX/activeX148.xml"/><Relationship Id="rId171" Type="http://schemas.openxmlformats.org/officeDocument/2006/relationships/control" Target="../activeX/activeX169.xml"/><Relationship Id="rId192" Type="http://schemas.openxmlformats.org/officeDocument/2006/relationships/control" Target="../activeX/activeX190.xml"/><Relationship Id="rId206" Type="http://schemas.openxmlformats.org/officeDocument/2006/relationships/control" Target="../activeX/activeX204.xml"/><Relationship Id="rId227" Type="http://schemas.openxmlformats.org/officeDocument/2006/relationships/control" Target="../activeX/activeX225.xml"/><Relationship Id="rId248" Type="http://schemas.openxmlformats.org/officeDocument/2006/relationships/control" Target="../activeX/activeX246.xml"/><Relationship Id="rId269" Type="http://schemas.openxmlformats.org/officeDocument/2006/relationships/control" Target="../activeX/activeX267.xml"/><Relationship Id="rId12" Type="http://schemas.openxmlformats.org/officeDocument/2006/relationships/control" Target="../activeX/activeX10.xml"/><Relationship Id="rId33" Type="http://schemas.openxmlformats.org/officeDocument/2006/relationships/control" Target="../activeX/activeX31.xml"/><Relationship Id="rId108" Type="http://schemas.openxmlformats.org/officeDocument/2006/relationships/control" Target="../activeX/activeX106.xml"/><Relationship Id="rId129" Type="http://schemas.openxmlformats.org/officeDocument/2006/relationships/control" Target="../activeX/activeX127.xml"/><Relationship Id="rId280" Type="http://schemas.openxmlformats.org/officeDocument/2006/relationships/control" Target="../activeX/activeX278.xml"/><Relationship Id="rId54" Type="http://schemas.openxmlformats.org/officeDocument/2006/relationships/control" Target="../activeX/activeX52.xml"/><Relationship Id="rId75" Type="http://schemas.openxmlformats.org/officeDocument/2006/relationships/control" Target="../activeX/activeX73.xml"/><Relationship Id="rId96" Type="http://schemas.openxmlformats.org/officeDocument/2006/relationships/control" Target="../activeX/activeX94.xml"/><Relationship Id="rId140" Type="http://schemas.openxmlformats.org/officeDocument/2006/relationships/control" Target="../activeX/activeX138.xml"/><Relationship Id="rId161" Type="http://schemas.openxmlformats.org/officeDocument/2006/relationships/control" Target="../activeX/activeX159.xml"/><Relationship Id="rId182" Type="http://schemas.openxmlformats.org/officeDocument/2006/relationships/control" Target="../activeX/activeX180.xml"/><Relationship Id="rId217" Type="http://schemas.openxmlformats.org/officeDocument/2006/relationships/control" Target="../activeX/activeX215.xml"/><Relationship Id="rId6" Type="http://schemas.openxmlformats.org/officeDocument/2006/relationships/control" Target="../activeX/activeX4.xml"/><Relationship Id="rId238" Type="http://schemas.openxmlformats.org/officeDocument/2006/relationships/control" Target="../activeX/activeX236.xml"/><Relationship Id="rId259" Type="http://schemas.openxmlformats.org/officeDocument/2006/relationships/control" Target="../activeX/activeX257.xml"/><Relationship Id="rId23" Type="http://schemas.openxmlformats.org/officeDocument/2006/relationships/control" Target="../activeX/activeX21.xml"/><Relationship Id="rId119" Type="http://schemas.openxmlformats.org/officeDocument/2006/relationships/control" Target="../activeX/activeX117.xml"/><Relationship Id="rId270" Type="http://schemas.openxmlformats.org/officeDocument/2006/relationships/control" Target="../activeX/activeX268.xml"/><Relationship Id="rId44" Type="http://schemas.openxmlformats.org/officeDocument/2006/relationships/control" Target="../activeX/activeX42.xml"/><Relationship Id="rId65" Type="http://schemas.openxmlformats.org/officeDocument/2006/relationships/control" Target="../activeX/activeX63.xml"/><Relationship Id="rId86" Type="http://schemas.openxmlformats.org/officeDocument/2006/relationships/control" Target="../activeX/activeX84.xml"/><Relationship Id="rId130" Type="http://schemas.openxmlformats.org/officeDocument/2006/relationships/control" Target="../activeX/activeX128.xml"/><Relationship Id="rId151" Type="http://schemas.openxmlformats.org/officeDocument/2006/relationships/control" Target="../activeX/activeX149.xml"/><Relationship Id="rId172" Type="http://schemas.openxmlformats.org/officeDocument/2006/relationships/control" Target="../activeX/activeX170.xml"/><Relationship Id="rId193" Type="http://schemas.openxmlformats.org/officeDocument/2006/relationships/control" Target="../activeX/activeX191.xml"/><Relationship Id="rId202" Type="http://schemas.openxmlformats.org/officeDocument/2006/relationships/control" Target="../activeX/activeX200.xml"/><Relationship Id="rId207" Type="http://schemas.openxmlformats.org/officeDocument/2006/relationships/control" Target="../activeX/activeX205.xml"/><Relationship Id="rId223" Type="http://schemas.openxmlformats.org/officeDocument/2006/relationships/control" Target="../activeX/activeX221.xml"/><Relationship Id="rId228" Type="http://schemas.openxmlformats.org/officeDocument/2006/relationships/control" Target="../activeX/activeX226.xml"/><Relationship Id="rId244" Type="http://schemas.openxmlformats.org/officeDocument/2006/relationships/control" Target="../activeX/activeX242.xml"/><Relationship Id="rId249" Type="http://schemas.openxmlformats.org/officeDocument/2006/relationships/control" Target="../activeX/activeX247.xml"/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39" Type="http://schemas.openxmlformats.org/officeDocument/2006/relationships/control" Target="../activeX/activeX37.xml"/><Relationship Id="rId109" Type="http://schemas.openxmlformats.org/officeDocument/2006/relationships/control" Target="../activeX/activeX107.xml"/><Relationship Id="rId260" Type="http://schemas.openxmlformats.org/officeDocument/2006/relationships/control" Target="../activeX/activeX258.xml"/><Relationship Id="rId265" Type="http://schemas.openxmlformats.org/officeDocument/2006/relationships/control" Target="../activeX/activeX263.xml"/><Relationship Id="rId281" Type="http://schemas.openxmlformats.org/officeDocument/2006/relationships/control" Target="../activeX/activeX279.xml"/><Relationship Id="rId34" Type="http://schemas.openxmlformats.org/officeDocument/2006/relationships/control" Target="../activeX/activeX32.xml"/><Relationship Id="rId50" Type="http://schemas.openxmlformats.org/officeDocument/2006/relationships/control" Target="../activeX/activeX48.xml"/><Relationship Id="rId55" Type="http://schemas.openxmlformats.org/officeDocument/2006/relationships/control" Target="../activeX/activeX53.xml"/><Relationship Id="rId76" Type="http://schemas.openxmlformats.org/officeDocument/2006/relationships/control" Target="../activeX/activeX74.xml"/><Relationship Id="rId97" Type="http://schemas.openxmlformats.org/officeDocument/2006/relationships/control" Target="../activeX/activeX95.xml"/><Relationship Id="rId104" Type="http://schemas.openxmlformats.org/officeDocument/2006/relationships/control" Target="../activeX/activeX102.xml"/><Relationship Id="rId120" Type="http://schemas.openxmlformats.org/officeDocument/2006/relationships/control" Target="../activeX/activeX118.xml"/><Relationship Id="rId125" Type="http://schemas.openxmlformats.org/officeDocument/2006/relationships/control" Target="../activeX/activeX123.xml"/><Relationship Id="rId141" Type="http://schemas.openxmlformats.org/officeDocument/2006/relationships/control" Target="../activeX/activeX139.xml"/><Relationship Id="rId146" Type="http://schemas.openxmlformats.org/officeDocument/2006/relationships/control" Target="../activeX/activeX144.xml"/><Relationship Id="rId167" Type="http://schemas.openxmlformats.org/officeDocument/2006/relationships/control" Target="../activeX/activeX165.xml"/><Relationship Id="rId188" Type="http://schemas.openxmlformats.org/officeDocument/2006/relationships/control" Target="../activeX/activeX186.xml"/><Relationship Id="rId7" Type="http://schemas.openxmlformats.org/officeDocument/2006/relationships/control" Target="../activeX/activeX5.xml"/><Relationship Id="rId71" Type="http://schemas.openxmlformats.org/officeDocument/2006/relationships/control" Target="../activeX/activeX69.xml"/><Relationship Id="rId92" Type="http://schemas.openxmlformats.org/officeDocument/2006/relationships/control" Target="../activeX/activeX90.xml"/><Relationship Id="rId162" Type="http://schemas.openxmlformats.org/officeDocument/2006/relationships/control" Target="../activeX/activeX160.xml"/><Relationship Id="rId183" Type="http://schemas.openxmlformats.org/officeDocument/2006/relationships/control" Target="../activeX/activeX181.xml"/><Relationship Id="rId213" Type="http://schemas.openxmlformats.org/officeDocument/2006/relationships/control" Target="../activeX/activeX211.xml"/><Relationship Id="rId218" Type="http://schemas.openxmlformats.org/officeDocument/2006/relationships/control" Target="../activeX/activeX216.xml"/><Relationship Id="rId234" Type="http://schemas.openxmlformats.org/officeDocument/2006/relationships/control" Target="../activeX/activeX232.xml"/><Relationship Id="rId239" Type="http://schemas.openxmlformats.org/officeDocument/2006/relationships/control" Target="../activeX/activeX237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7.xml"/><Relationship Id="rId250" Type="http://schemas.openxmlformats.org/officeDocument/2006/relationships/control" Target="../activeX/activeX248.xml"/><Relationship Id="rId255" Type="http://schemas.openxmlformats.org/officeDocument/2006/relationships/control" Target="../activeX/activeX253.xml"/><Relationship Id="rId271" Type="http://schemas.openxmlformats.org/officeDocument/2006/relationships/control" Target="../activeX/activeX269.xml"/><Relationship Id="rId276" Type="http://schemas.openxmlformats.org/officeDocument/2006/relationships/control" Target="../activeX/activeX274.xml"/><Relationship Id="rId24" Type="http://schemas.openxmlformats.org/officeDocument/2006/relationships/control" Target="../activeX/activeX22.xml"/><Relationship Id="rId40" Type="http://schemas.openxmlformats.org/officeDocument/2006/relationships/control" Target="../activeX/activeX38.xml"/><Relationship Id="rId45" Type="http://schemas.openxmlformats.org/officeDocument/2006/relationships/control" Target="../activeX/activeX43.xml"/><Relationship Id="rId66" Type="http://schemas.openxmlformats.org/officeDocument/2006/relationships/control" Target="../activeX/activeX64.xml"/><Relationship Id="rId87" Type="http://schemas.openxmlformats.org/officeDocument/2006/relationships/control" Target="../activeX/activeX85.xml"/><Relationship Id="rId110" Type="http://schemas.openxmlformats.org/officeDocument/2006/relationships/control" Target="../activeX/activeX108.xml"/><Relationship Id="rId115" Type="http://schemas.openxmlformats.org/officeDocument/2006/relationships/control" Target="../activeX/activeX113.xml"/><Relationship Id="rId131" Type="http://schemas.openxmlformats.org/officeDocument/2006/relationships/control" Target="../activeX/activeX129.xml"/><Relationship Id="rId136" Type="http://schemas.openxmlformats.org/officeDocument/2006/relationships/control" Target="../activeX/activeX134.xml"/><Relationship Id="rId157" Type="http://schemas.openxmlformats.org/officeDocument/2006/relationships/control" Target="../activeX/activeX155.xml"/><Relationship Id="rId178" Type="http://schemas.openxmlformats.org/officeDocument/2006/relationships/control" Target="../activeX/activeX176.xml"/><Relationship Id="rId61" Type="http://schemas.openxmlformats.org/officeDocument/2006/relationships/control" Target="../activeX/activeX59.xml"/><Relationship Id="rId82" Type="http://schemas.openxmlformats.org/officeDocument/2006/relationships/control" Target="../activeX/activeX80.xml"/><Relationship Id="rId152" Type="http://schemas.openxmlformats.org/officeDocument/2006/relationships/control" Target="../activeX/activeX150.xml"/><Relationship Id="rId173" Type="http://schemas.openxmlformats.org/officeDocument/2006/relationships/control" Target="../activeX/activeX171.xml"/><Relationship Id="rId194" Type="http://schemas.openxmlformats.org/officeDocument/2006/relationships/control" Target="../activeX/activeX192.xml"/><Relationship Id="rId199" Type="http://schemas.openxmlformats.org/officeDocument/2006/relationships/control" Target="../activeX/activeX197.xml"/><Relationship Id="rId203" Type="http://schemas.openxmlformats.org/officeDocument/2006/relationships/control" Target="../activeX/activeX201.xml"/><Relationship Id="rId208" Type="http://schemas.openxmlformats.org/officeDocument/2006/relationships/control" Target="../activeX/activeX206.xml"/><Relationship Id="rId229" Type="http://schemas.openxmlformats.org/officeDocument/2006/relationships/control" Target="../activeX/activeX227.xml"/><Relationship Id="rId19" Type="http://schemas.openxmlformats.org/officeDocument/2006/relationships/control" Target="../activeX/activeX17.xml"/><Relationship Id="rId224" Type="http://schemas.openxmlformats.org/officeDocument/2006/relationships/control" Target="../activeX/activeX222.xml"/><Relationship Id="rId240" Type="http://schemas.openxmlformats.org/officeDocument/2006/relationships/control" Target="../activeX/activeX238.xml"/><Relationship Id="rId245" Type="http://schemas.openxmlformats.org/officeDocument/2006/relationships/control" Target="../activeX/activeX243.xml"/><Relationship Id="rId261" Type="http://schemas.openxmlformats.org/officeDocument/2006/relationships/control" Target="../activeX/activeX259.xml"/><Relationship Id="rId266" Type="http://schemas.openxmlformats.org/officeDocument/2006/relationships/control" Target="../activeX/activeX264.xml"/><Relationship Id="rId14" Type="http://schemas.openxmlformats.org/officeDocument/2006/relationships/control" Target="../activeX/activeX12.xml"/><Relationship Id="rId30" Type="http://schemas.openxmlformats.org/officeDocument/2006/relationships/control" Target="../activeX/activeX28.xml"/><Relationship Id="rId35" Type="http://schemas.openxmlformats.org/officeDocument/2006/relationships/control" Target="../activeX/activeX33.xml"/><Relationship Id="rId56" Type="http://schemas.openxmlformats.org/officeDocument/2006/relationships/control" Target="../activeX/activeX54.xml"/><Relationship Id="rId77" Type="http://schemas.openxmlformats.org/officeDocument/2006/relationships/control" Target="../activeX/activeX75.xml"/><Relationship Id="rId100" Type="http://schemas.openxmlformats.org/officeDocument/2006/relationships/control" Target="../activeX/activeX98.xml"/><Relationship Id="rId105" Type="http://schemas.openxmlformats.org/officeDocument/2006/relationships/control" Target="../activeX/activeX103.xml"/><Relationship Id="rId126" Type="http://schemas.openxmlformats.org/officeDocument/2006/relationships/control" Target="../activeX/activeX124.xml"/><Relationship Id="rId147" Type="http://schemas.openxmlformats.org/officeDocument/2006/relationships/control" Target="../activeX/activeX145.xml"/><Relationship Id="rId168" Type="http://schemas.openxmlformats.org/officeDocument/2006/relationships/control" Target="../activeX/activeX166.xml"/><Relationship Id="rId8" Type="http://schemas.openxmlformats.org/officeDocument/2006/relationships/control" Target="../activeX/activeX6.xml"/><Relationship Id="rId51" Type="http://schemas.openxmlformats.org/officeDocument/2006/relationships/control" Target="../activeX/activeX49.xml"/><Relationship Id="rId72" Type="http://schemas.openxmlformats.org/officeDocument/2006/relationships/control" Target="../activeX/activeX70.xml"/><Relationship Id="rId93" Type="http://schemas.openxmlformats.org/officeDocument/2006/relationships/control" Target="../activeX/activeX91.xml"/><Relationship Id="rId98" Type="http://schemas.openxmlformats.org/officeDocument/2006/relationships/control" Target="../activeX/activeX96.xml"/><Relationship Id="rId121" Type="http://schemas.openxmlformats.org/officeDocument/2006/relationships/control" Target="../activeX/activeX119.xml"/><Relationship Id="rId142" Type="http://schemas.openxmlformats.org/officeDocument/2006/relationships/control" Target="../activeX/activeX140.xml"/><Relationship Id="rId163" Type="http://schemas.openxmlformats.org/officeDocument/2006/relationships/control" Target="../activeX/activeX161.xml"/><Relationship Id="rId184" Type="http://schemas.openxmlformats.org/officeDocument/2006/relationships/control" Target="../activeX/activeX182.xml"/><Relationship Id="rId189" Type="http://schemas.openxmlformats.org/officeDocument/2006/relationships/control" Target="../activeX/activeX187.xml"/><Relationship Id="rId219" Type="http://schemas.openxmlformats.org/officeDocument/2006/relationships/control" Target="../activeX/activeX217.xml"/><Relationship Id="rId3" Type="http://schemas.openxmlformats.org/officeDocument/2006/relationships/control" Target="../activeX/activeX1.xml"/><Relationship Id="rId214" Type="http://schemas.openxmlformats.org/officeDocument/2006/relationships/control" Target="../activeX/activeX212.xml"/><Relationship Id="rId230" Type="http://schemas.openxmlformats.org/officeDocument/2006/relationships/control" Target="../activeX/activeX228.xml"/><Relationship Id="rId235" Type="http://schemas.openxmlformats.org/officeDocument/2006/relationships/control" Target="../activeX/activeX233.xml"/><Relationship Id="rId251" Type="http://schemas.openxmlformats.org/officeDocument/2006/relationships/control" Target="../activeX/activeX249.xml"/><Relationship Id="rId256" Type="http://schemas.openxmlformats.org/officeDocument/2006/relationships/control" Target="../activeX/activeX254.xml"/><Relationship Id="rId277" Type="http://schemas.openxmlformats.org/officeDocument/2006/relationships/control" Target="../activeX/activeX275.xml"/><Relationship Id="rId25" Type="http://schemas.openxmlformats.org/officeDocument/2006/relationships/control" Target="../activeX/activeX23.xml"/><Relationship Id="rId46" Type="http://schemas.openxmlformats.org/officeDocument/2006/relationships/control" Target="../activeX/activeX44.xml"/><Relationship Id="rId67" Type="http://schemas.openxmlformats.org/officeDocument/2006/relationships/control" Target="../activeX/activeX65.xml"/><Relationship Id="rId116" Type="http://schemas.openxmlformats.org/officeDocument/2006/relationships/control" Target="../activeX/activeX114.xml"/><Relationship Id="rId137" Type="http://schemas.openxmlformats.org/officeDocument/2006/relationships/control" Target="../activeX/activeX135.xml"/><Relationship Id="rId158" Type="http://schemas.openxmlformats.org/officeDocument/2006/relationships/control" Target="../activeX/activeX156.xml"/><Relationship Id="rId272" Type="http://schemas.openxmlformats.org/officeDocument/2006/relationships/control" Target="../activeX/activeX270.xml"/><Relationship Id="rId20" Type="http://schemas.openxmlformats.org/officeDocument/2006/relationships/control" Target="../activeX/activeX18.xml"/><Relationship Id="rId41" Type="http://schemas.openxmlformats.org/officeDocument/2006/relationships/control" Target="../activeX/activeX39.xml"/><Relationship Id="rId62" Type="http://schemas.openxmlformats.org/officeDocument/2006/relationships/control" Target="../activeX/activeX60.xml"/><Relationship Id="rId83" Type="http://schemas.openxmlformats.org/officeDocument/2006/relationships/control" Target="../activeX/activeX81.xml"/><Relationship Id="rId88" Type="http://schemas.openxmlformats.org/officeDocument/2006/relationships/control" Target="../activeX/activeX86.xml"/><Relationship Id="rId111" Type="http://schemas.openxmlformats.org/officeDocument/2006/relationships/control" Target="../activeX/activeX109.xml"/><Relationship Id="rId132" Type="http://schemas.openxmlformats.org/officeDocument/2006/relationships/control" Target="../activeX/activeX130.xml"/><Relationship Id="rId153" Type="http://schemas.openxmlformats.org/officeDocument/2006/relationships/control" Target="../activeX/activeX151.xml"/><Relationship Id="rId174" Type="http://schemas.openxmlformats.org/officeDocument/2006/relationships/control" Target="../activeX/activeX172.xml"/><Relationship Id="rId179" Type="http://schemas.openxmlformats.org/officeDocument/2006/relationships/control" Target="../activeX/activeX177.xml"/><Relationship Id="rId195" Type="http://schemas.openxmlformats.org/officeDocument/2006/relationships/control" Target="../activeX/activeX193.xml"/><Relationship Id="rId209" Type="http://schemas.openxmlformats.org/officeDocument/2006/relationships/control" Target="../activeX/activeX207.xml"/><Relationship Id="rId190" Type="http://schemas.openxmlformats.org/officeDocument/2006/relationships/control" Target="../activeX/activeX188.xml"/><Relationship Id="rId204" Type="http://schemas.openxmlformats.org/officeDocument/2006/relationships/control" Target="../activeX/activeX202.xml"/><Relationship Id="rId220" Type="http://schemas.openxmlformats.org/officeDocument/2006/relationships/control" Target="../activeX/activeX218.xml"/><Relationship Id="rId225" Type="http://schemas.openxmlformats.org/officeDocument/2006/relationships/control" Target="../activeX/activeX223.xml"/><Relationship Id="rId241" Type="http://schemas.openxmlformats.org/officeDocument/2006/relationships/control" Target="../activeX/activeX239.xml"/><Relationship Id="rId246" Type="http://schemas.openxmlformats.org/officeDocument/2006/relationships/control" Target="../activeX/activeX244.xml"/><Relationship Id="rId267" Type="http://schemas.openxmlformats.org/officeDocument/2006/relationships/control" Target="../activeX/activeX265.xml"/><Relationship Id="rId15" Type="http://schemas.openxmlformats.org/officeDocument/2006/relationships/control" Target="../activeX/activeX13.xml"/><Relationship Id="rId36" Type="http://schemas.openxmlformats.org/officeDocument/2006/relationships/control" Target="../activeX/activeX34.xml"/><Relationship Id="rId57" Type="http://schemas.openxmlformats.org/officeDocument/2006/relationships/control" Target="../activeX/activeX55.xml"/><Relationship Id="rId106" Type="http://schemas.openxmlformats.org/officeDocument/2006/relationships/control" Target="../activeX/activeX104.xml"/><Relationship Id="rId127" Type="http://schemas.openxmlformats.org/officeDocument/2006/relationships/control" Target="../activeX/activeX125.xml"/><Relationship Id="rId262" Type="http://schemas.openxmlformats.org/officeDocument/2006/relationships/control" Target="../activeX/activeX260.xml"/><Relationship Id="rId10" Type="http://schemas.openxmlformats.org/officeDocument/2006/relationships/control" Target="../activeX/activeX8.xml"/><Relationship Id="rId31" Type="http://schemas.openxmlformats.org/officeDocument/2006/relationships/control" Target="../activeX/activeX29.xml"/><Relationship Id="rId52" Type="http://schemas.openxmlformats.org/officeDocument/2006/relationships/control" Target="../activeX/activeX50.xml"/><Relationship Id="rId73" Type="http://schemas.openxmlformats.org/officeDocument/2006/relationships/control" Target="../activeX/activeX71.xml"/><Relationship Id="rId78" Type="http://schemas.openxmlformats.org/officeDocument/2006/relationships/control" Target="../activeX/activeX76.xml"/><Relationship Id="rId94" Type="http://schemas.openxmlformats.org/officeDocument/2006/relationships/control" Target="../activeX/activeX92.xml"/><Relationship Id="rId99" Type="http://schemas.openxmlformats.org/officeDocument/2006/relationships/control" Target="../activeX/activeX97.xml"/><Relationship Id="rId101" Type="http://schemas.openxmlformats.org/officeDocument/2006/relationships/control" Target="../activeX/activeX99.xml"/><Relationship Id="rId122" Type="http://schemas.openxmlformats.org/officeDocument/2006/relationships/control" Target="../activeX/activeX120.xml"/><Relationship Id="rId143" Type="http://schemas.openxmlformats.org/officeDocument/2006/relationships/control" Target="../activeX/activeX141.xml"/><Relationship Id="rId148" Type="http://schemas.openxmlformats.org/officeDocument/2006/relationships/control" Target="../activeX/activeX146.xml"/><Relationship Id="rId164" Type="http://schemas.openxmlformats.org/officeDocument/2006/relationships/control" Target="../activeX/activeX162.xml"/><Relationship Id="rId169" Type="http://schemas.openxmlformats.org/officeDocument/2006/relationships/control" Target="../activeX/activeX167.xml"/><Relationship Id="rId185" Type="http://schemas.openxmlformats.org/officeDocument/2006/relationships/control" Target="../activeX/activeX183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80" Type="http://schemas.openxmlformats.org/officeDocument/2006/relationships/control" Target="../activeX/activeX178.xml"/><Relationship Id="rId210" Type="http://schemas.openxmlformats.org/officeDocument/2006/relationships/control" Target="../activeX/activeX208.xml"/><Relationship Id="rId215" Type="http://schemas.openxmlformats.org/officeDocument/2006/relationships/control" Target="../activeX/activeX213.xml"/><Relationship Id="rId236" Type="http://schemas.openxmlformats.org/officeDocument/2006/relationships/control" Target="../activeX/activeX234.xml"/><Relationship Id="rId257" Type="http://schemas.openxmlformats.org/officeDocument/2006/relationships/control" Target="../activeX/activeX255.xml"/><Relationship Id="rId278" Type="http://schemas.openxmlformats.org/officeDocument/2006/relationships/control" Target="../activeX/activeX276.xml"/><Relationship Id="rId26" Type="http://schemas.openxmlformats.org/officeDocument/2006/relationships/control" Target="../activeX/activeX24.xml"/><Relationship Id="rId231" Type="http://schemas.openxmlformats.org/officeDocument/2006/relationships/control" Target="../activeX/activeX229.xml"/><Relationship Id="rId252" Type="http://schemas.openxmlformats.org/officeDocument/2006/relationships/control" Target="../activeX/activeX250.xml"/><Relationship Id="rId273" Type="http://schemas.openxmlformats.org/officeDocument/2006/relationships/control" Target="../activeX/activeX271.xml"/><Relationship Id="rId47" Type="http://schemas.openxmlformats.org/officeDocument/2006/relationships/control" Target="../activeX/activeX45.xml"/><Relationship Id="rId68" Type="http://schemas.openxmlformats.org/officeDocument/2006/relationships/control" Target="../activeX/activeX66.xml"/><Relationship Id="rId89" Type="http://schemas.openxmlformats.org/officeDocument/2006/relationships/control" Target="../activeX/activeX87.xml"/><Relationship Id="rId112" Type="http://schemas.openxmlformats.org/officeDocument/2006/relationships/control" Target="../activeX/activeX110.xml"/><Relationship Id="rId133" Type="http://schemas.openxmlformats.org/officeDocument/2006/relationships/control" Target="../activeX/activeX131.xml"/><Relationship Id="rId154" Type="http://schemas.openxmlformats.org/officeDocument/2006/relationships/control" Target="../activeX/activeX152.xml"/><Relationship Id="rId175" Type="http://schemas.openxmlformats.org/officeDocument/2006/relationships/control" Target="../activeX/activeX173.xml"/><Relationship Id="rId196" Type="http://schemas.openxmlformats.org/officeDocument/2006/relationships/control" Target="../activeX/activeX194.xml"/><Relationship Id="rId200" Type="http://schemas.openxmlformats.org/officeDocument/2006/relationships/control" Target="../activeX/activeX198.xml"/><Relationship Id="rId16" Type="http://schemas.openxmlformats.org/officeDocument/2006/relationships/control" Target="../activeX/activeX14.xml"/><Relationship Id="rId221" Type="http://schemas.openxmlformats.org/officeDocument/2006/relationships/control" Target="../activeX/activeX219.xml"/><Relationship Id="rId242" Type="http://schemas.openxmlformats.org/officeDocument/2006/relationships/control" Target="../activeX/activeX240.xml"/><Relationship Id="rId263" Type="http://schemas.openxmlformats.org/officeDocument/2006/relationships/control" Target="../activeX/activeX261.xml"/><Relationship Id="rId37" Type="http://schemas.openxmlformats.org/officeDocument/2006/relationships/control" Target="../activeX/activeX35.xml"/><Relationship Id="rId58" Type="http://schemas.openxmlformats.org/officeDocument/2006/relationships/control" Target="../activeX/activeX56.xml"/><Relationship Id="rId79" Type="http://schemas.openxmlformats.org/officeDocument/2006/relationships/control" Target="../activeX/activeX77.xml"/><Relationship Id="rId102" Type="http://schemas.openxmlformats.org/officeDocument/2006/relationships/control" Target="../activeX/activeX100.xml"/><Relationship Id="rId123" Type="http://schemas.openxmlformats.org/officeDocument/2006/relationships/control" Target="../activeX/activeX121.xml"/><Relationship Id="rId144" Type="http://schemas.openxmlformats.org/officeDocument/2006/relationships/control" Target="../activeX/activeX142.xml"/><Relationship Id="rId90" Type="http://schemas.openxmlformats.org/officeDocument/2006/relationships/control" Target="../activeX/activeX88.xml"/><Relationship Id="rId165" Type="http://schemas.openxmlformats.org/officeDocument/2006/relationships/control" Target="../activeX/activeX163.xml"/><Relationship Id="rId186" Type="http://schemas.openxmlformats.org/officeDocument/2006/relationships/control" Target="../activeX/activeX184.xml"/><Relationship Id="rId211" Type="http://schemas.openxmlformats.org/officeDocument/2006/relationships/control" Target="../activeX/activeX209.xml"/><Relationship Id="rId232" Type="http://schemas.openxmlformats.org/officeDocument/2006/relationships/control" Target="../activeX/activeX230.xml"/><Relationship Id="rId253" Type="http://schemas.openxmlformats.org/officeDocument/2006/relationships/control" Target="../activeX/activeX251.xml"/><Relationship Id="rId274" Type="http://schemas.openxmlformats.org/officeDocument/2006/relationships/control" Target="../activeX/activeX272.xml"/><Relationship Id="rId27" Type="http://schemas.openxmlformats.org/officeDocument/2006/relationships/control" Target="../activeX/activeX25.xml"/><Relationship Id="rId48" Type="http://schemas.openxmlformats.org/officeDocument/2006/relationships/control" Target="../activeX/activeX46.xml"/><Relationship Id="rId69" Type="http://schemas.openxmlformats.org/officeDocument/2006/relationships/control" Target="../activeX/activeX67.xml"/><Relationship Id="rId113" Type="http://schemas.openxmlformats.org/officeDocument/2006/relationships/control" Target="../activeX/activeX111.xml"/><Relationship Id="rId134" Type="http://schemas.openxmlformats.org/officeDocument/2006/relationships/control" Target="../activeX/activeX132.xml"/><Relationship Id="rId80" Type="http://schemas.openxmlformats.org/officeDocument/2006/relationships/control" Target="../activeX/activeX78.xml"/><Relationship Id="rId155" Type="http://schemas.openxmlformats.org/officeDocument/2006/relationships/control" Target="../activeX/activeX153.xml"/><Relationship Id="rId176" Type="http://schemas.openxmlformats.org/officeDocument/2006/relationships/control" Target="../activeX/activeX174.xml"/><Relationship Id="rId197" Type="http://schemas.openxmlformats.org/officeDocument/2006/relationships/control" Target="../activeX/activeX195.xml"/><Relationship Id="rId201" Type="http://schemas.openxmlformats.org/officeDocument/2006/relationships/control" Target="../activeX/activeX199.xml"/><Relationship Id="rId222" Type="http://schemas.openxmlformats.org/officeDocument/2006/relationships/control" Target="../activeX/activeX220.xml"/><Relationship Id="rId243" Type="http://schemas.openxmlformats.org/officeDocument/2006/relationships/control" Target="../activeX/activeX241.xml"/><Relationship Id="rId264" Type="http://schemas.openxmlformats.org/officeDocument/2006/relationships/control" Target="../activeX/activeX262.xml"/><Relationship Id="rId17" Type="http://schemas.openxmlformats.org/officeDocument/2006/relationships/control" Target="../activeX/activeX15.xml"/><Relationship Id="rId38" Type="http://schemas.openxmlformats.org/officeDocument/2006/relationships/control" Target="../activeX/activeX36.xml"/><Relationship Id="rId59" Type="http://schemas.openxmlformats.org/officeDocument/2006/relationships/control" Target="../activeX/activeX57.xml"/><Relationship Id="rId103" Type="http://schemas.openxmlformats.org/officeDocument/2006/relationships/control" Target="../activeX/activeX101.xml"/><Relationship Id="rId124" Type="http://schemas.openxmlformats.org/officeDocument/2006/relationships/control" Target="../activeX/activeX122.xml"/><Relationship Id="rId70" Type="http://schemas.openxmlformats.org/officeDocument/2006/relationships/control" Target="../activeX/activeX68.xml"/><Relationship Id="rId91" Type="http://schemas.openxmlformats.org/officeDocument/2006/relationships/control" Target="../activeX/activeX89.xml"/><Relationship Id="rId145" Type="http://schemas.openxmlformats.org/officeDocument/2006/relationships/control" Target="../activeX/activeX143.xml"/><Relationship Id="rId166" Type="http://schemas.openxmlformats.org/officeDocument/2006/relationships/control" Target="../activeX/activeX164.xml"/><Relationship Id="rId187" Type="http://schemas.openxmlformats.org/officeDocument/2006/relationships/control" Target="../activeX/activeX185.xml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210.xml"/><Relationship Id="rId233" Type="http://schemas.openxmlformats.org/officeDocument/2006/relationships/control" Target="../activeX/activeX231.xml"/><Relationship Id="rId254" Type="http://schemas.openxmlformats.org/officeDocument/2006/relationships/control" Target="../activeX/activeX252.xml"/><Relationship Id="rId28" Type="http://schemas.openxmlformats.org/officeDocument/2006/relationships/control" Target="../activeX/activeX26.xml"/><Relationship Id="rId49" Type="http://schemas.openxmlformats.org/officeDocument/2006/relationships/control" Target="../activeX/activeX47.xml"/><Relationship Id="rId114" Type="http://schemas.openxmlformats.org/officeDocument/2006/relationships/control" Target="../activeX/activeX112.xml"/><Relationship Id="rId275" Type="http://schemas.openxmlformats.org/officeDocument/2006/relationships/control" Target="../activeX/activeX273.xml"/><Relationship Id="rId60" Type="http://schemas.openxmlformats.org/officeDocument/2006/relationships/control" Target="../activeX/activeX58.xml"/><Relationship Id="rId81" Type="http://schemas.openxmlformats.org/officeDocument/2006/relationships/control" Target="../activeX/activeX79.xml"/><Relationship Id="rId135" Type="http://schemas.openxmlformats.org/officeDocument/2006/relationships/control" Target="../activeX/activeX133.xml"/><Relationship Id="rId156" Type="http://schemas.openxmlformats.org/officeDocument/2006/relationships/control" Target="../activeX/activeX154.xml"/><Relationship Id="rId177" Type="http://schemas.openxmlformats.org/officeDocument/2006/relationships/control" Target="../activeX/activeX175.xml"/><Relationship Id="rId198" Type="http://schemas.openxmlformats.org/officeDocument/2006/relationships/control" Target="../activeX/activeX19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40"/>
  <sheetViews>
    <sheetView tabSelected="1" topLeftCell="A221" workbookViewId="0">
      <selection activeCell="K232" sqref="K232"/>
    </sheetView>
  </sheetViews>
  <sheetFormatPr defaultRowHeight="15"/>
  <cols>
    <col min="1" max="1" width="4.85546875" style="4" customWidth="1"/>
    <col min="2" max="2" width="40" style="4" customWidth="1"/>
    <col min="3" max="3" width="13.140625" style="4" customWidth="1"/>
    <col min="4" max="4" width="11.140625" style="4" bestFit="1" customWidth="1"/>
    <col min="5" max="5" width="6.5703125" style="4" bestFit="1" customWidth="1"/>
    <col min="6" max="6" width="11.5703125" style="4" customWidth="1"/>
    <col min="7" max="7" width="16.42578125" style="4" customWidth="1"/>
    <col min="8" max="8" width="10.5703125" style="4" bestFit="1" customWidth="1"/>
    <col min="9" max="9" width="16.85546875" style="4" bestFit="1" customWidth="1"/>
    <col min="10" max="16384" width="9.140625" style="4"/>
  </cols>
  <sheetData>
    <row r="1" spans="1:9">
      <c r="A1" s="5" t="s">
        <v>237</v>
      </c>
    </row>
    <row r="2" spans="1:9" ht="15.75" thickBot="1">
      <c r="A2" s="6"/>
    </row>
    <row r="3" spans="1:9" ht="15.75" thickBot="1">
      <c r="A3" s="7">
        <v>1</v>
      </c>
      <c r="B3" s="7">
        <v>2</v>
      </c>
      <c r="C3" s="7">
        <v>3</v>
      </c>
      <c r="D3" s="7">
        <v>4</v>
      </c>
      <c r="E3" s="7">
        <v>5</v>
      </c>
      <c r="F3" s="7">
        <v>6</v>
      </c>
      <c r="G3" s="7">
        <v>7</v>
      </c>
    </row>
    <row r="4" spans="1:9" ht="36.75" thickBot="1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/>
      <c r="I4" s="4" t="s">
        <v>6</v>
      </c>
    </row>
    <row r="5" spans="1:9" ht="15.75" thickBot="1">
      <c r="A5" s="9" t="s">
        <v>7</v>
      </c>
      <c r="B5" s="10" t="s">
        <v>8</v>
      </c>
      <c r="C5" s="11"/>
      <c r="D5" s="11"/>
      <c r="E5" s="12"/>
      <c r="F5" s="13"/>
      <c r="G5" s="14"/>
    </row>
    <row r="6" spans="1:9" ht="15.75" thickBot="1">
      <c r="A6" s="1">
        <v>1</v>
      </c>
      <c r="B6" s="2" t="s">
        <v>9</v>
      </c>
      <c r="C6" s="2"/>
      <c r="D6" s="3">
        <v>13</v>
      </c>
      <c r="E6" s="1" t="s">
        <v>10</v>
      </c>
      <c r="F6" s="15">
        <f>330050+100000</f>
        <v>430050</v>
      </c>
      <c r="G6" s="16"/>
      <c r="H6" s="16"/>
      <c r="I6" s="4">
        <f>F6*D6</f>
        <v>5590650</v>
      </c>
    </row>
    <row r="7" spans="1:9" ht="25.5" thickBot="1">
      <c r="A7" s="1">
        <v>2</v>
      </c>
      <c r="B7" s="2" t="s">
        <v>11</v>
      </c>
      <c r="C7" s="2"/>
      <c r="D7" s="3">
        <v>13</v>
      </c>
      <c r="E7" s="1" t="s">
        <v>10</v>
      </c>
      <c r="F7" s="15">
        <v>31000</v>
      </c>
      <c r="G7" s="16"/>
      <c r="H7" s="16"/>
      <c r="I7" s="4">
        <f t="shared" ref="I7:I70" si="0">F7*D7</f>
        <v>403000</v>
      </c>
    </row>
    <row r="8" spans="1:9" ht="15.75" thickBot="1">
      <c r="A8" s="9" t="s">
        <v>12</v>
      </c>
      <c r="B8" s="10" t="s">
        <v>13</v>
      </c>
      <c r="C8" s="11"/>
      <c r="D8" s="11"/>
      <c r="E8" s="12"/>
      <c r="F8" s="13"/>
      <c r="G8" s="14"/>
      <c r="I8" s="4">
        <f t="shared" si="0"/>
        <v>0</v>
      </c>
    </row>
    <row r="9" spans="1:9" ht="25.5" thickBot="1">
      <c r="A9" s="1">
        <v>1</v>
      </c>
      <c r="B9" s="2" t="s">
        <v>14</v>
      </c>
      <c r="C9" s="2"/>
      <c r="D9" s="3">
        <v>16</v>
      </c>
      <c r="E9" s="1" t="s">
        <v>10</v>
      </c>
      <c r="F9" s="1">
        <f>1558900+50000</f>
        <v>1608900</v>
      </c>
      <c r="G9" s="3"/>
      <c r="I9" s="4">
        <f t="shared" si="0"/>
        <v>25742400</v>
      </c>
    </row>
    <row r="10" spans="1:9" ht="25.5" thickBot="1">
      <c r="A10" s="1">
        <v>2</v>
      </c>
      <c r="B10" s="2" t="s">
        <v>15</v>
      </c>
      <c r="C10" s="2" t="s">
        <v>16</v>
      </c>
      <c r="D10" s="3">
        <v>16</v>
      </c>
      <c r="E10" s="1" t="s">
        <v>10</v>
      </c>
      <c r="F10" s="1">
        <v>47240</v>
      </c>
      <c r="G10" s="3"/>
      <c r="I10" s="4">
        <f t="shared" si="0"/>
        <v>755840</v>
      </c>
    </row>
    <row r="11" spans="1:9" ht="25.5" thickBot="1">
      <c r="A11" s="1">
        <v>3</v>
      </c>
      <c r="B11" s="2" t="s">
        <v>17</v>
      </c>
      <c r="C11" s="2" t="s">
        <v>16</v>
      </c>
      <c r="D11" s="3">
        <v>16</v>
      </c>
      <c r="E11" s="1" t="s">
        <v>10</v>
      </c>
      <c r="F11" s="1">
        <v>48696</v>
      </c>
      <c r="G11" s="3"/>
      <c r="I11" s="4">
        <f t="shared" si="0"/>
        <v>779136</v>
      </c>
    </row>
    <row r="12" spans="1:9" ht="25.5" thickBot="1">
      <c r="A12" s="1">
        <v>4</v>
      </c>
      <c r="B12" s="2" t="s">
        <v>18</v>
      </c>
      <c r="C12" s="2" t="s">
        <v>16</v>
      </c>
      <c r="D12" s="3">
        <v>16</v>
      </c>
      <c r="E12" s="1" t="s">
        <v>10</v>
      </c>
      <c r="F12" s="1">
        <v>53960</v>
      </c>
      <c r="G12" s="3"/>
      <c r="I12" s="4">
        <f t="shared" si="0"/>
        <v>863360</v>
      </c>
    </row>
    <row r="13" spans="1:9" ht="25.5" thickBot="1">
      <c r="A13" s="1">
        <v>5</v>
      </c>
      <c r="B13" s="2" t="s">
        <v>11</v>
      </c>
      <c r="C13" s="2"/>
      <c r="D13" s="3">
        <v>16</v>
      </c>
      <c r="E13" s="1" t="s">
        <v>10</v>
      </c>
      <c r="F13" s="1">
        <v>33000</v>
      </c>
      <c r="G13" s="3"/>
      <c r="I13" s="4">
        <f t="shared" si="0"/>
        <v>528000</v>
      </c>
    </row>
    <row r="14" spans="1:9" ht="15.75" thickBot="1">
      <c r="A14" s="1">
        <v>6</v>
      </c>
      <c r="B14" s="2" t="s">
        <v>19</v>
      </c>
      <c r="C14" s="2"/>
      <c r="D14" s="3">
        <v>22.911999999999999</v>
      </c>
      <c r="E14" s="1" t="s">
        <v>20</v>
      </c>
      <c r="F14" s="1">
        <f>1867165+100000</f>
        <v>1967165</v>
      </c>
      <c r="G14" s="14"/>
      <c r="I14" s="4">
        <f t="shared" si="0"/>
        <v>45071684.479999997</v>
      </c>
    </row>
    <row r="15" spans="1:9" ht="15.75" thickBot="1">
      <c r="A15" s="9" t="s">
        <v>21</v>
      </c>
      <c r="B15" s="10" t="s">
        <v>22</v>
      </c>
      <c r="C15" s="11"/>
      <c r="D15" s="11"/>
      <c r="E15" s="12"/>
      <c r="F15" s="13"/>
      <c r="G15" s="3"/>
      <c r="I15" s="4">
        <f t="shared" si="0"/>
        <v>0</v>
      </c>
    </row>
    <row r="16" spans="1:9" ht="25.5" thickBot="1">
      <c r="A16" s="1">
        <v>1</v>
      </c>
      <c r="B16" s="2" t="s">
        <v>23</v>
      </c>
      <c r="C16" s="2"/>
      <c r="D16" s="3">
        <v>3</v>
      </c>
      <c r="E16" s="1" t="s">
        <v>10</v>
      </c>
      <c r="F16" s="1">
        <v>1689800</v>
      </c>
      <c r="G16" s="3"/>
      <c r="I16" s="4">
        <f t="shared" si="0"/>
        <v>5069400</v>
      </c>
    </row>
    <row r="17" spans="1:9" ht="25.5" thickBot="1">
      <c r="A17" s="1">
        <v>2</v>
      </c>
      <c r="B17" s="2" t="s">
        <v>18</v>
      </c>
      <c r="C17" s="2" t="s">
        <v>16</v>
      </c>
      <c r="D17" s="3">
        <v>3</v>
      </c>
      <c r="E17" s="1" t="s">
        <v>10</v>
      </c>
      <c r="F17" s="1">
        <f>F12</f>
        <v>53960</v>
      </c>
      <c r="G17" s="3"/>
      <c r="I17" s="4">
        <f t="shared" si="0"/>
        <v>161880</v>
      </c>
    </row>
    <row r="18" spans="1:9" ht="25.5" thickBot="1">
      <c r="A18" s="1">
        <v>3</v>
      </c>
      <c r="B18" s="2" t="s">
        <v>17</v>
      </c>
      <c r="C18" s="2" t="s">
        <v>16</v>
      </c>
      <c r="D18" s="3">
        <v>3</v>
      </c>
      <c r="E18" s="1" t="s">
        <v>10</v>
      </c>
      <c r="F18" s="1">
        <f>F11</f>
        <v>48696</v>
      </c>
      <c r="G18" s="3"/>
      <c r="I18" s="4">
        <f t="shared" si="0"/>
        <v>146088</v>
      </c>
    </row>
    <row r="19" spans="1:9" ht="25.5" thickBot="1">
      <c r="A19" s="1">
        <v>4</v>
      </c>
      <c r="B19" s="2" t="s">
        <v>15</v>
      </c>
      <c r="C19" s="2" t="s">
        <v>16</v>
      </c>
      <c r="D19" s="3">
        <v>3</v>
      </c>
      <c r="E19" s="1" t="s">
        <v>10</v>
      </c>
      <c r="F19" s="1">
        <f>F10</f>
        <v>47240</v>
      </c>
      <c r="G19" s="3"/>
      <c r="I19" s="4">
        <f t="shared" si="0"/>
        <v>141720</v>
      </c>
    </row>
    <row r="20" spans="1:9" ht="25.5" thickBot="1">
      <c r="A20" s="1">
        <v>5</v>
      </c>
      <c r="B20" s="2" t="s">
        <v>11</v>
      </c>
      <c r="C20" s="2"/>
      <c r="D20" s="3">
        <v>3</v>
      </c>
      <c r="E20" s="1" t="s">
        <v>10</v>
      </c>
      <c r="F20" s="1">
        <v>35400</v>
      </c>
      <c r="G20" s="3"/>
      <c r="I20" s="4">
        <f t="shared" si="0"/>
        <v>106200</v>
      </c>
    </row>
    <row r="21" spans="1:9" ht="15.75" thickBot="1">
      <c r="A21" s="1">
        <v>6</v>
      </c>
      <c r="B21" s="2" t="s">
        <v>19</v>
      </c>
      <c r="C21" s="2"/>
      <c r="D21" s="3">
        <v>4.3049999999999997</v>
      </c>
      <c r="E21" s="1" t="s">
        <v>20</v>
      </c>
      <c r="F21" s="1">
        <f>1883240+100000</f>
        <v>1983240</v>
      </c>
      <c r="G21" s="14"/>
      <c r="I21" s="4">
        <f>F21*D21</f>
        <v>8537848.1999999993</v>
      </c>
    </row>
    <row r="22" spans="1:9" ht="15.75" thickBot="1">
      <c r="A22" s="9" t="s">
        <v>24</v>
      </c>
      <c r="B22" s="10" t="s">
        <v>25</v>
      </c>
      <c r="C22" s="11"/>
      <c r="D22" s="11"/>
      <c r="E22" s="12"/>
      <c r="F22" s="13"/>
      <c r="G22" s="3"/>
      <c r="I22" s="4">
        <f t="shared" si="0"/>
        <v>0</v>
      </c>
    </row>
    <row r="23" spans="1:9" ht="25.5" thickBot="1">
      <c r="A23" s="1">
        <v>1</v>
      </c>
      <c r="B23" s="2" t="s">
        <v>26</v>
      </c>
      <c r="C23" s="2" t="s">
        <v>27</v>
      </c>
      <c r="D23" s="3" t="s">
        <v>28</v>
      </c>
      <c r="E23" s="1" t="s">
        <v>29</v>
      </c>
      <c r="F23" s="1"/>
      <c r="G23" s="3"/>
    </row>
    <row r="24" spans="1:9" ht="25.5" thickBot="1">
      <c r="A24" s="1">
        <v>2</v>
      </c>
      <c r="B24" s="2" t="s">
        <v>30</v>
      </c>
      <c r="C24" s="2" t="s">
        <v>16</v>
      </c>
      <c r="D24" s="3">
        <v>5</v>
      </c>
      <c r="E24" s="1" t="s">
        <v>10</v>
      </c>
      <c r="F24" s="1">
        <v>116480</v>
      </c>
      <c r="G24" s="3"/>
      <c r="I24" s="4">
        <f t="shared" si="0"/>
        <v>582400</v>
      </c>
    </row>
    <row r="25" spans="1:9" ht="25.5" thickBot="1">
      <c r="A25" s="1">
        <v>3</v>
      </c>
      <c r="B25" s="2" t="s">
        <v>31</v>
      </c>
      <c r="C25" s="2" t="s">
        <v>16</v>
      </c>
      <c r="D25" s="3">
        <v>5</v>
      </c>
      <c r="E25" s="1" t="s">
        <v>32</v>
      </c>
      <c r="F25" s="1">
        <v>9520</v>
      </c>
      <c r="G25" s="3"/>
      <c r="I25" s="4">
        <f t="shared" si="0"/>
        <v>47600</v>
      </c>
    </row>
    <row r="26" spans="1:9" ht="25.5" thickBot="1">
      <c r="A26" s="1">
        <v>4</v>
      </c>
      <c r="B26" s="2" t="s">
        <v>33</v>
      </c>
      <c r="C26" s="2" t="s">
        <v>16</v>
      </c>
      <c r="D26" s="3">
        <v>10</v>
      </c>
      <c r="E26" s="1" t="s">
        <v>32</v>
      </c>
      <c r="F26" s="1">
        <v>25760</v>
      </c>
      <c r="G26" s="3"/>
      <c r="I26" s="4">
        <f t="shared" si="0"/>
        <v>257600</v>
      </c>
    </row>
    <row r="27" spans="1:9" ht="25.5" thickBot="1">
      <c r="A27" s="1">
        <v>5</v>
      </c>
      <c r="B27" s="2" t="s">
        <v>34</v>
      </c>
      <c r="C27" s="2" t="s">
        <v>16</v>
      </c>
      <c r="D27" s="3" t="s">
        <v>28</v>
      </c>
      <c r="E27" s="1" t="s">
        <v>29</v>
      </c>
      <c r="F27" s="1">
        <v>5700</v>
      </c>
      <c r="G27" s="3"/>
      <c r="I27" s="4">
        <f>F27*D27</f>
        <v>57570</v>
      </c>
    </row>
    <row r="28" spans="1:9" ht="25.5" thickBot="1">
      <c r="A28" s="1">
        <v>6</v>
      </c>
      <c r="B28" s="2" t="s">
        <v>35</v>
      </c>
      <c r="C28" s="2" t="s">
        <v>16</v>
      </c>
      <c r="D28" s="3" t="s">
        <v>36</v>
      </c>
      <c r="E28" s="1" t="s">
        <v>37</v>
      </c>
      <c r="F28" s="1">
        <f>6200+620</f>
        <v>6820</v>
      </c>
      <c r="G28" s="3"/>
      <c r="I28" s="4">
        <f>F28*D28</f>
        <v>51150</v>
      </c>
    </row>
    <row r="29" spans="1:9" ht="25.5" thickBot="1">
      <c r="A29" s="1">
        <v>7</v>
      </c>
      <c r="B29" s="2" t="s">
        <v>38</v>
      </c>
      <c r="C29" s="2" t="s">
        <v>16</v>
      </c>
      <c r="D29" s="3">
        <v>5</v>
      </c>
      <c r="E29" s="1" t="s">
        <v>39</v>
      </c>
      <c r="F29" s="1">
        <v>161383</v>
      </c>
      <c r="G29" s="3"/>
      <c r="I29" s="4">
        <f t="shared" si="0"/>
        <v>806915</v>
      </c>
    </row>
    <row r="30" spans="1:9" ht="15.75" thickBot="1">
      <c r="A30" s="1">
        <v>8</v>
      </c>
      <c r="B30" s="2" t="s">
        <v>40</v>
      </c>
      <c r="C30" s="2"/>
      <c r="D30" s="3">
        <v>5</v>
      </c>
      <c r="E30" s="1" t="s">
        <v>10</v>
      </c>
      <c r="F30" s="1">
        <v>44000</v>
      </c>
      <c r="G30" s="3"/>
      <c r="I30" s="4">
        <f t="shared" si="0"/>
        <v>220000</v>
      </c>
    </row>
    <row r="31" spans="1:9" ht="15.75" thickBot="1">
      <c r="A31" s="1">
        <v>9</v>
      </c>
      <c r="B31" s="2" t="s">
        <v>41</v>
      </c>
      <c r="C31" s="2"/>
      <c r="D31" s="3">
        <v>5</v>
      </c>
      <c r="E31" s="1" t="s">
        <v>10</v>
      </c>
      <c r="F31" s="4">
        <v>2000</v>
      </c>
      <c r="G31" s="1"/>
      <c r="I31" s="4">
        <f>F31*D31</f>
        <v>10000</v>
      </c>
    </row>
    <row r="32" spans="1:9" ht="15.75" thickBot="1">
      <c r="A32" s="9" t="s">
        <v>42</v>
      </c>
      <c r="B32" s="10" t="s">
        <v>43</v>
      </c>
      <c r="C32" s="11"/>
      <c r="D32" s="11"/>
      <c r="E32" s="12"/>
      <c r="F32" s="13"/>
      <c r="G32" s="3"/>
      <c r="I32" s="4">
        <f t="shared" si="0"/>
        <v>0</v>
      </c>
    </row>
    <row r="33" spans="1:9" ht="15.75" thickBot="1">
      <c r="A33" s="1">
        <v>1</v>
      </c>
      <c r="B33" s="2" t="s">
        <v>44</v>
      </c>
      <c r="C33" s="2" t="s">
        <v>27</v>
      </c>
      <c r="D33" s="3">
        <v>45</v>
      </c>
      <c r="E33" s="1" t="s">
        <v>45</v>
      </c>
      <c r="F33" s="1"/>
      <c r="G33" s="3"/>
      <c r="I33" s="4">
        <f t="shared" si="0"/>
        <v>0</v>
      </c>
    </row>
    <row r="34" spans="1:9" ht="15.75" thickBot="1">
      <c r="A34" s="1">
        <v>2</v>
      </c>
      <c r="B34" s="2" t="s">
        <v>46</v>
      </c>
      <c r="C34" s="2"/>
      <c r="D34" s="3">
        <v>45</v>
      </c>
      <c r="E34" s="1" t="s">
        <v>45</v>
      </c>
      <c r="F34" s="1">
        <v>20160</v>
      </c>
      <c r="G34" s="3"/>
      <c r="I34" s="4">
        <f t="shared" si="0"/>
        <v>907200</v>
      </c>
    </row>
    <row r="35" spans="1:9" ht="15.75" thickBot="1">
      <c r="A35" s="1">
        <v>3</v>
      </c>
      <c r="B35" s="2" t="s">
        <v>47</v>
      </c>
      <c r="C35" s="2"/>
      <c r="D35" s="3">
        <v>45</v>
      </c>
      <c r="E35" s="1" t="s">
        <v>45</v>
      </c>
      <c r="F35" s="1">
        <f>1865994+35000</f>
        <v>1900994</v>
      </c>
      <c r="G35" s="14"/>
      <c r="I35" s="4">
        <f t="shared" si="0"/>
        <v>85544730</v>
      </c>
    </row>
    <row r="36" spans="1:9" ht="15.75" thickBot="1">
      <c r="A36" s="9" t="s">
        <v>48</v>
      </c>
      <c r="B36" s="10" t="s">
        <v>49</v>
      </c>
      <c r="C36" s="11"/>
      <c r="D36" s="11"/>
      <c r="E36" s="12"/>
      <c r="F36" s="13"/>
      <c r="G36" s="3"/>
      <c r="I36" s="4">
        <f t="shared" si="0"/>
        <v>0</v>
      </c>
    </row>
    <row r="37" spans="1:9" ht="15.75" thickBot="1">
      <c r="A37" s="1">
        <v>1</v>
      </c>
      <c r="B37" s="2" t="s">
        <v>50</v>
      </c>
      <c r="C37" s="2" t="s">
        <v>27</v>
      </c>
      <c r="D37" s="3">
        <v>6</v>
      </c>
      <c r="E37" s="1" t="s">
        <v>45</v>
      </c>
      <c r="F37" s="1"/>
      <c r="G37" s="3"/>
      <c r="I37" s="4">
        <f t="shared" si="0"/>
        <v>0</v>
      </c>
    </row>
    <row r="38" spans="1:9" ht="15.75" thickBot="1">
      <c r="A38" s="1">
        <v>2</v>
      </c>
      <c r="B38" s="2" t="s">
        <v>46</v>
      </c>
      <c r="C38" s="2"/>
      <c r="D38" s="3">
        <v>6</v>
      </c>
      <c r="E38" s="1" t="s">
        <v>45</v>
      </c>
      <c r="F38" s="1">
        <v>20160</v>
      </c>
      <c r="G38" s="3"/>
      <c r="I38" s="4">
        <f t="shared" si="0"/>
        <v>120960</v>
      </c>
    </row>
    <row r="39" spans="1:9" ht="15.75" thickBot="1">
      <c r="A39" s="1">
        <v>3</v>
      </c>
      <c r="B39" s="2" t="s">
        <v>51</v>
      </c>
      <c r="C39" s="2"/>
      <c r="D39" s="3">
        <v>6</v>
      </c>
      <c r="E39" s="1" t="s">
        <v>45</v>
      </c>
      <c r="F39" s="1">
        <v>2067723</v>
      </c>
      <c r="G39" s="14"/>
      <c r="I39" s="4">
        <f t="shared" si="0"/>
        <v>12406338</v>
      </c>
    </row>
    <row r="40" spans="1:9" ht="15.75" thickBot="1">
      <c r="A40" s="9" t="s">
        <v>52</v>
      </c>
      <c r="B40" s="10" t="s">
        <v>53</v>
      </c>
      <c r="C40" s="11"/>
      <c r="D40" s="11"/>
      <c r="E40" s="12"/>
      <c r="F40" s="13"/>
      <c r="G40" s="3"/>
      <c r="I40" s="4">
        <f t="shared" si="0"/>
        <v>0</v>
      </c>
    </row>
    <row r="41" spans="1:9" ht="15.75" thickBot="1">
      <c r="A41" s="1">
        <v>1</v>
      </c>
      <c r="B41" s="2" t="s">
        <v>54</v>
      </c>
      <c r="C41" s="2" t="s">
        <v>27</v>
      </c>
      <c r="D41" s="3">
        <v>4</v>
      </c>
      <c r="E41" s="1" t="s">
        <v>55</v>
      </c>
      <c r="F41" s="1"/>
      <c r="G41" s="3"/>
      <c r="I41" s="4">
        <f t="shared" si="0"/>
        <v>0</v>
      </c>
    </row>
    <row r="42" spans="1:9" ht="25.5" thickBot="1">
      <c r="A42" s="1">
        <v>2</v>
      </c>
      <c r="B42" s="2" t="s">
        <v>56</v>
      </c>
      <c r="C42" s="2" t="s">
        <v>27</v>
      </c>
      <c r="D42" s="3">
        <v>8</v>
      </c>
      <c r="E42" s="1" t="s">
        <v>55</v>
      </c>
      <c r="F42" s="1"/>
      <c r="G42" s="3"/>
      <c r="I42" s="4">
        <f t="shared" si="0"/>
        <v>0</v>
      </c>
    </row>
    <row r="43" spans="1:9" ht="25.5" thickBot="1">
      <c r="A43" s="1">
        <v>3</v>
      </c>
      <c r="B43" s="2" t="s">
        <v>57</v>
      </c>
      <c r="C43" s="2" t="s">
        <v>16</v>
      </c>
      <c r="D43" s="3">
        <v>8</v>
      </c>
      <c r="E43" s="1" t="s">
        <v>10</v>
      </c>
      <c r="F43" s="1">
        <v>32792</v>
      </c>
      <c r="G43" s="3"/>
      <c r="I43" s="4">
        <f t="shared" si="0"/>
        <v>262336</v>
      </c>
    </row>
    <row r="44" spans="1:9" ht="25.5" thickBot="1">
      <c r="A44" s="1">
        <v>4</v>
      </c>
      <c r="B44" s="2" t="s">
        <v>58</v>
      </c>
      <c r="C44" s="2" t="s">
        <v>16</v>
      </c>
      <c r="D44" s="3">
        <v>8</v>
      </c>
      <c r="E44" s="1" t="s">
        <v>10</v>
      </c>
      <c r="F44" s="1">
        <v>10200</v>
      </c>
      <c r="G44" s="3"/>
      <c r="I44" s="4">
        <f t="shared" si="0"/>
        <v>81600</v>
      </c>
    </row>
    <row r="45" spans="1:9" ht="25.5" thickBot="1">
      <c r="A45" s="1">
        <v>5</v>
      </c>
      <c r="B45" s="2" t="s">
        <v>59</v>
      </c>
      <c r="C45" s="2"/>
      <c r="D45" s="3">
        <v>4</v>
      </c>
      <c r="E45" s="1" t="s">
        <v>10</v>
      </c>
      <c r="F45" s="1">
        <v>292507</v>
      </c>
      <c r="G45" s="14"/>
      <c r="I45" s="4">
        <f t="shared" si="0"/>
        <v>1170028</v>
      </c>
    </row>
    <row r="46" spans="1:9" ht="15.75" thickBot="1">
      <c r="A46" s="9" t="s">
        <v>60</v>
      </c>
      <c r="B46" s="10" t="s">
        <v>61</v>
      </c>
      <c r="C46" s="11"/>
      <c r="D46" s="11"/>
      <c r="E46" s="12"/>
      <c r="F46" s="13"/>
      <c r="G46" s="3"/>
      <c r="I46" s="4">
        <f t="shared" si="0"/>
        <v>0</v>
      </c>
    </row>
    <row r="47" spans="1:9" ht="15.75" thickBot="1">
      <c r="A47" s="1">
        <v>1</v>
      </c>
      <c r="B47" s="2" t="s">
        <v>62</v>
      </c>
      <c r="C47" s="2" t="s">
        <v>27</v>
      </c>
      <c r="D47" s="3">
        <v>12</v>
      </c>
      <c r="E47" s="1" t="s">
        <v>55</v>
      </c>
      <c r="F47" s="1"/>
      <c r="G47" s="3"/>
      <c r="I47" s="4">
        <f t="shared" si="0"/>
        <v>0</v>
      </c>
    </row>
    <row r="48" spans="1:9" ht="15.75" thickBot="1">
      <c r="A48" s="1">
        <v>2</v>
      </c>
      <c r="B48" s="2" t="s">
        <v>63</v>
      </c>
      <c r="C48" s="2" t="s">
        <v>27</v>
      </c>
      <c r="D48" s="3">
        <v>24</v>
      </c>
      <c r="E48" s="1" t="s">
        <v>55</v>
      </c>
      <c r="F48" s="1"/>
      <c r="G48" s="3"/>
      <c r="I48" s="4">
        <f t="shared" si="0"/>
        <v>0</v>
      </c>
    </row>
    <row r="49" spans="1:9" ht="25.5" thickBot="1">
      <c r="A49" s="1">
        <v>3</v>
      </c>
      <c r="B49" s="2" t="s">
        <v>64</v>
      </c>
      <c r="C49" s="2" t="s">
        <v>16</v>
      </c>
      <c r="D49" s="3">
        <v>12</v>
      </c>
      <c r="E49" s="1" t="s">
        <v>10</v>
      </c>
      <c r="F49" s="1">
        <v>29880</v>
      </c>
      <c r="G49" s="3"/>
      <c r="I49" s="4">
        <f t="shared" si="0"/>
        <v>358560</v>
      </c>
    </row>
    <row r="50" spans="1:9" ht="25.5" thickBot="1">
      <c r="A50" s="1">
        <v>4</v>
      </c>
      <c r="B50" s="2" t="s">
        <v>65</v>
      </c>
      <c r="C50" s="2" t="s">
        <v>16</v>
      </c>
      <c r="D50" s="3">
        <v>12</v>
      </c>
      <c r="E50" s="1" t="s">
        <v>10</v>
      </c>
      <c r="F50" s="1">
        <v>34360</v>
      </c>
      <c r="G50" s="3"/>
      <c r="I50" s="4">
        <f t="shared" si="0"/>
        <v>412320</v>
      </c>
    </row>
    <row r="51" spans="1:9" ht="25.5" thickBot="1">
      <c r="A51" s="1">
        <v>5</v>
      </c>
      <c r="B51" s="2" t="s">
        <v>66</v>
      </c>
      <c r="C51" s="2" t="s">
        <v>16</v>
      </c>
      <c r="D51" s="3">
        <v>24</v>
      </c>
      <c r="E51" s="1" t="s">
        <v>10</v>
      </c>
      <c r="F51" s="1">
        <v>14200</v>
      </c>
      <c r="G51" s="14"/>
      <c r="I51" s="4">
        <f t="shared" si="0"/>
        <v>340800</v>
      </c>
    </row>
    <row r="52" spans="1:9" ht="15.75" thickBot="1">
      <c r="A52" s="9" t="s">
        <v>67</v>
      </c>
      <c r="B52" s="10" t="s">
        <v>68</v>
      </c>
      <c r="C52" s="11"/>
      <c r="D52" s="11"/>
      <c r="E52" s="12"/>
      <c r="F52" s="13"/>
      <c r="G52" s="3"/>
      <c r="I52" s="4">
        <f t="shared" si="0"/>
        <v>0</v>
      </c>
    </row>
    <row r="53" spans="1:9" ht="25.5" thickBot="1">
      <c r="A53" s="1">
        <v>1</v>
      </c>
      <c r="B53" s="2" t="s">
        <v>69</v>
      </c>
      <c r="C53" s="2"/>
      <c r="D53" s="3">
        <v>10</v>
      </c>
      <c r="E53" s="1" t="s">
        <v>70</v>
      </c>
      <c r="F53" s="1"/>
      <c r="G53" s="3"/>
      <c r="I53" s="4">
        <f t="shared" si="0"/>
        <v>0</v>
      </c>
    </row>
    <row r="54" spans="1:9" ht="15.75" thickBot="1">
      <c r="A54" s="1">
        <v>2</v>
      </c>
      <c r="B54" s="2" t="s">
        <v>62</v>
      </c>
      <c r="C54" s="2" t="s">
        <v>27</v>
      </c>
      <c r="D54" s="3">
        <v>20</v>
      </c>
      <c r="E54" s="1" t="s">
        <v>55</v>
      </c>
      <c r="F54" s="1"/>
      <c r="G54" s="3"/>
      <c r="I54" s="4">
        <f t="shared" si="0"/>
        <v>0</v>
      </c>
    </row>
    <row r="55" spans="1:9" ht="15.75" thickBot="1">
      <c r="A55" s="1">
        <v>3</v>
      </c>
      <c r="B55" s="2" t="s">
        <v>63</v>
      </c>
      <c r="C55" s="2" t="s">
        <v>27</v>
      </c>
      <c r="D55" s="3">
        <v>40</v>
      </c>
      <c r="E55" s="1" t="s">
        <v>55</v>
      </c>
      <c r="F55" s="1"/>
      <c r="G55" s="3"/>
      <c r="I55" s="4">
        <f t="shared" si="0"/>
        <v>0</v>
      </c>
    </row>
    <row r="56" spans="1:9" ht="25.5" thickBot="1">
      <c r="A56" s="1">
        <v>4</v>
      </c>
      <c r="B56" s="2" t="s">
        <v>71</v>
      </c>
      <c r="C56" s="2" t="s">
        <v>16</v>
      </c>
      <c r="D56" s="3">
        <v>20</v>
      </c>
      <c r="E56" s="1" t="s">
        <v>10</v>
      </c>
      <c r="F56" s="1">
        <v>41080</v>
      </c>
      <c r="G56" s="3"/>
      <c r="I56" s="4">
        <f t="shared" si="0"/>
        <v>821600</v>
      </c>
    </row>
    <row r="57" spans="1:9" ht="25.5" thickBot="1">
      <c r="A57" s="1">
        <v>5</v>
      </c>
      <c r="B57" s="2" t="s">
        <v>15</v>
      </c>
      <c r="C57" s="2" t="s">
        <v>16</v>
      </c>
      <c r="D57" s="3">
        <v>20</v>
      </c>
      <c r="E57" s="1" t="s">
        <v>10</v>
      </c>
      <c r="F57" s="1">
        <f>F19</f>
        <v>47240</v>
      </c>
      <c r="G57" s="3"/>
      <c r="I57" s="4">
        <f t="shared" si="0"/>
        <v>944800</v>
      </c>
    </row>
    <row r="58" spans="1:9" ht="25.5" thickBot="1">
      <c r="A58" s="1">
        <v>6</v>
      </c>
      <c r="B58" s="2" t="s">
        <v>66</v>
      </c>
      <c r="C58" s="2" t="s">
        <v>16</v>
      </c>
      <c r="D58" s="3">
        <v>40</v>
      </c>
      <c r="E58" s="1" t="s">
        <v>10</v>
      </c>
      <c r="F58" s="1">
        <f>F51</f>
        <v>14200</v>
      </c>
      <c r="G58" s="3"/>
      <c r="I58" s="4">
        <f t="shared" si="0"/>
        <v>568000</v>
      </c>
    </row>
    <row r="59" spans="1:9" ht="15.75" thickBot="1">
      <c r="A59" s="1">
        <v>7</v>
      </c>
      <c r="B59" s="2" t="s">
        <v>68</v>
      </c>
      <c r="C59" s="2"/>
      <c r="D59" s="3">
        <v>10</v>
      </c>
      <c r="E59" s="1" t="s">
        <v>10</v>
      </c>
      <c r="F59" s="1">
        <v>1161959</v>
      </c>
      <c r="G59" s="14"/>
      <c r="I59" s="4">
        <f t="shared" si="0"/>
        <v>11619590</v>
      </c>
    </row>
    <row r="60" spans="1:9" ht="15.75" thickBot="1">
      <c r="A60" s="9" t="s">
        <v>72</v>
      </c>
      <c r="B60" s="10" t="s">
        <v>73</v>
      </c>
      <c r="C60" s="11"/>
      <c r="D60" s="11"/>
      <c r="E60" s="12"/>
      <c r="F60" s="13"/>
      <c r="G60" s="3"/>
      <c r="I60" s="4">
        <f t="shared" si="0"/>
        <v>0</v>
      </c>
    </row>
    <row r="61" spans="1:9" ht="15.75" thickBot="1">
      <c r="A61" s="1">
        <v>1</v>
      </c>
      <c r="B61" s="2" t="s">
        <v>74</v>
      </c>
      <c r="C61" s="2" t="s">
        <v>27</v>
      </c>
      <c r="D61" s="3">
        <v>13</v>
      </c>
      <c r="E61" s="1" t="s">
        <v>55</v>
      </c>
      <c r="F61" s="1"/>
      <c r="G61" s="3"/>
      <c r="I61" s="4">
        <f t="shared" si="0"/>
        <v>0</v>
      </c>
    </row>
    <row r="62" spans="1:9" ht="15.75" thickBot="1">
      <c r="A62" s="1">
        <v>2</v>
      </c>
      <c r="B62" s="2" t="s">
        <v>75</v>
      </c>
      <c r="C62" s="2" t="s">
        <v>27</v>
      </c>
      <c r="D62" s="3">
        <v>13</v>
      </c>
      <c r="E62" s="1" t="s">
        <v>55</v>
      </c>
      <c r="F62" s="1"/>
      <c r="G62" s="3"/>
      <c r="I62" s="4">
        <f t="shared" si="0"/>
        <v>0</v>
      </c>
    </row>
    <row r="63" spans="1:9" ht="25.5" thickBot="1">
      <c r="A63" s="1">
        <v>3</v>
      </c>
      <c r="B63" s="2" t="s">
        <v>64</v>
      </c>
      <c r="C63" s="2" t="s">
        <v>16</v>
      </c>
      <c r="D63" s="3">
        <v>26</v>
      </c>
      <c r="E63" s="1" t="s">
        <v>10</v>
      </c>
      <c r="F63" s="1">
        <f>F49</f>
        <v>29880</v>
      </c>
      <c r="G63" s="3"/>
      <c r="I63" s="4">
        <f t="shared" si="0"/>
        <v>776880</v>
      </c>
    </row>
    <row r="64" spans="1:9" ht="25.5" thickBot="1">
      <c r="A64" s="1">
        <v>4</v>
      </c>
      <c r="B64" s="2" t="s">
        <v>66</v>
      </c>
      <c r="C64" s="2" t="s">
        <v>16</v>
      </c>
      <c r="D64" s="3">
        <v>13</v>
      </c>
      <c r="E64" s="1" t="s">
        <v>10</v>
      </c>
      <c r="F64" s="1">
        <f>F58</f>
        <v>14200</v>
      </c>
      <c r="G64" s="3"/>
      <c r="I64" s="4">
        <f t="shared" si="0"/>
        <v>184600</v>
      </c>
    </row>
    <row r="65" spans="1:9" ht="15.75" thickBot="1">
      <c r="A65" s="1">
        <v>5</v>
      </c>
      <c r="B65" s="2" t="s">
        <v>76</v>
      </c>
      <c r="C65" s="2"/>
      <c r="D65" s="3">
        <v>13</v>
      </c>
      <c r="E65" s="1" t="s">
        <v>10</v>
      </c>
      <c r="F65" s="1">
        <v>619307</v>
      </c>
      <c r="G65" s="14">
        <v>0</v>
      </c>
      <c r="I65" s="4">
        <f t="shared" si="0"/>
        <v>8050991</v>
      </c>
    </row>
    <row r="66" spans="1:9" ht="15.75" thickBot="1">
      <c r="A66" s="9" t="s">
        <v>77</v>
      </c>
      <c r="B66" s="10" t="s">
        <v>78</v>
      </c>
      <c r="C66" s="11"/>
      <c r="D66" s="11"/>
      <c r="E66" s="12"/>
      <c r="F66" s="13"/>
      <c r="G66" s="3">
        <v>0</v>
      </c>
      <c r="I66" s="4">
        <f t="shared" si="0"/>
        <v>0</v>
      </c>
    </row>
    <row r="67" spans="1:9" ht="15.75" thickBot="1">
      <c r="A67" s="1">
        <v>1</v>
      </c>
      <c r="B67" s="2" t="s">
        <v>74</v>
      </c>
      <c r="C67" s="2" t="s">
        <v>27</v>
      </c>
      <c r="D67" s="3">
        <v>14</v>
      </c>
      <c r="E67" s="1" t="s">
        <v>55</v>
      </c>
      <c r="F67" s="1"/>
      <c r="G67" s="3">
        <v>0</v>
      </c>
      <c r="I67" s="4">
        <f t="shared" si="0"/>
        <v>0</v>
      </c>
    </row>
    <row r="68" spans="1:9" ht="15.75" thickBot="1">
      <c r="A68" s="1">
        <v>2</v>
      </c>
      <c r="B68" s="2" t="s">
        <v>75</v>
      </c>
      <c r="C68" s="2" t="s">
        <v>27</v>
      </c>
      <c r="D68" s="3">
        <v>14</v>
      </c>
      <c r="E68" s="1" t="s">
        <v>55</v>
      </c>
      <c r="F68" s="1"/>
      <c r="G68" s="3">
        <v>0</v>
      </c>
      <c r="I68" s="4">
        <f t="shared" si="0"/>
        <v>0</v>
      </c>
    </row>
    <row r="69" spans="1:9" ht="25.5" thickBot="1">
      <c r="A69" s="1">
        <v>3</v>
      </c>
      <c r="B69" s="2" t="s">
        <v>65</v>
      </c>
      <c r="C69" s="2" t="s">
        <v>16</v>
      </c>
      <c r="D69" s="3">
        <v>14</v>
      </c>
      <c r="E69" s="1" t="s">
        <v>10</v>
      </c>
      <c r="F69" s="1">
        <f>F50</f>
        <v>34360</v>
      </c>
      <c r="G69" s="3">
        <v>0</v>
      </c>
      <c r="I69" s="4">
        <f t="shared" si="0"/>
        <v>481040</v>
      </c>
    </row>
    <row r="70" spans="1:9" ht="25.5" thickBot="1">
      <c r="A70" s="1">
        <v>4</v>
      </c>
      <c r="B70" s="2" t="s">
        <v>64</v>
      </c>
      <c r="C70" s="2" t="s">
        <v>16</v>
      </c>
      <c r="D70" s="3">
        <v>14</v>
      </c>
      <c r="E70" s="1" t="s">
        <v>10</v>
      </c>
      <c r="F70" s="1">
        <f>F63</f>
        <v>29880</v>
      </c>
      <c r="G70" s="3">
        <v>0</v>
      </c>
      <c r="I70" s="4">
        <f t="shared" si="0"/>
        <v>418320</v>
      </c>
    </row>
    <row r="71" spans="1:9" ht="25.5" thickBot="1">
      <c r="A71" s="1">
        <v>5</v>
      </c>
      <c r="B71" s="2" t="s">
        <v>66</v>
      </c>
      <c r="C71" s="2" t="s">
        <v>16</v>
      </c>
      <c r="D71" s="3">
        <v>14</v>
      </c>
      <c r="E71" s="1" t="s">
        <v>10</v>
      </c>
      <c r="F71" s="1">
        <f>F64</f>
        <v>14200</v>
      </c>
      <c r="G71" s="3">
        <v>0</v>
      </c>
      <c r="I71" s="4">
        <f t="shared" ref="I71:I134" si="1">F71*D71</f>
        <v>198800</v>
      </c>
    </row>
    <row r="72" spans="1:9" ht="15.75" thickBot="1">
      <c r="A72" s="1">
        <v>6</v>
      </c>
      <c r="B72" s="2" t="s">
        <v>79</v>
      </c>
      <c r="C72" s="2"/>
      <c r="D72" s="3">
        <v>7</v>
      </c>
      <c r="E72" s="1" t="s">
        <v>10</v>
      </c>
      <c r="F72" s="1">
        <v>873487</v>
      </c>
      <c r="G72" s="14">
        <v>0</v>
      </c>
      <c r="I72" s="4">
        <f t="shared" si="1"/>
        <v>6114409</v>
      </c>
    </row>
    <row r="73" spans="1:9" ht="15.75" thickBot="1">
      <c r="A73" s="9" t="s">
        <v>80</v>
      </c>
      <c r="B73" s="10" t="s">
        <v>81</v>
      </c>
      <c r="C73" s="11"/>
      <c r="D73" s="11"/>
      <c r="E73" s="12"/>
      <c r="F73" s="13"/>
      <c r="G73" s="3">
        <v>0</v>
      </c>
      <c r="I73" s="4">
        <f t="shared" si="1"/>
        <v>0</v>
      </c>
    </row>
    <row r="74" spans="1:9" ht="15.75" thickBot="1">
      <c r="A74" s="1">
        <v>1</v>
      </c>
      <c r="B74" s="2" t="s">
        <v>82</v>
      </c>
      <c r="C74" s="2" t="s">
        <v>27</v>
      </c>
      <c r="D74" s="3">
        <v>2</v>
      </c>
      <c r="E74" s="1" t="s">
        <v>55</v>
      </c>
      <c r="F74" s="1"/>
      <c r="G74" s="3">
        <v>0</v>
      </c>
      <c r="I74" s="4">
        <f t="shared" si="1"/>
        <v>0</v>
      </c>
    </row>
    <row r="75" spans="1:9" ht="15.75" thickBot="1">
      <c r="A75" s="1">
        <v>2</v>
      </c>
      <c r="B75" s="2" t="s">
        <v>83</v>
      </c>
      <c r="C75" s="2" t="s">
        <v>27</v>
      </c>
      <c r="D75" s="3">
        <v>2</v>
      </c>
      <c r="E75" s="1" t="s">
        <v>55</v>
      </c>
      <c r="F75" s="1"/>
      <c r="G75" s="3">
        <v>0</v>
      </c>
      <c r="I75" s="4">
        <f t="shared" si="1"/>
        <v>0</v>
      </c>
    </row>
    <row r="76" spans="1:9" ht="25.5" thickBot="1">
      <c r="A76" s="1">
        <v>3</v>
      </c>
      <c r="B76" s="2" t="s">
        <v>84</v>
      </c>
      <c r="C76" s="2" t="s">
        <v>16</v>
      </c>
      <c r="D76" s="3">
        <v>4</v>
      </c>
      <c r="E76" s="1" t="s">
        <v>10</v>
      </c>
      <c r="F76" s="1">
        <v>26520</v>
      </c>
      <c r="G76" s="3">
        <v>0</v>
      </c>
      <c r="I76" s="4">
        <f t="shared" si="1"/>
        <v>106080</v>
      </c>
    </row>
    <row r="77" spans="1:9" ht="25.5" thickBot="1">
      <c r="A77" s="1">
        <v>4</v>
      </c>
      <c r="B77" s="2" t="s">
        <v>66</v>
      </c>
      <c r="C77" s="2" t="s">
        <v>16</v>
      </c>
      <c r="D77" s="3">
        <v>2</v>
      </c>
      <c r="E77" s="1" t="s">
        <v>10</v>
      </c>
      <c r="F77" s="1">
        <f>F71</f>
        <v>14200</v>
      </c>
      <c r="G77" s="3">
        <v>0</v>
      </c>
      <c r="I77" s="4">
        <f t="shared" si="1"/>
        <v>28400</v>
      </c>
    </row>
    <row r="78" spans="1:9" ht="15.75" thickBot="1">
      <c r="A78" s="1">
        <v>5</v>
      </c>
      <c r="B78" s="2" t="s">
        <v>85</v>
      </c>
      <c r="C78" s="2"/>
      <c r="D78" s="3">
        <v>2</v>
      </c>
      <c r="E78" s="1" t="s">
        <v>10</v>
      </c>
      <c r="F78" s="1">
        <v>611239</v>
      </c>
      <c r="G78" s="14">
        <v>0</v>
      </c>
      <c r="I78" s="4">
        <f t="shared" si="1"/>
        <v>1222478</v>
      </c>
    </row>
    <row r="79" spans="1:9" ht="15.75" thickBot="1">
      <c r="A79" s="9" t="s">
        <v>86</v>
      </c>
      <c r="B79" s="10" t="s">
        <v>87</v>
      </c>
      <c r="C79" s="11"/>
      <c r="D79" s="11"/>
      <c r="E79" s="12"/>
      <c r="F79" s="13"/>
      <c r="G79" s="3">
        <v>0</v>
      </c>
      <c r="I79" s="4">
        <f t="shared" si="1"/>
        <v>0</v>
      </c>
    </row>
    <row r="80" spans="1:9" ht="15.75" thickBot="1">
      <c r="A80" s="1">
        <v>1</v>
      </c>
      <c r="B80" s="2" t="s">
        <v>88</v>
      </c>
      <c r="C80" s="2" t="s">
        <v>27</v>
      </c>
      <c r="D80" s="3">
        <v>3.7</v>
      </c>
      <c r="E80" s="1" t="s">
        <v>89</v>
      </c>
      <c r="F80" s="1"/>
      <c r="G80" s="3">
        <v>0</v>
      </c>
      <c r="I80" s="4">
        <f t="shared" si="1"/>
        <v>0</v>
      </c>
    </row>
    <row r="81" spans="1:9" ht="15.75" thickBot="1">
      <c r="A81" s="1">
        <v>2</v>
      </c>
      <c r="B81" s="2" t="s">
        <v>90</v>
      </c>
      <c r="C81" s="2" t="s">
        <v>27</v>
      </c>
      <c r="D81" s="3">
        <v>33</v>
      </c>
      <c r="E81" s="1" t="s">
        <v>89</v>
      </c>
      <c r="F81" s="1"/>
      <c r="G81" s="3">
        <v>0</v>
      </c>
      <c r="I81" s="4">
        <f t="shared" si="1"/>
        <v>0</v>
      </c>
    </row>
    <row r="82" spans="1:9" ht="15.75" thickBot="1">
      <c r="A82" s="1">
        <v>3</v>
      </c>
      <c r="B82" s="2" t="s">
        <v>91</v>
      </c>
      <c r="C82" s="2" t="s">
        <v>27</v>
      </c>
      <c r="D82" s="3">
        <v>241</v>
      </c>
      <c r="E82" s="1" t="s">
        <v>29</v>
      </c>
      <c r="F82" s="1"/>
      <c r="G82" s="14">
        <v>0</v>
      </c>
      <c r="I82" s="4">
        <f t="shared" si="1"/>
        <v>0</v>
      </c>
    </row>
    <row r="83" spans="1:9" ht="15.75" thickBot="1">
      <c r="A83" s="9" t="s">
        <v>92</v>
      </c>
      <c r="B83" s="10" t="s">
        <v>93</v>
      </c>
      <c r="C83" s="11"/>
      <c r="D83" s="11"/>
      <c r="E83" s="12"/>
      <c r="F83" s="13"/>
      <c r="G83" s="3">
        <v>0</v>
      </c>
      <c r="I83" s="4">
        <f t="shared" si="1"/>
        <v>0</v>
      </c>
    </row>
    <row r="84" spans="1:9" ht="25.5" thickBot="1">
      <c r="A84" s="1">
        <v>1</v>
      </c>
      <c r="B84" s="2" t="s">
        <v>94</v>
      </c>
      <c r="C84" s="2" t="s">
        <v>16</v>
      </c>
      <c r="D84" s="3">
        <v>21</v>
      </c>
      <c r="E84" s="1" t="s">
        <v>10</v>
      </c>
      <c r="F84" s="1">
        <v>14560</v>
      </c>
      <c r="G84" s="3">
        <v>0</v>
      </c>
      <c r="I84" s="4">
        <f t="shared" si="1"/>
        <v>305760</v>
      </c>
    </row>
    <row r="85" spans="1:9" ht="15.75" thickBot="1">
      <c r="A85" s="1">
        <v>2</v>
      </c>
      <c r="B85" s="2" t="s">
        <v>95</v>
      </c>
      <c r="C85" s="2" t="s">
        <v>27</v>
      </c>
      <c r="D85" s="3">
        <v>21</v>
      </c>
      <c r="E85" s="1" t="s">
        <v>32</v>
      </c>
      <c r="F85" s="1"/>
      <c r="G85" s="3">
        <v>0</v>
      </c>
      <c r="I85" s="4">
        <f t="shared" si="1"/>
        <v>0</v>
      </c>
    </row>
    <row r="86" spans="1:9" ht="25.5" thickBot="1">
      <c r="A86" s="1">
        <v>3</v>
      </c>
      <c r="B86" s="2" t="s">
        <v>64</v>
      </c>
      <c r="C86" s="2" t="s">
        <v>16</v>
      </c>
      <c r="D86" s="3">
        <v>21</v>
      </c>
      <c r="E86" s="1" t="s">
        <v>10</v>
      </c>
      <c r="F86" s="1">
        <f>F70</f>
        <v>29880</v>
      </c>
      <c r="G86" s="14">
        <v>0</v>
      </c>
      <c r="I86" s="4">
        <f t="shared" si="1"/>
        <v>627480</v>
      </c>
    </row>
    <row r="87" spans="1:9" ht="15.75" thickBot="1">
      <c r="A87" s="9" t="s">
        <v>96</v>
      </c>
      <c r="B87" s="10" t="s">
        <v>97</v>
      </c>
      <c r="C87" s="11"/>
      <c r="D87" s="11"/>
      <c r="E87" s="12"/>
      <c r="F87" s="13"/>
      <c r="G87" s="3">
        <v>0</v>
      </c>
      <c r="I87" s="4">
        <f t="shared" si="1"/>
        <v>0</v>
      </c>
    </row>
    <row r="88" spans="1:9" ht="25.5" thickBot="1">
      <c r="A88" s="1">
        <v>1</v>
      </c>
      <c r="B88" s="2" t="s">
        <v>98</v>
      </c>
      <c r="C88" s="2" t="s">
        <v>16</v>
      </c>
      <c r="D88" s="3">
        <v>22</v>
      </c>
      <c r="E88" s="1" t="s">
        <v>32</v>
      </c>
      <c r="F88" s="1">
        <v>78400</v>
      </c>
      <c r="G88" s="3">
        <v>0</v>
      </c>
      <c r="I88" s="4">
        <f t="shared" si="1"/>
        <v>1724800</v>
      </c>
    </row>
    <row r="89" spans="1:9" ht="25.5" thickBot="1">
      <c r="A89" s="1">
        <v>2</v>
      </c>
      <c r="B89" s="2" t="s">
        <v>99</v>
      </c>
      <c r="C89" s="2" t="s">
        <v>16</v>
      </c>
      <c r="D89" s="3">
        <v>44</v>
      </c>
      <c r="E89" s="1" t="s">
        <v>32</v>
      </c>
      <c r="F89" s="1">
        <v>20720</v>
      </c>
      <c r="G89" s="3">
        <v>0</v>
      </c>
      <c r="I89" s="4">
        <f t="shared" si="1"/>
        <v>911680</v>
      </c>
    </row>
    <row r="90" spans="1:9" ht="25.5" thickBot="1">
      <c r="A90" s="1">
        <v>3</v>
      </c>
      <c r="B90" s="2" t="s">
        <v>100</v>
      </c>
      <c r="C90" s="2" t="s">
        <v>16</v>
      </c>
      <c r="D90" s="3">
        <v>22</v>
      </c>
      <c r="E90" s="1" t="s">
        <v>10</v>
      </c>
      <c r="F90" s="1">
        <v>41520</v>
      </c>
      <c r="G90" s="14">
        <v>0</v>
      </c>
      <c r="I90" s="4">
        <f t="shared" si="1"/>
        <v>913440</v>
      </c>
    </row>
    <row r="91" spans="1:9" ht="15.75" thickBot="1">
      <c r="A91" s="9" t="s">
        <v>101</v>
      </c>
      <c r="B91" s="10" t="s">
        <v>102</v>
      </c>
      <c r="C91" s="11"/>
      <c r="D91" s="11"/>
      <c r="E91" s="12"/>
      <c r="F91" s="13"/>
      <c r="G91" s="3">
        <v>0</v>
      </c>
      <c r="I91" s="4">
        <f t="shared" si="1"/>
        <v>0</v>
      </c>
    </row>
    <row r="92" spans="1:9" ht="15.75" thickBot="1">
      <c r="A92" s="1">
        <v>1</v>
      </c>
      <c r="B92" s="2" t="s">
        <v>103</v>
      </c>
      <c r="C92" s="2" t="s">
        <v>27</v>
      </c>
      <c r="D92" s="3">
        <v>119</v>
      </c>
      <c r="E92" s="1" t="s">
        <v>32</v>
      </c>
      <c r="F92" s="1"/>
      <c r="G92" s="3">
        <v>0</v>
      </c>
      <c r="I92" s="4">
        <f t="shared" si="1"/>
        <v>0</v>
      </c>
    </row>
    <row r="93" spans="1:9" ht="15.75" thickBot="1">
      <c r="A93" s="1">
        <v>2</v>
      </c>
      <c r="B93" s="2" t="s">
        <v>104</v>
      </c>
      <c r="C93" s="2" t="s">
        <v>27</v>
      </c>
      <c r="D93" s="3">
        <v>119</v>
      </c>
      <c r="E93" s="1" t="s">
        <v>32</v>
      </c>
      <c r="F93" s="1"/>
      <c r="G93" s="14">
        <v>0</v>
      </c>
      <c r="I93" s="4">
        <f t="shared" si="1"/>
        <v>0</v>
      </c>
    </row>
    <row r="94" spans="1:9" ht="15.75" thickBot="1">
      <c r="A94" s="9" t="s">
        <v>105</v>
      </c>
      <c r="B94" s="10" t="s">
        <v>106</v>
      </c>
      <c r="C94" s="11"/>
      <c r="D94" s="11"/>
      <c r="E94" s="12"/>
      <c r="F94" s="13"/>
      <c r="G94" s="3">
        <v>0</v>
      </c>
      <c r="I94" s="4">
        <f t="shared" si="1"/>
        <v>0</v>
      </c>
    </row>
    <row r="95" spans="1:9" ht="15.75" thickBot="1">
      <c r="A95" s="1">
        <v>1</v>
      </c>
      <c r="B95" s="2" t="s">
        <v>107</v>
      </c>
      <c r="C95" s="2" t="s">
        <v>27</v>
      </c>
      <c r="D95" s="3">
        <v>78</v>
      </c>
      <c r="E95" s="1" t="s">
        <v>32</v>
      </c>
      <c r="F95" s="1"/>
      <c r="G95" s="3">
        <v>0</v>
      </c>
      <c r="I95" s="4">
        <f t="shared" si="1"/>
        <v>0</v>
      </c>
    </row>
    <row r="96" spans="1:9" ht="25.5" thickBot="1">
      <c r="A96" s="1">
        <v>2</v>
      </c>
      <c r="B96" s="2" t="s">
        <v>108</v>
      </c>
      <c r="C96" s="2" t="s">
        <v>16</v>
      </c>
      <c r="D96" s="3">
        <v>132</v>
      </c>
      <c r="E96" s="1" t="s">
        <v>32</v>
      </c>
      <c r="F96" s="1">
        <v>20720</v>
      </c>
      <c r="G96" s="3">
        <v>0</v>
      </c>
      <c r="I96" s="4">
        <f t="shared" si="1"/>
        <v>2735040</v>
      </c>
    </row>
    <row r="97" spans="1:9" ht="25.5" thickBot="1">
      <c r="A97" s="1">
        <v>3</v>
      </c>
      <c r="B97" s="2" t="s">
        <v>109</v>
      </c>
      <c r="C97" s="2" t="s">
        <v>16</v>
      </c>
      <c r="D97" s="3">
        <v>66</v>
      </c>
      <c r="E97" s="1" t="s">
        <v>32</v>
      </c>
      <c r="F97" s="1">
        <v>176960</v>
      </c>
      <c r="G97" s="14">
        <v>0</v>
      </c>
      <c r="I97" s="4">
        <f t="shared" si="1"/>
        <v>11679360</v>
      </c>
    </row>
    <row r="98" spans="1:9" ht="15.75" thickBot="1">
      <c r="A98" s="9" t="s">
        <v>110</v>
      </c>
      <c r="B98" s="10" t="s">
        <v>111</v>
      </c>
      <c r="C98" s="11"/>
      <c r="D98" s="11"/>
      <c r="E98" s="12"/>
      <c r="F98" s="13"/>
      <c r="G98" s="3">
        <v>0</v>
      </c>
      <c r="I98" s="4">
        <f t="shared" si="1"/>
        <v>0</v>
      </c>
    </row>
    <row r="99" spans="1:9" ht="25.5" thickBot="1">
      <c r="A99" s="1">
        <v>1</v>
      </c>
      <c r="B99" s="2" t="s">
        <v>31</v>
      </c>
      <c r="C99" s="2" t="s">
        <v>16</v>
      </c>
      <c r="D99" s="3">
        <v>26</v>
      </c>
      <c r="E99" s="1" t="s">
        <v>32</v>
      </c>
      <c r="F99" s="1">
        <v>9520</v>
      </c>
      <c r="G99" s="3">
        <v>0</v>
      </c>
      <c r="I99" s="4">
        <f t="shared" si="1"/>
        <v>247520</v>
      </c>
    </row>
    <row r="100" spans="1:9" ht="25.5" thickBot="1">
      <c r="A100" s="1">
        <v>2</v>
      </c>
      <c r="B100" s="2" t="s">
        <v>112</v>
      </c>
      <c r="C100" s="2" t="s">
        <v>16</v>
      </c>
      <c r="D100" s="3">
        <v>6</v>
      </c>
      <c r="E100" s="1" t="s">
        <v>32</v>
      </c>
      <c r="F100" s="1">
        <f>18000+1800</f>
        <v>19800</v>
      </c>
      <c r="G100" s="3">
        <v>0</v>
      </c>
      <c r="I100" s="4">
        <f t="shared" si="1"/>
        <v>118800</v>
      </c>
    </row>
    <row r="101" spans="1:9" ht="25.5" thickBot="1">
      <c r="A101" s="1">
        <v>3</v>
      </c>
      <c r="B101" s="2" t="s">
        <v>113</v>
      </c>
      <c r="C101" s="2" t="s">
        <v>16</v>
      </c>
      <c r="D101" s="3">
        <v>38</v>
      </c>
      <c r="E101" s="1" t="s">
        <v>10</v>
      </c>
      <c r="F101" s="1">
        <v>36040</v>
      </c>
      <c r="G101" s="3">
        <v>0</v>
      </c>
      <c r="I101" s="4">
        <f t="shared" si="1"/>
        <v>1369520</v>
      </c>
    </row>
    <row r="102" spans="1:9" ht="25.5" thickBot="1">
      <c r="A102" s="1">
        <v>4</v>
      </c>
      <c r="B102" s="2" t="s">
        <v>114</v>
      </c>
      <c r="C102" s="2" t="s">
        <v>16</v>
      </c>
      <c r="D102" s="3">
        <v>2</v>
      </c>
      <c r="E102" s="1" t="s">
        <v>37</v>
      </c>
      <c r="F102" s="1">
        <v>61600</v>
      </c>
      <c r="G102" s="3">
        <v>0</v>
      </c>
      <c r="I102" s="4">
        <f t="shared" si="1"/>
        <v>123200</v>
      </c>
    </row>
    <row r="103" spans="1:9" ht="25.5" thickBot="1">
      <c r="A103" s="1">
        <v>5</v>
      </c>
      <c r="B103" s="2" t="s">
        <v>115</v>
      </c>
      <c r="C103" s="2" t="s">
        <v>16</v>
      </c>
      <c r="D103" s="3">
        <v>3</v>
      </c>
      <c r="E103" s="1" t="s">
        <v>37</v>
      </c>
      <c r="F103" s="1">
        <f>48000+4800</f>
        <v>52800</v>
      </c>
      <c r="G103" s="3">
        <v>0</v>
      </c>
      <c r="I103" s="4">
        <f t="shared" si="1"/>
        <v>158400</v>
      </c>
    </row>
    <row r="104" spans="1:9" ht="25.5" thickBot="1">
      <c r="A104" s="1">
        <v>6</v>
      </c>
      <c r="B104" s="2" t="s">
        <v>116</v>
      </c>
      <c r="C104" s="2" t="s">
        <v>16</v>
      </c>
      <c r="D104" s="3">
        <v>3</v>
      </c>
      <c r="E104" s="1" t="s">
        <v>117</v>
      </c>
      <c r="F104" s="1">
        <v>313600</v>
      </c>
      <c r="G104" s="3">
        <v>0</v>
      </c>
      <c r="I104" s="4">
        <f t="shared" si="1"/>
        <v>940800</v>
      </c>
    </row>
    <row r="105" spans="1:9" ht="25.5" thickBot="1">
      <c r="A105" s="1">
        <v>7</v>
      </c>
      <c r="B105" s="2" t="s">
        <v>118</v>
      </c>
      <c r="C105" s="2" t="s">
        <v>16</v>
      </c>
      <c r="D105" s="3">
        <v>3</v>
      </c>
      <c r="E105" s="1" t="s">
        <v>117</v>
      </c>
      <c r="F105" s="1">
        <v>3360</v>
      </c>
      <c r="G105" s="3">
        <v>0</v>
      </c>
      <c r="I105" s="4">
        <f t="shared" si="1"/>
        <v>10080</v>
      </c>
    </row>
    <row r="106" spans="1:9" ht="25.5" thickBot="1">
      <c r="A106" s="1">
        <v>8</v>
      </c>
      <c r="B106" s="2" t="s">
        <v>119</v>
      </c>
      <c r="C106" s="2" t="s">
        <v>16</v>
      </c>
      <c r="D106" s="3">
        <v>12</v>
      </c>
      <c r="E106" s="1" t="s">
        <v>32</v>
      </c>
      <c r="F106" s="1">
        <v>123200</v>
      </c>
      <c r="G106" s="3">
        <v>0</v>
      </c>
      <c r="I106" s="4">
        <f t="shared" si="1"/>
        <v>1478400</v>
      </c>
    </row>
    <row r="107" spans="1:9" ht="25.5" thickBot="1">
      <c r="A107" s="1">
        <v>9</v>
      </c>
      <c r="B107" s="2" t="s">
        <v>120</v>
      </c>
      <c r="C107" s="2" t="s">
        <v>16</v>
      </c>
      <c r="D107" s="3">
        <v>12</v>
      </c>
      <c r="E107" s="1" t="s">
        <v>32</v>
      </c>
      <c r="F107" s="1">
        <v>39200</v>
      </c>
      <c r="G107" s="3">
        <v>0</v>
      </c>
      <c r="I107" s="4">
        <f t="shared" si="1"/>
        <v>470400</v>
      </c>
    </row>
    <row r="108" spans="1:9" ht="25.5" thickBot="1">
      <c r="A108" s="1">
        <v>10</v>
      </c>
      <c r="B108" s="2" t="s">
        <v>121</v>
      </c>
      <c r="C108" s="2" t="s">
        <v>16</v>
      </c>
      <c r="D108" s="3">
        <v>9</v>
      </c>
      <c r="E108" s="1" t="s">
        <v>32</v>
      </c>
      <c r="F108" s="1">
        <v>66080</v>
      </c>
      <c r="G108" s="3">
        <v>0</v>
      </c>
      <c r="I108" s="4">
        <f t="shared" si="1"/>
        <v>594720</v>
      </c>
    </row>
    <row r="109" spans="1:9" ht="25.5" thickBot="1">
      <c r="A109" s="1">
        <v>11</v>
      </c>
      <c r="B109" s="2" t="s">
        <v>122</v>
      </c>
      <c r="C109" s="2" t="s">
        <v>16</v>
      </c>
      <c r="D109" s="3">
        <v>12</v>
      </c>
      <c r="E109" s="1" t="s">
        <v>32</v>
      </c>
      <c r="F109" s="1">
        <v>58240</v>
      </c>
      <c r="G109" s="3">
        <v>0</v>
      </c>
      <c r="I109" s="4">
        <f t="shared" si="1"/>
        <v>698880</v>
      </c>
    </row>
    <row r="110" spans="1:9" ht="25.5" thickBot="1">
      <c r="A110" s="1">
        <v>12</v>
      </c>
      <c r="B110" s="2" t="s">
        <v>123</v>
      </c>
      <c r="C110" s="2" t="s">
        <v>16</v>
      </c>
      <c r="D110" s="3">
        <v>9</v>
      </c>
      <c r="E110" s="1" t="s">
        <v>32</v>
      </c>
      <c r="F110" s="1">
        <v>84000</v>
      </c>
      <c r="G110" s="3">
        <v>0</v>
      </c>
      <c r="I110" s="4">
        <f t="shared" si="1"/>
        <v>756000</v>
      </c>
    </row>
    <row r="111" spans="1:9" ht="25.5" thickBot="1">
      <c r="A111" s="1">
        <v>13</v>
      </c>
      <c r="B111" s="2" t="s">
        <v>124</v>
      </c>
      <c r="C111" s="2" t="s">
        <v>16</v>
      </c>
      <c r="D111" s="3">
        <v>3</v>
      </c>
      <c r="E111" s="1" t="s">
        <v>32</v>
      </c>
      <c r="F111" s="1">
        <v>20160</v>
      </c>
      <c r="G111" s="3">
        <v>0</v>
      </c>
      <c r="I111" s="4">
        <f t="shared" si="1"/>
        <v>60480</v>
      </c>
    </row>
    <row r="112" spans="1:9" ht="25.5" thickBot="1">
      <c r="A112" s="1">
        <v>14</v>
      </c>
      <c r="B112" s="2" t="s">
        <v>125</v>
      </c>
      <c r="C112" s="2" t="s">
        <v>16</v>
      </c>
      <c r="D112" s="3">
        <v>24</v>
      </c>
      <c r="E112" s="1" t="s">
        <v>10</v>
      </c>
      <c r="F112" s="1">
        <f>198000+19800</f>
        <v>217800</v>
      </c>
      <c r="G112" s="3">
        <v>0</v>
      </c>
      <c r="I112" s="4">
        <f t="shared" si="1"/>
        <v>5227200</v>
      </c>
    </row>
    <row r="113" spans="1:9" ht="25.5" thickBot="1">
      <c r="A113" s="1">
        <v>15</v>
      </c>
      <c r="B113" s="2" t="s">
        <v>126</v>
      </c>
      <c r="C113" s="2" t="s">
        <v>16</v>
      </c>
      <c r="D113" s="3">
        <v>12</v>
      </c>
      <c r="E113" s="1" t="s">
        <v>10</v>
      </c>
      <c r="F113" s="1">
        <v>85120</v>
      </c>
      <c r="G113" s="3">
        <v>0</v>
      </c>
      <c r="I113" s="4">
        <f t="shared" si="1"/>
        <v>1021440</v>
      </c>
    </row>
    <row r="114" spans="1:9" ht="25.5" thickBot="1">
      <c r="A114" s="1">
        <v>16</v>
      </c>
      <c r="B114" s="2" t="s">
        <v>127</v>
      </c>
      <c r="C114" s="2" t="s">
        <v>16</v>
      </c>
      <c r="D114" s="3">
        <v>2</v>
      </c>
      <c r="E114" s="1" t="s">
        <v>10</v>
      </c>
      <c r="F114" s="1">
        <f>129800+12980</f>
        <v>142780</v>
      </c>
      <c r="G114" s="3">
        <v>0</v>
      </c>
      <c r="I114" s="4">
        <f t="shared" si="1"/>
        <v>285560</v>
      </c>
    </row>
    <row r="115" spans="1:9" ht="25.5" thickBot="1">
      <c r="A115" s="1">
        <v>17</v>
      </c>
      <c r="B115" s="2" t="s">
        <v>128</v>
      </c>
      <c r="C115" s="2" t="s">
        <v>16</v>
      </c>
      <c r="D115" s="3">
        <v>32</v>
      </c>
      <c r="E115" s="1" t="s">
        <v>32</v>
      </c>
      <c r="F115" s="1">
        <f>13750+1375</f>
        <v>15125</v>
      </c>
      <c r="G115" s="3">
        <v>0</v>
      </c>
      <c r="I115" s="4">
        <f t="shared" si="1"/>
        <v>484000</v>
      </c>
    </row>
    <row r="116" spans="1:9" ht="25.5" thickBot="1">
      <c r="A116" s="1">
        <v>18</v>
      </c>
      <c r="B116" s="2" t="s">
        <v>129</v>
      </c>
      <c r="C116" s="2" t="s">
        <v>16</v>
      </c>
      <c r="D116" s="3">
        <v>21</v>
      </c>
      <c r="E116" s="1" t="s">
        <v>10</v>
      </c>
      <c r="F116" s="1">
        <v>50400</v>
      </c>
      <c r="G116" s="3">
        <v>0</v>
      </c>
      <c r="I116" s="4">
        <f t="shared" si="1"/>
        <v>1058400</v>
      </c>
    </row>
    <row r="117" spans="1:9" ht="25.5" thickBot="1">
      <c r="A117" s="1">
        <v>19</v>
      </c>
      <c r="B117" s="2" t="s">
        <v>130</v>
      </c>
      <c r="C117" s="2" t="s">
        <v>16</v>
      </c>
      <c r="D117" s="3">
        <v>12</v>
      </c>
      <c r="E117" s="1" t="s">
        <v>70</v>
      </c>
      <c r="F117" s="1">
        <v>36960</v>
      </c>
      <c r="G117" s="3">
        <v>0</v>
      </c>
      <c r="I117" s="4">
        <f t="shared" si="1"/>
        <v>443520</v>
      </c>
    </row>
    <row r="118" spans="1:9" ht="25.5" thickBot="1">
      <c r="A118" s="1">
        <v>20</v>
      </c>
      <c r="B118" s="2" t="s">
        <v>131</v>
      </c>
      <c r="C118" s="2" t="s">
        <v>16</v>
      </c>
      <c r="D118" s="3">
        <v>45</v>
      </c>
      <c r="E118" s="1" t="s">
        <v>32</v>
      </c>
      <c r="F118" s="1">
        <v>159040</v>
      </c>
      <c r="G118" s="3">
        <v>0</v>
      </c>
      <c r="I118" s="4">
        <f t="shared" si="1"/>
        <v>7156800</v>
      </c>
    </row>
    <row r="119" spans="1:9" ht="25.5" thickBot="1">
      <c r="A119" s="1">
        <v>21</v>
      </c>
      <c r="B119" s="2" t="s">
        <v>132</v>
      </c>
      <c r="C119" s="2" t="s">
        <v>16</v>
      </c>
      <c r="D119" s="3">
        <v>54</v>
      </c>
      <c r="E119" s="1" t="s">
        <v>32</v>
      </c>
      <c r="F119" s="1">
        <v>159040</v>
      </c>
      <c r="G119" s="3">
        <v>0</v>
      </c>
      <c r="I119" s="4">
        <f t="shared" si="1"/>
        <v>8588160</v>
      </c>
    </row>
    <row r="120" spans="1:9" ht="25.5" thickBot="1">
      <c r="A120" s="1">
        <v>22</v>
      </c>
      <c r="B120" s="2" t="s">
        <v>133</v>
      </c>
      <c r="C120" s="2" t="s">
        <v>16</v>
      </c>
      <c r="D120" s="3">
        <v>14</v>
      </c>
      <c r="E120" s="1" t="s">
        <v>32</v>
      </c>
      <c r="F120" s="1">
        <v>152100</v>
      </c>
      <c r="G120" s="3">
        <v>0</v>
      </c>
      <c r="I120" s="4">
        <f t="shared" si="1"/>
        <v>2129400</v>
      </c>
    </row>
    <row r="121" spans="1:9" ht="25.5" thickBot="1">
      <c r="A121" s="1">
        <v>23</v>
      </c>
      <c r="B121" s="2" t="s">
        <v>134</v>
      </c>
      <c r="C121" s="2" t="s">
        <v>16</v>
      </c>
      <c r="D121" s="3">
        <v>6</v>
      </c>
      <c r="E121" s="1" t="s">
        <v>32</v>
      </c>
      <c r="F121" s="1">
        <v>186200</v>
      </c>
      <c r="G121" s="3">
        <v>0</v>
      </c>
      <c r="I121" s="4">
        <f t="shared" si="1"/>
        <v>1117200</v>
      </c>
    </row>
    <row r="122" spans="1:9" ht="25.5" thickBot="1">
      <c r="A122" s="1">
        <v>24</v>
      </c>
      <c r="B122" s="2" t="s">
        <v>135</v>
      </c>
      <c r="C122" s="2"/>
      <c r="D122" s="3">
        <v>3.6269999999999998</v>
      </c>
      <c r="E122" s="1" t="s">
        <v>136</v>
      </c>
      <c r="F122" s="1">
        <v>4622000</v>
      </c>
      <c r="G122" s="3">
        <v>0</v>
      </c>
      <c r="I122" s="4">
        <f t="shared" si="1"/>
        <v>16763993.999999998</v>
      </c>
    </row>
    <row r="123" spans="1:9" ht="25.5" thickBot="1">
      <c r="A123" s="1">
        <v>25</v>
      </c>
      <c r="B123" s="2" t="s">
        <v>137</v>
      </c>
      <c r="C123" s="2"/>
      <c r="D123" s="3">
        <v>1.2090000000000001</v>
      </c>
      <c r="E123" s="1" t="s">
        <v>136</v>
      </c>
      <c r="F123" s="1">
        <v>4122000</v>
      </c>
      <c r="G123" s="3">
        <v>0</v>
      </c>
      <c r="I123" s="4">
        <f t="shared" si="1"/>
        <v>4983498</v>
      </c>
    </row>
    <row r="124" spans="1:9" ht="15.75" thickBot="1">
      <c r="A124" s="1">
        <v>26</v>
      </c>
      <c r="B124" s="2" t="s">
        <v>138</v>
      </c>
      <c r="C124" s="2"/>
      <c r="D124" s="3">
        <v>119</v>
      </c>
      <c r="E124" s="1" t="s">
        <v>10</v>
      </c>
      <c r="F124" s="1">
        <v>108933</v>
      </c>
      <c r="G124" s="3">
        <v>0</v>
      </c>
      <c r="I124" s="4">
        <f t="shared" si="1"/>
        <v>12963027</v>
      </c>
    </row>
    <row r="125" spans="1:9" ht="15.75" thickBot="1">
      <c r="A125" s="1">
        <v>27</v>
      </c>
      <c r="B125" s="2" t="s">
        <v>139</v>
      </c>
      <c r="C125" s="2"/>
      <c r="D125" s="3">
        <v>78</v>
      </c>
      <c r="E125" s="1" t="s">
        <v>140</v>
      </c>
      <c r="F125" s="1">
        <v>131124</v>
      </c>
      <c r="G125" s="3">
        <v>0</v>
      </c>
      <c r="I125" s="4">
        <f t="shared" si="1"/>
        <v>10227672</v>
      </c>
    </row>
    <row r="126" spans="1:9" ht="15.75" thickBot="1">
      <c r="A126" s="1">
        <v>28</v>
      </c>
      <c r="B126" s="2" t="s">
        <v>141</v>
      </c>
      <c r="C126" s="2"/>
      <c r="D126" s="3">
        <v>21</v>
      </c>
      <c r="E126" s="1" t="s">
        <v>10</v>
      </c>
      <c r="F126" s="1">
        <v>30259</v>
      </c>
      <c r="G126" s="3">
        <v>0</v>
      </c>
      <c r="I126" s="4">
        <f t="shared" si="1"/>
        <v>635439</v>
      </c>
    </row>
    <row r="127" spans="1:9" ht="15.75" thickBot="1">
      <c r="A127" s="1">
        <v>29</v>
      </c>
      <c r="B127" s="2" t="s">
        <v>142</v>
      </c>
      <c r="C127" s="2"/>
      <c r="D127" s="3">
        <v>2</v>
      </c>
      <c r="E127" s="1" t="s">
        <v>10</v>
      </c>
      <c r="F127" s="1">
        <v>32259</v>
      </c>
      <c r="G127" s="3">
        <v>0</v>
      </c>
      <c r="I127" s="4">
        <f t="shared" si="1"/>
        <v>64518</v>
      </c>
    </row>
    <row r="128" spans="1:9" ht="15.75" thickBot="1">
      <c r="A128" s="1">
        <v>30</v>
      </c>
      <c r="B128" s="2" t="s">
        <v>143</v>
      </c>
      <c r="C128" s="2"/>
      <c r="D128" s="3">
        <v>51</v>
      </c>
      <c r="E128" s="1" t="s">
        <v>45</v>
      </c>
      <c r="F128" s="1">
        <f>35000+3500</f>
        <v>38500</v>
      </c>
      <c r="G128" s="14">
        <v>0</v>
      </c>
      <c r="I128" s="4">
        <f t="shared" si="1"/>
        <v>1963500</v>
      </c>
    </row>
    <row r="129" spans="1:9" ht="15.75" thickBot="1">
      <c r="A129" s="9" t="s">
        <v>144</v>
      </c>
      <c r="B129" s="10" t="s">
        <v>145</v>
      </c>
      <c r="C129" s="11"/>
      <c r="D129" s="11"/>
      <c r="E129" s="12"/>
      <c r="F129" s="13"/>
      <c r="G129" s="3">
        <v>0</v>
      </c>
      <c r="I129" s="4">
        <f t="shared" si="1"/>
        <v>0</v>
      </c>
    </row>
    <row r="130" spans="1:9" ht="15.75" thickBot="1">
      <c r="A130" s="1">
        <v>1</v>
      </c>
      <c r="B130" s="2" t="s">
        <v>146</v>
      </c>
      <c r="C130" s="2" t="s">
        <v>27</v>
      </c>
      <c r="D130" s="3">
        <v>12</v>
      </c>
      <c r="E130" s="1" t="s">
        <v>32</v>
      </c>
      <c r="F130" s="1"/>
      <c r="G130" s="3">
        <v>0</v>
      </c>
      <c r="I130" s="4">
        <f t="shared" si="1"/>
        <v>0</v>
      </c>
    </row>
    <row r="131" spans="1:9" ht="25.5" thickBot="1">
      <c r="A131" s="1">
        <v>2</v>
      </c>
      <c r="B131" s="2" t="s">
        <v>147</v>
      </c>
      <c r="C131" s="2" t="s">
        <v>16</v>
      </c>
      <c r="D131" s="3">
        <v>12</v>
      </c>
      <c r="E131" s="1" t="s">
        <v>148</v>
      </c>
      <c r="F131" s="1">
        <v>31696</v>
      </c>
      <c r="G131" s="14">
        <v>0</v>
      </c>
      <c r="I131" s="4">
        <f t="shared" si="1"/>
        <v>380352</v>
      </c>
    </row>
    <row r="132" spans="1:9" ht="15.75" thickBot="1">
      <c r="A132" s="9" t="s">
        <v>149</v>
      </c>
      <c r="B132" s="10" t="s">
        <v>150</v>
      </c>
      <c r="C132" s="11"/>
      <c r="D132" s="11"/>
      <c r="E132" s="12"/>
      <c r="F132" s="13"/>
      <c r="G132" s="3">
        <v>0</v>
      </c>
      <c r="I132" s="4">
        <f t="shared" si="1"/>
        <v>0</v>
      </c>
    </row>
    <row r="133" spans="1:9" ht="15.75" thickBot="1">
      <c r="A133" s="1">
        <v>1</v>
      </c>
      <c r="B133" s="2" t="s">
        <v>151</v>
      </c>
      <c r="C133" s="2" t="s">
        <v>27</v>
      </c>
      <c r="D133" s="3">
        <v>4</v>
      </c>
      <c r="E133" s="1" t="s">
        <v>152</v>
      </c>
      <c r="F133" s="1"/>
      <c r="G133" s="3">
        <v>0</v>
      </c>
      <c r="I133" s="4">
        <f t="shared" si="1"/>
        <v>0</v>
      </c>
    </row>
    <row r="134" spans="1:9" ht="15.75" thickBot="1">
      <c r="A134" s="1">
        <v>2</v>
      </c>
      <c r="B134" s="2" t="s">
        <v>153</v>
      </c>
      <c r="C134" s="2" t="s">
        <v>27</v>
      </c>
      <c r="D134" s="3">
        <v>2</v>
      </c>
      <c r="E134" s="1" t="s">
        <v>152</v>
      </c>
      <c r="F134" s="1"/>
      <c r="G134" s="3">
        <v>0</v>
      </c>
      <c r="I134" s="4">
        <f t="shared" si="1"/>
        <v>0</v>
      </c>
    </row>
    <row r="135" spans="1:9" ht="15.75" thickBot="1">
      <c r="A135" s="1">
        <v>3</v>
      </c>
      <c r="B135" s="2" t="s">
        <v>146</v>
      </c>
      <c r="C135" s="2" t="s">
        <v>27</v>
      </c>
      <c r="D135" s="3">
        <v>18</v>
      </c>
      <c r="E135" s="1" t="s">
        <v>32</v>
      </c>
      <c r="F135" s="1"/>
      <c r="G135" s="3">
        <v>0</v>
      </c>
      <c r="I135" s="4">
        <f t="shared" ref="I135:I198" si="2">F135*D135</f>
        <v>0</v>
      </c>
    </row>
    <row r="136" spans="1:9" ht="15.75" thickBot="1">
      <c r="A136" s="1">
        <v>4</v>
      </c>
      <c r="B136" s="2" t="s">
        <v>154</v>
      </c>
      <c r="C136" s="2" t="s">
        <v>27</v>
      </c>
      <c r="D136" s="3">
        <v>18</v>
      </c>
      <c r="E136" s="1" t="s">
        <v>32</v>
      </c>
      <c r="F136" s="1"/>
      <c r="G136" s="3">
        <v>0</v>
      </c>
      <c r="I136" s="4">
        <f t="shared" si="2"/>
        <v>0</v>
      </c>
    </row>
    <row r="137" spans="1:9" ht="15.75" thickBot="1">
      <c r="A137" s="1">
        <v>5</v>
      </c>
      <c r="B137" s="2" t="s">
        <v>155</v>
      </c>
      <c r="C137" s="2" t="s">
        <v>27</v>
      </c>
      <c r="D137" s="3">
        <v>4</v>
      </c>
      <c r="E137" s="1" t="s">
        <v>32</v>
      </c>
      <c r="F137" s="1"/>
      <c r="G137" s="3">
        <v>0</v>
      </c>
      <c r="I137" s="4">
        <f t="shared" si="2"/>
        <v>0</v>
      </c>
    </row>
    <row r="138" spans="1:9" ht="15.75" thickBot="1">
      <c r="A138" s="1">
        <v>6</v>
      </c>
      <c r="B138" s="2" t="s">
        <v>156</v>
      </c>
      <c r="C138" s="2" t="s">
        <v>27</v>
      </c>
      <c r="D138" s="3">
        <v>2</v>
      </c>
      <c r="E138" s="1" t="s">
        <v>32</v>
      </c>
      <c r="F138" s="1"/>
      <c r="G138" s="3">
        <v>0</v>
      </c>
      <c r="I138" s="4">
        <f t="shared" si="2"/>
        <v>0</v>
      </c>
    </row>
    <row r="139" spans="1:9" ht="15.75" thickBot="1">
      <c r="A139" s="1">
        <v>7</v>
      </c>
      <c r="B139" s="2" t="s">
        <v>157</v>
      </c>
      <c r="C139" s="2" t="s">
        <v>27</v>
      </c>
      <c r="D139" s="3">
        <v>12</v>
      </c>
      <c r="E139" s="1" t="s">
        <v>32</v>
      </c>
      <c r="F139" s="1"/>
      <c r="G139" s="3">
        <v>0</v>
      </c>
      <c r="I139" s="4">
        <f t="shared" si="2"/>
        <v>0</v>
      </c>
    </row>
    <row r="140" spans="1:9" ht="15.75" thickBot="1">
      <c r="A140" s="1">
        <v>8</v>
      </c>
      <c r="B140" s="2" t="s">
        <v>158</v>
      </c>
      <c r="C140" s="2" t="s">
        <v>27</v>
      </c>
      <c r="D140" s="3">
        <v>6</v>
      </c>
      <c r="E140" s="1" t="s">
        <v>32</v>
      </c>
      <c r="F140" s="1"/>
      <c r="G140" s="3">
        <v>0</v>
      </c>
      <c r="I140" s="4">
        <f t="shared" si="2"/>
        <v>0</v>
      </c>
    </row>
    <row r="141" spans="1:9" ht="15.75" thickBot="1">
      <c r="A141" s="1">
        <v>9</v>
      </c>
      <c r="B141" s="2" t="s">
        <v>159</v>
      </c>
      <c r="C141" s="2" t="s">
        <v>27</v>
      </c>
      <c r="D141" s="3">
        <v>6</v>
      </c>
      <c r="E141" s="1" t="s">
        <v>32</v>
      </c>
      <c r="F141" s="1"/>
      <c r="G141" s="14">
        <v>0</v>
      </c>
      <c r="I141" s="4">
        <f t="shared" si="2"/>
        <v>0</v>
      </c>
    </row>
    <row r="142" spans="1:9" ht="15.75" thickBot="1">
      <c r="A142" s="9" t="s">
        <v>160</v>
      </c>
      <c r="B142" s="10" t="s">
        <v>161</v>
      </c>
      <c r="C142" s="11"/>
      <c r="D142" s="11"/>
      <c r="E142" s="12"/>
      <c r="F142" s="13"/>
      <c r="G142" s="3">
        <v>0</v>
      </c>
      <c r="I142" s="4">
        <f t="shared" si="2"/>
        <v>0</v>
      </c>
    </row>
    <row r="143" spans="1:9" ht="25.5" thickBot="1">
      <c r="A143" s="1">
        <v>1</v>
      </c>
      <c r="B143" s="2" t="s">
        <v>162</v>
      </c>
      <c r="C143" s="2" t="s">
        <v>16</v>
      </c>
      <c r="D143" s="3">
        <v>12</v>
      </c>
      <c r="E143" s="1" t="s">
        <v>148</v>
      </c>
      <c r="F143" s="1">
        <v>30915</v>
      </c>
      <c r="G143" s="3">
        <v>0</v>
      </c>
      <c r="I143" s="4">
        <f t="shared" si="2"/>
        <v>370980</v>
      </c>
    </row>
    <row r="144" spans="1:9" ht="25.5" thickBot="1">
      <c r="A144" s="1">
        <v>2</v>
      </c>
      <c r="B144" s="2" t="s">
        <v>163</v>
      </c>
      <c r="C144" s="2" t="s">
        <v>16</v>
      </c>
      <c r="D144" s="3">
        <v>6</v>
      </c>
      <c r="E144" s="1" t="s">
        <v>148</v>
      </c>
      <c r="F144" s="1">
        <v>31472</v>
      </c>
      <c r="G144" s="3">
        <v>0</v>
      </c>
      <c r="I144" s="4">
        <f t="shared" si="2"/>
        <v>188832</v>
      </c>
    </row>
    <row r="145" spans="1:9" ht="25.5" thickBot="1">
      <c r="A145" s="1">
        <v>3</v>
      </c>
      <c r="B145" s="2" t="s">
        <v>164</v>
      </c>
      <c r="C145" s="2" t="s">
        <v>16</v>
      </c>
      <c r="D145" s="3">
        <v>18</v>
      </c>
      <c r="E145" s="1" t="s">
        <v>32</v>
      </c>
      <c r="F145" s="1">
        <v>25760</v>
      </c>
      <c r="G145" s="3">
        <v>0</v>
      </c>
      <c r="I145" s="4">
        <f t="shared" si="2"/>
        <v>463680</v>
      </c>
    </row>
    <row r="146" spans="1:9" ht="25.5" thickBot="1">
      <c r="A146" s="1">
        <v>4</v>
      </c>
      <c r="B146" s="2" t="s">
        <v>165</v>
      </c>
      <c r="C146" s="2" t="s">
        <v>16</v>
      </c>
      <c r="D146" s="3">
        <v>18</v>
      </c>
      <c r="E146" s="1" t="s">
        <v>32</v>
      </c>
      <c r="F146" s="1">
        <v>15120</v>
      </c>
      <c r="G146" s="3">
        <v>0</v>
      </c>
      <c r="I146" s="4">
        <f t="shared" si="2"/>
        <v>272160</v>
      </c>
    </row>
    <row r="147" spans="1:9" ht="25.5" thickBot="1">
      <c r="A147" s="1">
        <v>5</v>
      </c>
      <c r="B147" s="2" t="s">
        <v>126</v>
      </c>
      <c r="C147" s="2" t="s">
        <v>16</v>
      </c>
      <c r="D147" s="3">
        <v>18</v>
      </c>
      <c r="E147" s="1" t="s">
        <v>10</v>
      </c>
      <c r="F147" s="1">
        <v>85120</v>
      </c>
      <c r="G147" s="3">
        <v>0</v>
      </c>
      <c r="I147" s="4">
        <f t="shared" si="2"/>
        <v>1532160</v>
      </c>
    </row>
    <row r="148" spans="1:9" ht="25.5" thickBot="1">
      <c r="A148" s="1">
        <v>6</v>
      </c>
      <c r="B148" s="2" t="s">
        <v>129</v>
      </c>
      <c r="C148" s="2" t="s">
        <v>16</v>
      </c>
      <c r="D148" s="3">
        <v>18</v>
      </c>
      <c r="E148" s="1" t="s">
        <v>10</v>
      </c>
      <c r="F148" s="1">
        <v>50400</v>
      </c>
      <c r="G148" s="14">
        <v>0</v>
      </c>
      <c r="I148" s="4">
        <f t="shared" si="2"/>
        <v>907200</v>
      </c>
    </row>
    <row r="149" spans="1:9" ht="15.75" thickBot="1">
      <c r="A149" s="9" t="s">
        <v>166</v>
      </c>
      <c r="B149" s="10" t="s">
        <v>167</v>
      </c>
      <c r="C149" s="11"/>
      <c r="D149" s="11"/>
      <c r="E149" s="12"/>
      <c r="F149" s="13"/>
      <c r="G149" s="3">
        <v>0</v>
      </c>
      <c r="I149" s="4">
        <f t="shared" si="2"/>
        <v>0</v>
      </c>
    </row>
    <row r="150" spans="1:9" ht="15.75" thickBot="1">
      <c r="A150" s="1">
        <v>1</v>
      </c>
      <c r="B150" s="2" t="s">
        <v>168</v>
      </c>
      <c r="C150" s="2" t="s">
        <v>27</v>
      </c>
      <c r="D150" s="3">
        <v>12</v>
      </c>
      <c r="E150" s="1" t="s">
        <v>32</v>
      </c>
      <c r="F150" s="1"/>
      <c r="G150" s="3">
        <v>0</v>
      </c>
      <c r="I150" s="4">
        <f t="shared" si="2"/>
        <v>0</v>
      </c>
    </row>
    <row r="151" spans="1:9" ht="15.75" thickBot="1">
      <c r="A151" s="1">
        <v>2</v>
      </c>
      <c r="B151" s="2" t="s">
        <v>169</v>
      </c>
      <c r="C151" s="2" t="s">
        <v>27</v>
      </c>
      <c r="D151" s="3">
        <v>6</v>
      </c>
      <c r="E151" s="1" t="s">
        <v>32</v>
      </c>
      <c r="F151" s="1"/>
      <c r="G151" s="3">
        <v>0</v>
      </c>
      <c r="I151" s="4">
        <f t="shared" si="2"/>
        <v>0</v>
      </c>
    </row>
    <row r="152" spans="1:9" ht="15.75" thickBot="1">
      <c r="A152" s="1">
        <v>3</v>
      </c>
      <c r="B152" s="2" t="s">
        <v>170</v>
      </c>
      <c r="C152" s="2" t="s">
        <v>27</v>
      </c>
      <c r="D152" s="3">
        <v>12</v>
      </c>
      <c r="E152" s="1" t="s">
        <v>32</v>
      </c>
      <c r="F152" s="1"/>
      <c r="G152" s="3">
        <v>0</v>
      </c>
      <c r="I152" s="4">
        <f t="shared" si="2"/>
        <v>0</v>
      </c>
    </row>
    <row r="153" spans="1:9" ht="15.75" thickBot="1">
      <c r="A153" s="1">
        <v>4</v>
      </c>
      <c r="B153" s="2" t="s">
        <v>171</v>
      </c>
      <c r="C153" s="2" t="s">
        <v>27</v>
      </c>
      <c r="D153" s="3">
        <v>6</v>
      </c>
      <c r="E153" s="1" t="s">
        <v>32</v>
      </c>
      <c r="F153" s="1"/>
      <c r="G153" s="3">
        <v>0</v>
      </c>
      <c r="I153" s="4">
        <f t="shared" si="2"/>
        <v>0</v>
      </c>
    </row>
    <row r="154" spans="1:9" ht="15.75" thickBot="1">
      <c r="A154" s="1">
        <v>5</v>
      </c>
      <c r="B154" s="2" t="s">
        <v>172</v>
      </c>
      <c r="C154" s="2" t="s">
        <v>27</v>
      </c>
      <c r="D154" s="3">
        <v>6</v>
      </c>
      <c r="E154" s="1" t="s">
        <v>32</v>
      </c>
      <c r="F154" s="1"/>
      <c r="G154" s="3">
        <v>0</v>
      </c>
      <c r="I154" s="4">
        <f t="shared" si="2"/>
        <v>0</v>
      </c>
    </row>
    <row r="155" spans="1:9" ht="15.75" thickBot="1">
      <c r="A155" s="1">
        <v>6</v>
      </c>
      <c r="B155" s="2" t="s">
        <v>172</v>
      </c>
      <c r="C155" s="2" t="s">
        <v>27</v>
      </c>
      <c r="D155" s="3">
        <v>6</v>
      </c>
      <c r="E155" s="1" t="s">
        <v>32</v>
      </c>
      <c r="F155" s="1"/>
      <c r="G155" s="3">
        <v>0</v>
      </c>
      <c r="I155" s="4">
        <f t="shared" si="2"/>
        <v>0</v>
      </c>
    </row>
    <row r="156" spans="1:9" ht="15.75" thickBot="1">
      <c r="A156" s="1">
        <v>7</v>
      </c>
      <c r="B156" s="2" t="s">
        <v>173</v>
      </c>
      <c r="C156" s="2" t="s">
        <v>27</v>
      </c>
      <c r="D156" s="3">
        <v>12</v>
      </c>
      <c r="E156" s="1" t="s">
        <v>32</v>
      </c>
      <c r="F156" s="1"/>
      <c r="G156" s="3">
        <v>0</v>
      </c>
      <c r="I156" s="4">
        <f t="shared" si="2"/>
        <v>0</v>
      </c>
    </row>
    <row r="157" spans="1:9" ht="15.75" thickBot="1">
      <c r="A157" s="1">
        <v>8</v>
      </c>
      <c r="B157" s="2" t="s">
        <v>174</v>
      </c>
      <c r="C157" s="2" t="s">
        <v>27</v>
      </c>
      <c r="D157" s="3">
        <v>6</v>
      </c>
      <c r="E157" s="1" t="s">
        <v>32</v>
      </c>
      <c r="F157" s="1"/>
      <c r="G157" s="3">
        <v>0</v>
      </c>
      <c r="I157" s="4">
        <f t="shared" si="2"/>
        <v>0</v>
      </c>
    </row>
    <row r="158" spans="1:9" ht="15.75" thickBot="1">
      <c r="A158" s="1">
        <v>9</v>
      </c>
      <c r="B158" s="2" t="s">
        <v>174</v>
      </c>
      <c r="C158" s="2" t="s">
        <v>27</v>
      </c>
      <c r="D158" s="3">
        <v>12</v>
      </c>
      <c r="E158" s="1" t="s">
        <v>32</v>
      </c>
      <c r="F158" s="1"/>
      <c r="G158" s="3">
        <v>0</v>
      </c>
      <c r="I158" s="4">
        <f t="shared" si="2"/>
        <v>0</v>
      </c>
    </row>
    <row r="159" spans="1:9" ht="25.5" thickBot="1">
      <c r="A159" s="1">
        <v>10</v>
      </c>
      <c r="B159" s="2" t="s">
        <v>66</v>
      </c>
      <c r="C159" s="2" t="s">
        <v>16</v>
      </c>
      <c r="D159" s="3">
        <v>96</v>
      </c>
      <c r="E159" s="1" t="s">
        <v>10</v>
      </c>
      <c r="F159" s="1">
        <f>F77</f>
        <v>14200</v>
      </c>
      <c r="G159" s="3">
        <v>0</v>
      </c>
      <c r="I159" s="4">
        <f t="shared" si="2"/>
        <v>1363200</v>
      </c>
    </row>
    <row r="160" spans="1:9" ht="25.5" thickBot="1">
      <c r="A160" s="1">
        <v>11</v>
      </c>
      <c r="B160" s="2" t="s">
        <v>175</v>
      </c>
      <c r="C160" s="2" t="s">
        <v>16</v>
      </c>
      <c r="D160" s="3">
        <v>24</v>
      </c>
      <c r="E160" s="1" t="s">
        <v>10</v>
      </c>
      <c r="F160" s="1">
        <v>18200</v>
      </c>
      <c r="G160" s="3">
        <v>0</v>
      </c>
      <c r="I160" s="4">
        <f t="shared" si="2"/>
        <v>436800</v>
      </c>
    </row>
    <row r="161" spans="1:9" ht="25.5" thickBot="1">
      <c r="A161" s="1">
        <v>12</v>
      </c>
      <c r="B161" s="2" t="s">
        <v>176</v>
      </c>
      <c r="C161" s="2" t="s">
        <v>16</v>
      </c>
      <c r="D161" s="3">
        <v>24</v>
      </c>
      <c r="E161" s="1" t="s">
        <v>10</v>
      </c>
      <c r="F161" s="1">
        <v>23520</v>
      </c>
      <c r="G161" s="3">
        <v>0</v>
      </c>
      <c r="I161" s="4">
        <f t="shared" si="2"/>
        <v>564480</v>
      </c>
    </row>
    <row r="162" spans="1:9" ht="25.5" thickBot="1">
      <c r="A162" s="1">
        <v>13</v>
      </c>
      <c r="B162" s="2" t="s">
        <v>57</v>
      </c>
      <c r="C162" s="2" t="s">
        <v>16</v>
      </c>
      <c r="D162" s="3">
        <v>18</v>
      </c>
      <c r="E162" s="1" t="s">
        <v>10</v>
      </c>
      <c r="F162" s="1">
        <f>F43</f>
        <v>32792</v>
      </c>
      <c r="G162" s="3">
        <v>0</v>
      </c>
      <c r="I162" s="4">
        <f t="shared" si="2"/>
        <v>590256</v>
      </c>
    </row>
    <row r="163" spans="1:9" ht="25.5" thickBot="1">
      <c r="A163" s="1">
        <v>14</v>
      </c>
      <c r="B163" s="2" t="s">
        <v>17</v>
      </c>
      <c r="C163" s="2" t="s">
        <v>16</v>
      </c>
      <c r="D163" s="3">
        <v>18</v>
      </c>
      <c r="E163" s="1" t="s">
        <v>10</v>
      </c>
      <c r="F163" s="1">
        <f>F11</f>
        <v>48696</v>
      </c>
      <c r="G163" s="3">
        <v>0</v>
      </c>
      <c r="I163" s="4">
        <f t="shared" si="2"/>
        <v>876528</v>
      </c>
    </row>
    <row r="164" spans="1:9" ht="25.5" thickBot="1">
      <c r="A164" s="1">
        <v>15</v>
      </c>
      <c r="B164" s="2" t="s">
        <v>177</v>
      </c>
      <c r="C164" s="2" t="s">
        <v>16</v>
      </c>
      <c r="D164" s="3">
        <v>18</v>
      </c>
      <c r="E164" s="1" t="s">
        <v>10</v>
      </c>
      <c r="F164" s="1">
        <v>51500</v>
      </c>
      <c r="G164" s="3">
        <v>0</v>
      </c>
      <c r="I164" s="4">
        <f t="shared" si="2"/>
        <v>927000</v>
      </c>
    </row>
    <row r="165" spans="1:9" ht="15.75" thickBot="1">
      <c r="A165" s="1">
        <v>16</v>
      </c>
      <c r="B165" s="2" t="s">
        <v>178</v>
      </c>
      <c r="C165" s="2"/>
      <c r="D165" s="3">
        <v>6</v>
      </c>
      <c r="E165" s="1" t="s">
        <v>10</v>
      </c>
      <c r="F165" s="1">
        <v>1331411</v>
      </c>
      <c r="G165" s="14">
        <v>0</v>
      </c>
      <c r="I165" s="4">
        <f t="shared" si="2"/>
        <v>7988466</v>
      </c>
    </row>
    <row r="166" spans="1:9" ht="15.75" thickBot="1">
      <c r="A166" s="9" t="s">
        <v>179</v>
      </c>
      <c r="B166" s="10" t="s">
        <v>180</v>
      </c>
      <c r="C166" s="11"/>
      <c r="D166" s="11"/>
      <c r="E166" s="12"/>
      <c r="F166" s="13"/>
      <c r="G166" s="3">
        <v>0</v>
      </c>
      <c r="I166" s="4">
        <f t="shared" si="2"/>
        <v>0</v>
      </c>
    </row>
    <row r="167" spans="1:9" ht="15.75" thickBot="1">
      <c r="A167" s="1">
        <v>1</v>
      </c>
      <c r="B167" s="2" t="s">
        <v>62</v>
      </c>
      <c r="C167" s="2" t="s">
        <v>27</v>
      </c>
      <c r="D167" s="3">
        <v>6</v>
      </c>
      <c r="E167" s="1" t="s">
        <v>55</v>
      </c>
      <c r="F167" s="1"/>
      <c r="G167" s="3">
        <v>0</v>
      </c>
      <c r="I167" s="4">
        <f t="shared" si="2"/>
        <v>0</v>
      </c>
    </row>
    <row r="168" spans="1:9" ht="15.75" thickBot="1">
      <c r="A168" s="1">
        <v>2</v>
      </c>
      <c r="B168" s="2" t="s">
        <v>63</v>
      </c>
      <c r="C168" s="2" t="s">
        <v>27</v>
      </c>
      <c r="D168" s="3">
        <v>12</v>
      </c>
      <c r="E168" s="1" t="s">
        <v>55</v>
      </c>
      <c r="F168" s="1"/>
      <c r="G168" s="3">
        <v>0</v>
      </c>
      <c r="I168" s="4">
        <f t="shared" si="2"/>
        <v>0</v>
      </c>
    </row>
    <row r="169" spans="1:9" ht="25.5" thickBot="1">
      <c r="A169" s="1">
        <v>3</v>
      </c>
      <c r="B169" s="2" t="s">
        <v>64</v>
      </c>
      <c r="C169" s="2" t="s">
        <v>16</v>
      </c>
      <c r="D169" s="3">
        <v>12</v>
      </c>
      <c r="E169" s="1" t="s">
        <v>10</v>
      </c>
      <c r="F169" s="1">
        <f>F86</f>
        <v>29880</v>
      </c>
      <c r="G169" s="3">
        <v>0</v>
      </c>
      <c r="I169" s="4">
        <f t="shared" si="2"/>
        <v>358560</v>
      </c>
    </row>
    <row r="170" spans="1:9" ht="25.5" thickBot="1">
      <c r="A170" s="1">
        <v>4</v>
      </c>
      <c r="B170" s="2" t="s">
        <v>66</v>
      </c>
      <c r="C170" s="2" t="s">
        <v>16</v>
      </c>
      <c r="D170" s="3">
        <v>12</v>
      </c>
      <c r="E170" s="1" t="s">
        <v>10</v>
      </c>
      <c r="F170" s="1">
        <f>F159</f>
        <v>14200</v>
      </c>
      <c r="G170" s="3">
        <v>0</v>
      </c>
      <c r="I170" s="4">
        <f t="shared" si="2"/>
        <v>170400</v>
      </c>
    </row>
    <row r="171" spans="1:9" ht="15.75" thickBot="1">
      <c r="A171" s="1">
        <v>5</v>
      </c>
      <c r="B171" s="2" t="s">
        <v>181</v>
      </c>
      <c r="C171" s="2"/>
      <c r="D171" s="3">
        <v>6</v>
      </c>
      <c r="E171" s="1" t="s">
        <v>10</v>
      </c>
      <c r="F171" s="1">
        <v>649568</v>
      </c>
      <c r="G171" s="14">
        <v>0</v>
      </c>
      <c r="I171" s="4">
        <f t="shared" si="2"/>
        <v>3897408</v>
      </c>
    </row>
    <row r="172" spans="1:9" ht="15.75" thickBot="1">
      <c r="A172" s="9" t="s">
        <v>182</v>
      </c>
      <c r="B172" s="10" t="s">
        <v>183</v>
      </c>
      <c r="C172" s="11"/>
      <c r="D172" s="11"/>
      <c r="E172" s="12"/>
      <c r="F172" s="13"/>
      <c r="G172" s="3">
        <v>0</v>
      </c>
      <c r="I172" s="4">
        <f t="shared" si="2"/>
        <v>0</v>
      </c>
    </row>
    <row r="173" spans="1:9" ht="15.75" thickBot="1">
      <c r="A173" s="1">
        <v>1</v>
      </c>
      <c r="B173" s="2" t="s">
        <v>54</v>
      </c>
      <c r="C173" s="2" t="s">
        <v>27</v>
      </c>
      <c r="D173" s="3">
        <v>6</v>
      </c>
      <c r="E173" s="1" t="s">
        <v>55</v>
      </c>
      <c r="F173" s="1"/>
      <c r="G173" s="3">
        <v>0</v>
      </c>
      <c r="I173" s="4">
        <f t="shared" si="2"/>
        <v>0</v>
      </c>
    </row>
    <row r="174" spans="1:9" ht="25.5" thickBot="1">
      <c r="A174" s="1">
        <v>2</v>
      </c>
      <c r="B174" s="2" t="s">
        <v>56</v>
      </c>
      <c r="C174" s="2" t="s">
        <v>27</v>
      </c>
      <c r="D174" s="3">
        <v>12</v>
      </c>
      <c r="E174" s="1" t="s">
        <v>55</v>
      </c>
      <c r="F174" s="1"/>
      <c r="G174" s="3">
        <v>0</v>
      </c>
      <c r="I174" s="4">
        <f t="shared" si="2"/>
        <v>0</v>
      </c>
    </row>
    <row r="175" spans="1:9" ht="25.5" thickBot="1">
      <c r="A175" s="1">
        <v>3</v>
      </c>
      <c r="B175" s="2" t="s">
        <v>58</v>
      </c>
      <c r="C175" s="2" t="s">
        <v>16</v>
      </c>
      <c r="D175" s="3">
        <v>12</v>
      </c>
      <c r="E175" s="1" t="s">
        <v>10</v>
      </c>
      <c r="F175" s="1">
        <v>10200</v>
      </c>
      <c r="G175" s="3">
        <v>0</v>
      </c>
      <c r="I175" s="4">
        <f t="shared" si="2"/>
        <v>122400</v>
      </c>
    </row>
    <row r="176" spans="1:9" ht="25.5" thickBot="1">
      <c r="A176" s="1">
        <v>4</v>
      </c>
      <c r="B176" s="2" t="s">
        <v>64</v>
      </c>
      <c r="C176" s="2" t="s">
        <v>16</v>
      </c>
      <c r="D176" s="3">
        <v>6</v>
      </c>
      <c r="E176" s="1" t="s">
        <v>10</v>
      </c>
      <c r="F176" s="1">
        <f>F169</f>
        <v>29880</v>
      </c>
      <c r="G176" s="3">
        <v>0</v>
      </c>
      <c r="I176" s="4">
        <f t="shared" si="2"/>
        <v>179280</v>
      </c>
    </row>
    <row r="177" spans="1:9" ht="25.5" thickBot="1">
      <c r="A177" s="1">
        <v>5</v>
      </c>
      <c r="B177" s="2" t="s">
        <v>184</v>
      </c>
      <c r="C177" s="2" t="s">
        <v>16</v>
      </c>
      <c r="D177" s="3">
        <v>6</v>
      </c>
      <c r="E177" s="1" t="s">
        <v>10</v>
      </c>
      <c r="F177" s="1">
        <v>35480</v>
      </c>
      <c r="G177" s="3">
        <v>0</v>
      </c>
      <c r="I177" s="4">
        <f t="shared" si="2"/>
        <v>212880</v>
      </c>
    </row>
    <row r="178" spans="1:9" ht="25.5" thickBot="1">
      <c r="A178" s="1">
        <v>6</v>
      </c>
      <c r="B178" s="2" t="s">
        <v>59</v>
      </c>
      <c r="C178" s="2"/>
      <c r="D178" s="3">
        <v>6</v>
      </c>
      <c r="E178" s="1" t="s">
        <v>10</v>
      </c>
      <c r="F178" s="1">
        <v>292507</v>
      </c>
      <c r="G178" s="14">
        <v>0</v>
      </c>
      <c r="I178" s="4">
        <f t="shared" si="2"/>
        <v>1755042</v>
      </c>
    </row>
    <row r="179" spans="1:9" ht="15.75" thickBot="1">
      <c r="A179" s="9" t="s">
        <v>185</v>
      </c>
      <c r="B179" s="10" t="s">
        <v>186</v>
      </c>
      <c r="C179" s="11"/>
      <c r="D179" s="11"/>
      <c r="E179" s="12"/>
      <c r="F179" s="13"/>
      <c r="G179" s="3">
        <v>0</v>
      </c>
      <c r="I179" s="4">
        <f t="shared" si="2"/>
        <v>0</v>
      </c>
    </row>
    <row r="180" spans="1:9" ht="15.75" thickBot="1">
      <c r="A180" s="1">
        <v>1</v>
      </c>
      <c r="B180" s="2" t="s">
        <v>187</v>
      </c>
      <c r="C180" s="2" t="s">
        <v>27</v>
      </c>
      <c r="D180" s="3">
        <v>71</v>
      </c>
      <c r="E180" s="1" t="s">
        <v>29</v>
      </c>
      <c r="F180" s="1"/>
      <c r="G180" s="3">
        <v>0</v>
      </c>
      <c r="I180" s="4">
        <f t="shared" si="2"/>
        <v>0</v>
      </c>
    </row>
    <row r="181" spans="1:9" ht="15.75" thickBot="1">
      <c r="A181" s="1">
        <v>2</v>
      </c>
      <c r="B181" s="2" t="s">
        <v>188</v>
      </c>
      <c r="C181" s="2" t="s">
        <v>27</v>
      </c>
      <c r="D181" s="3">
        <v>18</v>
      </c>
      <c r="E181" s="1" t="s">
        <v>89</v>
      </c>
      <c r="F181" s="1"/>
      <c r="G181" s="3">
        <v>0</v>
      </c>
      <c r="I181" s="4">
        <f t="shared" si="2"/>
        <v>0</v>
      </c>
    </row>
    <row r="182" spans="1:9" ht="25.5" thickBot="1">
      <c r="A182" s="1">
        <v>3</v>
      </c>
      <c r="B182" s="2" t="s">
        <v>189</v>
      </c>
      <c r="C182" s="2" t="s">
        <v>16</v>
      </c>
      <c r="D182" s="3">
        <v>60</v>
      </c>
      <c r="E182" s="1" t="s">
        <v>10</v>
      </c>
      <c r="F182" s="1">
        <v>116480</v>
      </c>
      <c r="G182" s="3">
        <v>0</v>
      </c>
      <c r="I182" s="4">
        <f t="shared" si="2"/>
        <v>6988800</v>
      </c>
    </row>
    <row r="183" spans="1:9" ht="25.5" thickBot="1">
      <c r="A183" s="1">
        <v>4</v>
      </c>
      <c r="B183" s="2" t="s">
        <v>190</v>
      </c>
      <c r="C183" s="2" t="s">
        <v>16</v>
      </c>
      <c r="D183" s="3">
        <v>12</v>
      </c>
      <c r="E183" s="1" t="s">
        <v>32</v>
      </c>
      <c r="F183" s="1">
        <v>7840</v>
      </c>
      <c r="G183" s="3">
        <v>0</v>
      </c>
      <c r="I183" s="4">
        <f t="shared" si="2"/>
        <v>94080</v>
      </c>
    </row>
    <row r="184" spans="1:9" ht="25.5" thickBot="1">
      <c r="A184" s="1">
        <v>5</v>
      </c>
      <c r="B184" s="2" t="s">
        <v>35</v>
      </c>
      <c r="C184" s="2" t="s">
        <v>16</v>
      </c>
      <c r="D184" s="3">
        <v>9</v>
      </c>
      <c r="E184" s="1" t="s">
        <v>37</v>
      </c>
      <c r="F184" s="1">
        <f>F28</f>
        <v>6820</v>
      </c>
      <c r="G184" s="3">
        <v>0</v>
      </c>
      <c r="I184" s="4">
        <f t="shared" si="2"/>
        <v>61380</v>
      </c>
    </row>
    <row r="185" spans="1:9" ht="25.5" thickBot="1">
      <c r="A185" s="1">
        <v>6</v>
      </c>
      <c r="B185" s="2" t="s">
        <v>191</v>
      </c>
      <c r="C185" s="2" t="s">
        <v>16</v>
      </c>
      <c r="D185" s="3">
        <v>36</v>
      </c>
      <c r="E185" s="1" t="s">
        <v>32</v>
      </c>
      <c r="F185" s="1">
        <v>25760</v>
      </c>
      <c r="G185" s="3">
        <v>0</v>
      </c>
      <c r="I185" s="4">
        <f t="shared" si="2"/>
        <v>927360</v>
      </c>
    </row>
    <row r="186" spans="1:9" ht="15.75" thickBot="1">
      <c r="A186" s="1">
        <v>7</v>
      </c>
      <c r="B186" s="2" t="s">
        <v>192</v>
      </c>
      <c r="C186" s="2"/>
      <c r="D186" s="3">
        <v>60</v>
      </c>
      <c r="E186" s="1" t="s">
        <v>39</v>
      </c>
      <c r="F186" s="1">
        <v>161383</v>
      </c>
      <c r="G186" s="3">
        <v>0</v>
      </c>
      <c r="I186" s="4">
        <f t="shared" si="2"/>
        <v>9682980</v>
      </c>
    </row>
    <row r="187" spans="1:9" ht="15.75" thickBot="1">
      <c r="A187" s="1">
        <v>8</v>
      </c>
      <c r="B187" s="2" t="s">
        <v>193</v>
      </c>
      <c r="C187" s="2"/>
      <c r="D187" s="3">
        <v>318</v>
      </c>
      <c r="E187" s="1" t="s">
        <v>37</v>
      </c>
      <c r="F187" s="1">
        <v>17920</v>
      </c>
      <c r="G187" s="3">
        <v>0</v>
      </c>
      <c r="I187" s="4">
        <f t="shared" si="2"/>
        <v>5698560</v>
      </c>
    </row>
    <row r="188" spans="1:9" ht="15.75" thickBot="1">
      <c r="A188" s="1">
        <v>9</v>
      </c>
      <c r="B188" s="2" t="s">
        <v>40</v>
      </c>
      <c r="C188" s="2"/>
      <c r="D188" s="3">
        <v>6</v>
      </c>
      <c r="E188" s="1" t="s">
        <v>10</v>
      </c>
      <c r="F188" s="1">
        <v>1994300</v>
      </c>
      <c r="G188" s="3">
        <v>0</v>
      </c>
      <c r="I188" s="4">
        <f t="shared" si="2"/>
        <v>11965800</v>
      </c>
    </row>
    <row r="189" spans="1:9" ht="15.75" thickBot="1">
      <c r="A189" s="1">
        <v>10</v>
      </c>
      <c r="B189" s="2" t="s">
        <v>41</v>
      </c>
      <c r="C189" s="2"/>
      <c r="D189" s="3">
        <v>6</v>
      </c>
      <c r="E189" s="1" t="s">
        <v>10</v>
      </c>
      <c r="F189" s="1">
        <v>90650</v>
      </c>
      <c r="G189" s="14">
        <v>0</v>
      </c>
      <c r="I189" s="4">
        <f t="shared" si="2"/>
        <v>543900</v>
      </c>
    </row>
    <row r="190" spans="1:9" ht="15.75" thickBot="1">
      <c r="A190" s="9" t="s">
        <v>194</v>
      </c>
      <c r="B190" s="10" t="s">
        <v>195</v>
      </c>
      <c r="C190" s="11"/>
      <c r="D190" s="11"/>
      <c r="E190" s="12"/>
      <c r="F190" s="13"/>
      <c r="G190" s="3">
        <v>0</v>
      </c>
      <c r="I190" s="4">
        <f t="shared" si="2"/>
        <v>0</v>
      </c>
    </row>
    <row r="191" spans="1:9" ht="25.5" thickBot="1">
      <c r="A191" s="1">
        <v>1</v>
      </c>
      <c r="B191" s="2" t="s">
        <v>196</v>
      </c>
      <c r="C191" s="2" t="s">
        <v>16</v>
      </c>
      <c r="D191" s="3">
        <v>6</v>
      </c>
      <c r="E191" s="1" t="s">
        <v>10</v>
      </c>
      <c r="F191" s="1">
        <f>4508393+300000</f>
        <v>4808393</v>
      </c>
      <c r="G191" s="14">
        <v>0</v>
      </c>
      <c r="I191" s="4">
        <f t="shared" si="2"/>
        <v>28850358</v>
      </c>
    </row>
    <row r="192" spans="1:9" ht="15.75" thickBot="1">
      <c r="A192" s="9" t="s">
        <v>197</v>
      </c>
      <c r="B192" s="10" t="s">
        <v>198</v>
      </c>
      <c r="C192" s="11"/>
      <c r="D192" s="11"/>
      <c r="E192" s="12"/>
      <c r="F192" s="13"/>
      <c r="G192" s="3">
        <v>0</v>
      </c>
      <c r="I192" s="4">
        <f t="shared" si="2"/>
        <v>0</v>
      </c>
    </row>
    <row r="193" spans="1:9" ht="15.75" thickBot="1">
      <c r="A193" s="1">
        <v>1</v>
      </c>
      <c r="B193" s="2" t="s">
        <v>90</v>
      </c>
      <c r="C193" s="2" t="s">
        <v>27</v>
      </c>
      <c r="D193" s="3">
        <v>147</v>
      </c>
      <c r="E193" s="1" t="s">
        <v>89</v>
      </c>
      <c r="F193" s="1"/>
      <c r="G193" s="3">
        <v>0</v>
      </c>
      <c r="I193" s="4">
        <f t="shared" si="2"/>
        <v>0</v>
      </c>
    </row>
    <row r="194" spans="1:9" ht="25.5" thickBot="1">
      <c r="A194" s="1">
        <v>2</v>
      </c>
      <c r="B194" s="2" t="s">
        <v>120</v>
      </c>
      <c r="C194" s="2" t="s">
        <v>16</v>
      </c>
      <c r="D194" s="3">
        <v>18</v>
      </c>
      <c r="E194" s="1" t="s">
        <v>32</v>
      </c>
      <c r="F194" s="1">
        <v>39200</v>
      </c>
      <c r="G194" s="3">
        <v>0</v>
      </c>
      <c r="I194" s="4">
        <f t="shared" si="2"/>
        <v>705600</v>
      </c>
    </row>
    <row r="195" spans="1:9" ht="25.5" thickBot="1">
      <c r="A195" s="1">
        <v>3</v>
      </c>
      <c r="B195" s="2" t="s">
        <v>122</v>
      </c>
      <c r="C195" s="2" t="s">
        <v>16</v>
      </c>
      <c r="D195" s="3">
        <v>18</v>
      </c>
      <c r="E195" s="1" t="s">
        <v>32</v>
      </c>
      <c r="F195" s="1">
        <v>58240</v>
      </c>
      <c r="G195" s="3">
        <v>0</v>
      </c>
      <c r="I195" s="4">
        <f t="shared" si="2"/>
        <v>1048320</v>
      </c>
    </row>
    <row r="196" spans="1:9" ht="25.5" thickBot="1">
      <c r="A196" s="1">
        <v>4</v>
      </c>
      <c r="B196" s="2" t="s">
        <v>199</v>
      </c>
      <c r="C196" s="2" t="s">
        <v>16</v>
      </c>
      <c r="D196" s="3">
        <v>18</v>
      </c>
      <c r="E196" s="1" t="s">
        <v>10</v>
      </c>
      <c r="F196" s="1">
        <v>36960</v>
      </c>
      <c r="G196" s="3">
        <v>0</v>
      </c>
      <c r="I196" s="4">
        <f t="shared" si="2"/>
        <v>665280</v>
      </c>
    </row>
    <row r="197" spans="1:9" ht="15.75" thickBot="1">
      <c r="A197" s="1">
        <v>5</v>
      </c>
      <c r="B197" s="2" t="s">
        <v>103</v>
      </c>
      <c r="C197" s="2" t="s">
        <v>27</v>
      </c>
      <c r="D197" s="3">
        <v>18</v>
      </c>
      <c r="E197" s="1" t="s">
        <v>32</v>
      </c>
      <c r="F197" s="1"/>
      <c r="G197" s="3">
        <v>0</v>
      </c>
      <c r="I197" s="4">
        <f t="shared" si="2"/>
        <v>0</v>
      </c>
    </row>
    <row r="198" spans="1:9" ht="15.75" thickBot="1">
      <c r="A198" s="1">
        <v>6</v>
      </c>
      <c r="B198" s="2" t="s">
        <v>104</v>
      </c>
      <c r="C198" s="2" t="s">
        <v>27</v>
      </c>
      <c r="D198" s="3">
        <v>18</v>
      </c>
      <c r="E198" s="1" t="s">
        <v>32</v>
      </c>
      <c r="F198" s="1"/>
      <c r="G198" s="3">
        <v>0</v>
      </c>
      <c r="I198" s="4">
        <f t="shared" si="2"/>
        <v>0</v>
      </c>
    </row>
    <row r="199" spans="1:9" ht="25.5" thickBot="1">
      <c r="A199" s="1">
        <v>7</v>
      </c>
      <c r="B199" s="2" t="s">
        <v>131</v>
      </c>
      <c r="C199" s="2" t="s">
        <v>16</v>
      </c>
      <c r="D199" s="3">
        <v>18</v>
      </c>
      <c r="E199" s="1" t="s">
        <v>32</v>
      </c>
      <c r="F199" s="1">
        <v>159040</v>
      </c>
      <c r="G199" s="3">
        <v>0</v>
      </c>
      <c r="I199" s="4">
        <f t="shared" ref="I199:I233" si="3">F199*D199</f>
        <v>2862720</v>
      </c>
    </row>
    <row r="200" spans="1:9" ht="15.75" thickBot="1">
      <c r="A200" s="1">
        <v>8</v>
      </c>
      <c r="B200" s="2" t="s">
        <v>200</v>
      </c>
      <c r="C200" s="2"/>
      <c r="D200" s="3">
        <v>147</v>
      </c>
      <c r="E200" s="1" t="s">
        <v>37</v>
      </c>
      <c r="F200" s="1">
        <v>26225</v>
      </c>
      <c r="G200" s="14">
        <v>0</v>
      </c>
      <c r="I200" s="4">
        <f t="shared" si="3"/>
        <v>3855075</v>
      </c>
    </row>
    <row r="201" spans="1:9" ht="15.75" thickBot="1">
      <c r="A201" s="9" t="s">
        <v>201</v>
      </c>
      <c r="B201" s="10" t="s">
        <v>202</v>
      </c>
      <c r="C201" s="11"/>
      <c r="D201" s="11"/>
      <c r="E201" s="12"/>
      <c r="F201" s="13"/>
      <c r="G201" s="3">
        <v>0</v>
      </c>
      <c r="I201" s="4">
        <f t="shared" si="3"/>
        <v>0</v>
      </c>
    </row>
    <row r="202" spans="1:9" ht="15.75" thickBot="1">
      <c r="A202" s="1">
        <v>1</v>
      </c>
      <c r="B202" s="2" t="s">
        <v>203</v>
      </c>
      <c r="C202" s="2" t="s">
        <v>27</v>
      </c>
      <c r="D202" s="3">
        <v>42</v>
      </c>
      <c r="E202" s="1" t="s">
        <v>89</v>
      </c>
      <c r="F202" s="1"/>
      <c r="G202" s="3">
        <v>0</v>
      </c>
      <c r="I202" s="4">
        <f t="shared" si="3"/>
        <v>0</v>
      </c>
    </row>
    <row r="203" spans="1:9" ht="15.75" thickBot="1">
      <c r="A203" s="1">
        <v>2</v>
      </c>
      <c r="B203" s="2" t="s">
        <v>204</v>
      </c>
      <c r="C203" s="2" t="s">
        <v>27</v>
      </c>
      <c r="D203" s="3">
        <v>84</v>
      </c>
      <c r="E203" s="1" t="s">
        <v>89</v>
      </c>
      <c r="F203" s="1"/>
      <c r="G203" s="3">
        <v>0</v>
      </c>
      <c r="I203" s="4">
        <f t="shared" si="3"/>
        <v>0</v>
      </c>
    </row>
    <row r="204" spans="1:9" ht="15.75" thickBot="1">
      <c r="A204" s="1">
        <v>3</v>
      </c>
      <c r="B204" s="2" t="s">
        <v>205</v>
      </c>
      <c r="C204" s="2" t="s">
        <v>27</v>
      </c>
      <c r="D204" s="3">
        <v>104</v>
      </c>
      <c r="E204" s="1" t="s">
        <v>89</v>
      </c>
      <c r="F204" s="1"/>
      <c r="G204" s="3">
        <v>0</v>
      </c>
      <c r="I204" s="4">
        <f t="shared" si="3"/>
        <v>0</v>
      </c>
    </row>
    <row r="205" spans="1:9" ht="15.75" thickBot="1">
      <c r="A205" s="1">
        <v>4</v>
      </c>
      <c r="B205" s="2" t="s">
        <v>206</v>
      </c>
      <c r="C205" s="2" t="s">
        <v>27</v>
      </c>
      <c r="D205" s="3">
        <v>208</v>
      </c>
      <c r="E205" s="1" t="s">
        <v>89</v>
      </c>
      <c r="F205" s="1"/>
      <c r="G205" s="3">
        <v>0</v>
      </c>
      <c r="I205" s="4">
        <f t="shared" si="3"/>
        <v>0</v>
      </c>
    </row>
    <row r="206" spans="1:9" ht="15.75" thickBot="1">
      <c r="A206" s="1">
        <v>5</v>
      </c>
      <c r="B206" s="2" t="s">
        <v>207</v>
      </c>
      <c r="C206" s="2" t="s">
        <v>27</v>
      </c>
      <c r="D206" s="3">
        <v>48</v>
      </c>
      <c r="E206" s="1" t="s">
        <v>89</v>
      </c>
      <c r="F206" s="1"/>
      <c r="G206" s="3">
        <v>0</v>
      </c>
      <c r="I206" s="4">
        <f t="shared" si="3"/>
        <v>0</v>
      </c>
    </row>
    <row r="207" spans="1:9" ht="25.5" thickBot="1">
      <c r="A207" s="1">
        <v>6</v>
      </c>
      <c r="B207" s="2" t="s">
        <v>208</v>
      </c>
      <c r="C207" s="2" t="s">
        <v>16</v>
      </c>
      <c r="D207" s="3">
        <v>12</v>
      </c>
      <c r="E207" s="1" t="s">
        <v>32</v>
      </c>
      <c r="F207" s="1">
        <v>44800</v>
      </c>
      <c r="G207" s="3">
        <v>0</v>
      </c>
      <c r="I207" s="4">
        <f t="shared" si="3"/>
        <v>537600</v>
      </c>
    </row>
    <row r="208" spans="1:9" ht="25.5" thickBot="1">
      <c r="A208" s="1">
        <v>7</v>
      </c>
      <c r="B208" s="2" t="s">
        <v>209</v>
      </c>
      <c r="C208" s="2" t="s">
        <v>16</v>
      </c>
      <c r="D208" s="3">
        <v>24</v>
      </c>
      <c r="E208" s="1" t="s">
        <v>32</v>
      </c>
      <c r="F208" s="1">
        <v>32480</v>
      </c>
      <c r="G208" s="3">
        <v>0</v>
      </c>
      <c r="I208" s="4">
        <f t="shared" si="3"/>
        <v>779520</v>
      </c>
    </row>
    <row r="209" spans="1:9" ht="25.5" thickBot="1">
      <c r="A209" s="1">
        <v>8</v>
      </c>
      <c r="B209" s="2" t="s">
        <v>210</v>
      </c>
      <c r="C209" s="2" t="s">
        <v>16</v>
      </c>
      <c r="D209" s="3">
        <v>12</v>
      </c>
      <c r="E209" s="1" t="s">
        <v>32</v>
      </c>
      <c r="F209" s="1">
        <v>22400</v>
      </c>
      <c r="G209" s="3">
        <v>0</v>
      </c>
      <c r="I209" s="4">
        <f t="shared" si="3"/>
        <v>268800</v>
      </c>
    </row>
    <row r="210" spans="1:9" ht="25.5" thickBot="1">
      <c r="A210" s="1">
        <v>9</v>
      </c>
      <c r="B210" s="2" t="s">
        <v>211</v>
      </c>
      <c r="C210" s="2" t="s">
        <v>16</v>
      </c>
      <c r="D210" s="3">
        <v>24</v>
      </c>
      <c r="E210" s="1" t="s">
        <v>32</v>
      </c>
      <c r="F210" s="1">
        <v>19600</v>
      </c>
      <c r="G210" s="3">
        <v>0</v>
      </c>
      <c r="I210" s="4">
        <f t="shared" si="3"/>
        <v>470400</v>
      </c>
    </row>
    <row r="211" spans="1:9" ht="25.5" thickBot="1">
      <c r="A211" s="1">
        <v>10</v>
      </c>
      <c r="B211" s="2" t="s">
        <v>212</v>
      </c>
      <c r="C211" s="2" t="s">
        <v>16</v>
      </c>
      <c r="D211" s="3">
        <v>6</v>
      </c>
      <c r="E211" s="1" t="s">
        <v>32</v>
      </c>
      <c r="F211" s="1">
        <v>5600</v>
      </c>
      <c r="G211" s="3">
        <v>0</v>
      </c>
      <c r="I211" s="4">
        <f t="shared" si="3"/>
        <v>33600</v>
      </c>
    </row>
    <row r="212" spans="1:9" ht="25.5" thickBot="1">
      <c r="A212" s="1">
        <v>11</v>
      </c>
      <c r="B212" s="2" t="s">
        <v>213</v>
      </c>
      <c r="C212" s="2" t="s">
        <v>16</v>
      </c>
      <c r="D212" s="3">
        <v>28</v>
      </c>
      <c r="E212" s="1" t="s">
        <v>32</v>
      </c>
      <c r="F212" s="1">
        <v>31360</v>
      </c>
      <c r="G212" s="3">
        <v>0</v>
      </c>
      <c r="I212" s="4">
        <f t="shared" si="3"/>
        <v>878080</v>
      </c>
    </row>
    <row r="213" spans="1:9" ht="25.5" thickBot="1">
      <c r="A213" s="1">
        <v>12</v>
      </c>
      <c r="B213" s="2" t="s">
        <v>112</v>
      </c>
      <c r="C213" s="2" t="s">
        <v>16</v>
      </c>
      <c r="D213" s="3">
        <v>56</v>
      </c>
      <c r="E213" s="1" t="s">
        <v>32</v>
      </c>
      <c r="F213" s="1">
        <f>F100</f>
        <v>19800</v>
      </c>
      <c r="G213" s="3">
        <v>0</v>
      </c>
      <c r="I213" s="4">
        <f t="shared" si="3"/>
        <v>1108800</v>
      </c>
    </row>
    <row r="214" spans="1:9" ht="25.5" thickBot="1">
      <c r="A214" s="1">
        <v>13</v>
      </c>
      <c r="B214" s="2" t="s">
        <v>214</v>
      </c>
      <c r="C214" s="2" t="s">
        <v>16</v>
      </c>
      <c r="D214" s="3">
        <v>96</v>
      </c>
      <c r="E214" s="1" t="s">
        <v>37</v>
      </c>
      <c r="F214" s="1">
        <v>62832</v>
      </c>
      <c r="G214" s="3">
        <v>0</v>
      </c>
      <c r="I214" s="4">
        <f t="shared" si="3"/>
        <v>6031872</v>
      </c>
    </row>
    <row r="215" spans="1:9" ht="25.5" thickBot="1">
      <c r="A215" s="1">
        <v>14</v>
      </c>
      <c r="B215" s="2" t="s">
        <v>215</v>
      </c>
      <c r="C215" s="2" t="s">
        <v>16</v>
      </c>
      <c r="D215" s="3">
        <v>12</v>
      </c>
      <c r="E215" s="1" t="s">
        <v>10</v>
      </c>
      <c r="F215" s="1">
        <v>35840</v>
      </c>
      <c r="G215" s="3">
        <v>0</v>
      </c>
      <c r="I215" s="4">
        <f t="shared" si="3"/>
        <v>430080</v>
      </c>
    </row>
    <row r="216" spans="1:9" ht="25.5" thickBot="1">
      <c r="A216" s="1">
        <v>15</v>
      </c>
      <c r="B216" s="2" t="s">
        <v>216</v>
      </c>
      <c r="C216" s="2" t="s">
        <v>16</v>
      </c>
      <c r="D216" s="3">
        <v>12</v>
      </c>
      <c r="E216" s="1" t="s">
        <v>32</v>
      </c>
      <c r="F216" s="1">
        <v>33600</v>
      </c>
      <c r="G216" s="3">
        <v>0</v>
      </c>
      <c r="I216" s="4">
        <f t="shared" si="3"/>
        <v>403200</v>
      </c>
    </row>
    <row r="217" spans="1:9" ht="25.5" thickBot="1">
      <c r="A217" s="1">
        <v>16</v>
      </c>
      <c r="B217" s="2" t="s">
        <v>217</v>
      </c>
      <c r="C217" s="2" t="s">
        <v>16</v>
      </c>
      <c r="D217" s="3">
        <v>18</v>
      </c>
      <c r="E217" s="1" t="s">
        <v>32</v>
      </c>
      <c r="F217" s="1">
        <v>56000</v>
      </c>
      <c r="G217" s="3">
        <v>0</v>
      </c>
      <c r="I217" s="4">
        <f t="shared" si="3"/>
        <v>1008000</v>
      </c>
    </row>
    <row r="218" spans="1:9" ht="25.5" thickBot="1">
      <c r="A218" s="1">
        <v>17</v>
      </c>
      <c r="B218" s="2" t="s">
        <v>218</v>
      </c>
      <c r="C218" s="2" t="s">
        <v>16</v>
      </c>
      <c r="D218" s="3">
        <v>42</v>
      </c>
      <c r="E218" s="1" t="s">
        <v>32</v>
      </c>
      <c r="F218" s="1">
        <v>56000</v>
      </c>
      <c r="G218" s="3">
        <v>0</v>
      </c>
      <c r="I218" s="4">
        <f t="shared" si="3"/>
        <v>2352000</v>
      </c>
    </row>
    <row r="219" spans="1:9" ht="25.5" thickBot="1">
      <c r="A219" s="1">
        <v>18</v>
      </c>
      <c r="B219" s="2" t="s">
        <v>219</v>
      </c>
      <c r="C219" s="2" t="s">
        <v>16</v>
      </c>
      <c r="D219" s="3">
        <v>18</v>
      </c>
      <c r="E219" s="1" t="s">
        <v>10</v>
      </c>
      <c r="F219" s="1">
        <v>106400</v>
      </c>
      <c r="G219" s="3">
        <v>0</v>
      </c>
      <c r="I219" s="4">
        <f t="shared" si="3"/>
        <v>1915200</v>
      </c>
    </row>
    <row r="220" spans="1:9" ht="25.5" thickBot="1">
      <c r="A220" s="1">
        <v>19</v>
      </c>
      <c r="B220" s="2" t="s">
        <v>220</v>
      </c>
      <c r="C220" s="2" t="s">
        <v>16</v>
      </c>
      <c r="D220" s="3">
        <v>30</v>
      </c>
      <c r="E220" s="1" t="s">
        <v>10</v>
      </c>
      <c r="F220" s="1">
        <v>108640</v>
      </c>
      <c r="G220" s="3">
        <v>0</v>
      </c>
      <c r="I220" s="4">
        <f t="shared" si="3"/>
        <v>3259200</v>
      </c>
    </row>
    <row r="221" spans="1:9" ht="25.5" thickBot="1">
      <c r="A221" s="1">
        <v>20</v>
      </c>
      <c r="B221" s="2" t="s">
        <v>221</v>
      </c>
      <c r="C221" s="2" t="s">
        <v>16</v>
      </c>
      <c r="D221" s="3">
        <v>6</v>
      </c>
      <c r="E221" s="1" t="s">
        <v>222</v>
      </c>
      <c r="F221" s="1">
        <v>13440</v>
      </c>
      <c r="G221" s="3">
        <v>0</v>
      </c>
      <c r="I221" s="4">
        <f t="shared" si="3"/>
        <v>80640</v>
      </c>
    </row>
    <row r="222" spans="1:9" ht="25.5" thickBot="1">
      <c r="A222" s="1">
        <v>21</v>
      </c>
      <c r="B222" s="2" t="s">
        <v>223</v>
      </c>
      <c r="C222" s="2" t="s">
        <v>16</v>
      </c>
      <c r="D222" s="3">
        <v>18</v>
      </c>
      <c r="E222" s="1" t="s">
        <v>224</v>
      </c>
      <c r="F222" s="1">
        <v>26880</v>
      </c>
      <c r="G222" s="3">
        <v>0</v>
      </c>
      <c r="I222" s="4">
        <f t="shared" si="3"/>
        <v>483840</v>
      </c>
    </row>
    <row r="223" spans="1:9" ht="15.75" thickBot="1">
      <c r="A223" s="1">
        <v>22</v>
      </c>
      <c r="B223" s="2" t="s">
        <v>118</v>
      </c>
      <c r="C223" s="2"/>
      <c r="D223" s="3">
        <v>12</v>
      </c>
      <c r="E223" s="1" t="s">
        <v>117</v>
      </c>
      <c r="F223" s="1">
        <v>3360</v>
      </c>
      <c r="G223" s="3">
        <v>0</v>
      </c>
      <c r="I223" s="4">
        <f t="shared" si="3"/>
        <v>40320</v>
      </c>
    </row>
    <row r="224" spans="1:9" ht="15.75" thickBot="1">
      <c r="A224" s="1">
        <v>23</v>
      </c>
      <c r="B224" s="2" t="s">
        <v>200</v>
      </c>
      <c r="C224" s="2"/>
      <c r="D224" s="3">
        <v>208</v>
      </c>
      <c r="E224" s="1" t="s">
        <v>37</v>
      </c>
      <c r="F224" s="1">
        <v>26225</v>
      </c>
      <c r="G224" s="3">
        <v>0</v>
      </c>
      <c r="I224" s="4">
        <f t="shared" si="3"/>
        <v>5454800</v>
      </c>
    </row>
    <row r="225" spans="1:9" ht="15.75" thickBot="1">
      <c r="A225" s="1">
        <v>24</v>
      </c>
      <c r="B225" s="2" t="s">
        <v>225</v>
      </c>
      <c r="C225" s="2"/>
      <c r="D225" s="3">
        <v>188</v>
      </c>
      <c r="E225" s="1" t="s">
        <v>37</v>
      </c>
      <c r="F225" s="1">
        <v>45552</v>
      </c>
      <c r="G225" s="3">
        <v>0</v>
      </c>
      <c r="I225" s="4">
        <f t="shared" si="3"/>
        <v>8563776</v>
      </c>
    </row>
    <row r="226" spans="1:9" ht="15.75" thickBot="1">
      <c r="A226" s="1">
        <v>25</v>
      </c>
      <c r="B226" s="2" t="s">
        <v>226</v>
      </c>
      <c r="C226" s="2"/>
      <c r="D226" s="3">
        <v>42</v>
      </c>
      <c r="E226" s="1" t="s">
        <v>37</v>
      </c>
      <c r="F226" s="1">
        <v>68740</v>
      </c>
      <c r="G226" s="14">
        <v>0</v>
      </c>
      <c r="I226" s="4">
        <f t="shared" si="3"/>
        <v>2887080</v>
      </c>
    </row>
    <row r="227" spans="1:9" ht="15.75" thickBot="1">
      <c r="A227" s="9" t="s">
        <v>227</v>
      </c>
      <c r="B227" s="10" t="s">
        <v>228</v>
      </c>
      <c r="C227" s="11"/>
      <c r="D227" s="11"/>
      <c r="E227" s="12"/>
      <c r="F227" s="13"/>
      <c r="G227" s="3">
        <v>0</v>
      </c>
      <c r="I227" s="4">
        <f t="shared" si="3"/>
        <v>0</v>
      </c>
    </row>
    <row r="228" spans="1:9" ht="15.75" thickBot="1">
      <c r="A228" s="1">
        <v>1</v>
      </c>
      <c r="B228" s="2" t="s">
        <v>229</v>
      </c>
      <c r="C228" s="2" t="s">
        <v>27</v>
      </c>
      <c r="D228" s="3">
        <v>15</v>
      </c>
      <c r="E228" s="1" t="s">
        <v>89</v>
      </c>
      <c r="F228" s="1"/>
      <c r="G228" s="3">
        <v>0</v>
      </c>
      <c r="I228" s="4">
        <f t="shared" si="3"/>
        <v>0</v>
      </c>
    </row>
    <row r="229" spans="1:9" ht="25.5" thickBot="1">
      <c r="A229" s="1">
        <v>2</v>
      </c>
      <c r="B229" s="2" t="s">
        <v>230</v>
      </c>
      <c r="C229" s="2" t="s">
        <v>16</v>
      </c>
      <c r="D229" s="3">
        <v>36</v>
      </c>
      <c r="E229" s="1" t="s">
        <v>32</v>
      </c>
      <c r="F229" s="1">
        <v>1500</v>
      </c>
      <c r="G229" s="3">
        <v>0</v>
      </c>
      <c r="I229" s="4">
        <f t="shared" si="3"/>
        <v>54000</v>
      </c>
    </row>
    <row r="230" spans="1:9" ht="25.5" thickBot="1">
      <c r="A230" s="1">
        <v>3</v>
      </c>
      <c r="B230" s="2" t="s">
        <v>231</v>
      </c>
      <c r="C230" s="2" t="s">
        <v>16</v>
      </c>
      <c r="D230" s="3">
        <v>6</v>
      </c>
      <c r="E230" s="1" t="s">
        <v>10</v>
      </c>
      <c r="F230" s="1">
        <v>188000</v>
      </c>
      <c r="G230" s="3">
        <v>0</v>
      </c>
      <c r="I230" s="4">
        <f t="shared" si="3"/>
        <v>1128000</v>
      </c>
    </row>
    <row r="231" spans="1:9" ht="25.5" thickBot="1">
      <c r="A231" s="1">
        <v>4</v>
      </c>
      <c r="B231" s="2" t="s">
        <v>232</v>
      </c>
      <c r="C231" s="2" t="s">
        <v>16</v>
      </c>
      <c r="D231" s="3">
        <v>6</v>
      </c>
      <c r="E231" s="1" t="s">
        <v>10</v>
      </c>
      <c r="F231" s="1">
        <v>188000</v>
      </c>
      <c r="G231" s="14">
        <v>0</v>
      </c>
      <c r="I231" s="4">
        <f t="shared" si="3"/>
        <v>1128000</v>
      </c>
    </row>
    <row r="232" spans="1:9" ht="15.75" thickBot="1">
      <c r="A232" s="9" t="s">
        <v>233</v>
      </c>
      <c r="B232" s="10" t="s">
        <v>234</v>
      </c>
      <c r="C232" s="11"/>
      <c r="D232" s="11"/>
      <c r="E232" s="12"/>
      <c r="F232" s="13"/>
      <c r="G232" s="3">
        <v>0</v>
      </c>
      <c r="I232" s="4">
        <f t="shared" si="3"/>
        <v>0</v>
      </c>
    </row>
    <row r="233" spans="1:9" ht="15.75" thickBot="1">
      <c r="A233" s="1">
        <v>1</v>
      </c>
      <c r="B233" s="2" t="s">
        <v>235</v>
      </c>
      <c r="C233" s="2"/>
      <c r="D233" s="3">
        <v>21</v>
      </c>
      <c r="E233" s="1" t="s">
        <v>45</v>
      </c>
      <c r="F233" s="1">
        <v>877349</v>
      </c>
      <c r="G233" s="14"/>
      <c r="I233" s="4">
        <f t="shared" si="3"/>
        <v>18424329</v>
      </c>
    </row>
    <row r="234" spans="1:9" ht="15.75" thickBot="1">
      <c r="A234" s="10" t="s">
        <v>236</v>
      </c>
      <c r="B234" s="11"/>
      <c r="C234" s="11"/>
      <c r="D234" s="11"/>
      <c r="E234" s="11"/>
      <c r="F234" s="12"/>
      <c r="I234" s="4">
        <f>SUM(I6:I233)</f>
        <v>485338803.68000001</v>
      </c>
    </row>
    <row r="239" spans="1:9">
      <c r="H239" s="17"/>
    </row>
    <row r="240" spans="1:9">
      <c r="H240" s="17"/>
    </row>
  </sheetData>
  <mergeCells count="31">
    <mergeCell ref="B5:E5"/>
    <mergeCell ref="B8:E8"/>
    <mergeCell ref="B15:E15"/>
    <mergeCell ref="B22:E22"/>
    <mergeCell ref="B32:E32"/>
    <mergeCell ref="B40:E40"/>
    <mergeCell ref="B46:E46"/>
    <mergeCell ref="B52:E52"/>
    <mergeCell ref="B60:E60"/>
    <mergeCell ref="B36:E36"/>
    <mergeCell ref="B66:E66"/>
    <mergeCell ref="B73:E73"/>
    <mergeCell ref="B79:E79"/>
    <mergeCell ref="B83:E83"/>
    <mergeCell ref="B87:E87"/>
    <mergeCell ref="B91:E91"/>
    <mergeCell ref="B94:E94"/>
    <mergeCell ref="B98:E98"/>
    <mergeCell ref="B129:E129"/>
    <mergeCell ref="B132:E132"/>
    <mergeCell ref="B142:E142"/>
    <mergeCell ref="B149:E149"/>
    <mergeCell ref="B166:E166"/>
    <mergeCell ref="B172:E172"/>
    <mergeCell ref="B179:E179"/>
    <mergeCell ref="A234:F234"/>
    <mergeCell ref="B190:E190"/>
    <mergeCell ref="B192:E192"/>
    <mergeCell ref="B201:E201"/>
    <mergeCell ref="B227:E227"/>
    <mergeCell ref="B232:E232"/>
  </mergeCells>
  <pageMargins left="0.7" right="0.7" top="0.75" bottom="0.75" header="0.3" footer="0.3"/>
  <pageSetup orientation="portrait" verticalDpi="0" r:id="rId1"/>
  <legacyDrawing r:id="rId2"/>
  <controls>
    <control shapeId="1025" r:id="rId3" name="Control 1"/>
    <control shapeId="1026" r:id="rId4" name="Control 2"/>
    <control shapeId="1027" r:id="rId5" name="Control 3"/>
    <control shapeId="1028" r:id="rId6" name="Control 4"/>
    <control shapeId="1029" r:id="rId7" name="Control 5"/>
    <control shapeId="1031" r:id="rId8" name="Control 7"/>
    <control shapeId="1032" r:id="rId9" name="Control 8"/>
    <control shapeId="1033" r:id="rId10" name="Control 9"/>
    <control shapeId="1034" r:id="rId11" name="Control 10"/>
    <control shapeId="1035" r:id="rId12" name="Control 11"/>
    <control shapeId="1036" r:id="rId13" name="Control 12"/>
    <control shapeId="1037" r:id="rId14" name="Control 13"/>
    <control shapeId="1038" r:id="rId15" name="Control 14"/>
    <control shapeId="1039" r:id="rId16" name="Control 15"/>
    <control shapeId="1040" r:id="rId17" name="Control 16"/>
    <control shapeId="1041" r:id="rId18" name="Control 17"/>
    <control shapeId="1042" r:id="rId19" name="Control 18"/>
    <control shapeId="1043" r:id="rId20" name="Control 19"/>
    <control shapeId="1044" r:id="rId21" name="Control 20"/>
    <control shapeId="1045" r:id="rId22" name="Control 21"/>
    <control shapeId="1046" r:id="rId23" name="Control 22"/>
    <control shapeId="1047" r:id="rId24" name="Control 23"/>
    <control shapeId="1048" r:id="rId25" name="Control 24"/>
    <control shapeId="1049" r:id="rId26" name="Control 25"/>
    <control shapeId="1050" r:id="rId27" name="Control 26"/>
    <control shapeId="1051" r:id="rId28" name="Control 27"/>
    <control shapeId="1052" r:id="rId29" name="Control 28"/>
    <control shapeId="1053" r:id="rId30" name="Control 29"/>
    <control shapeId="1054" r:id="rId31" name="Control 30"/>
    <control shapeId="1055" r:id="rId32" name="Control 31"/>
    <control shapeId="1056" r:id="rId33" name="Control 32"/>
    <control shapeId="1057" r:id="rId34" name="Control 33"/>
    <control shapeId="1058" r:id="rId35" name="Control 34"/>
    <control shapeId="1059" r:id="rId36" name="Control 35"/>
    <control shapeId="1060" r:id="rId37" name="Control 36"/>
    <control shapeId="1061" r:id="rId38" name="Control 37"/>
    <control shapeId="1062" r:id="rId39" name="Control 38"/>
    <control shapeId="1063" r:id="rId40" name="Control 39"/>
    <control shapeId="1064" r:id="rId41" name="Control 40"/>
    <control shapeId="1065" r:id="rId42" name="Control 41"/>
    <control shapeId="1066" r:id="rId43" name="Control 42"/>
    <control shapeId="1067" r:id="rId44" name="Control 43"/>
    <control shapeId="1068" r:id="rId45" name="Control 44"/>
    <control shapeId="1069" r:id="rId46" name="Control 45"/>
    <control shapeId="1070" r:id="rId47" name="Control 46"/>
    <control shapeId="1071" r:id="rId48" name="Control 47"/>
    <control shapeId="1072" r:id="rId49" name="Control 48"/>
    <control shapeId="1073" r:id="rId50" name="Control 49"/>
    <control shapeId="1074" r:id="rId51" name="Control 50"/>
    <control shapeId="1075" r:id="rId52" name="Control 51"/>
    <control shapeId="1076" r:id="rId53" name="Control 52"/>
    <control shapeId="1077" r:id="rId54" name="Control 53"/>
    <control shapeId="1078" r:id="rId55" name="Control 54"/>
    <control shapeId="1079" r:id="rId56" name="Control 55"/>
    <control shapeId="1080" r:id="rId57" name="Control 56"/>
    <control shapeId="1081" r:id="rId58" name="Control 57"/>
    <control shapeId="1082" r:id="rId59" name="Control 58"/>
    <control shapeId="1083" r:id="rId60" name="Control 59"/>
    <control shapeId="1084" r:id="rId61" name="Control 60"/>
    <control shapeId="1085" r:id="rId62" name="Control 61"/>
    <control shapeId="1086" r:id="rId63" name="Control 62"/>
    <control shapeId="1087" r:id="rId64" name="Control 63"/>
    <control shapeId="1088" r:id="rId65" name="Control 64"/>
    <control shapeId="1089" r:id="rId66" name="Control 65"/>
    <control shapeId="1090" r:id="rId67" name="Control 66"/>
    <control shapeId="1091" r:id="rId68" name="Control 67"/>
    <control shapeId="1092" r:id="rId69" name="Control 68"/>
    <control shapeId="1093" r:id="rId70" name="Control 69"/>
    <control shapeId="1094" r:id="rId71" name="Control 70"/>
    <control shapeId="1095" r:id="rId72" name="Control 71"/>
    <control shapeId="1096" r:id="rId73" name="Control 72"/>
    <control shapeId="1097" r:id="rId74" name="Control 73"/>
    <control shapeId="1098" r:id="rId75" name="Control 74"/>
    <control shapeId="1099" r:id="rId76" name="Control 75"/>
    <control shapeId="1100" r:id="rId77" name="Control 76"/>
    <control shapeId="1101" r:id="rId78" name="Control 77"/>
    <control shapeId="1102" r:id="rId79" name="Control 78"/>
    <control shapeId="1103" r:id="rId80" name="Control 79"/>
    <control shapeId="1104" r:id="rId81" name="Control 80"/>
    <control shapeId="1105" r:id="rId82" name="Control 81"/>
    <control shapeId="1106" r:id="rId83" name="Control 82"/>
    <control shapeId="1107" r:id="rId84" name="Control 83"/>
    <control shapeId="1108" r:id="rId85" name="Control 84"/>
    <control shapeId="1109" r:id="rId86" name="Control 85"/>
    <control shapeId="1110" r:id="rId87" name="Control 86"/>
    <control shapeId="1111" r:id="rId88" name="Control 87"/>
    <control shapeId="1112" r:id="rId89" name="Control 88"/>
    <control shapeId="1113" r:id="rId90" name="Control 89"/>
    <control shapeId="1114" r:id="rId91" name="Control 90"/>
    <control shapeId="1115" r:id="rId92" name="Control 91"/>
    <control shapeId="1116" r:id="rId93" name="Control 92"/>
    <control shapeId="1117" r:id="rId94" name="Control 93"/>
    <control shapeId="1118" r:id="rId95" name="Control 94"/>
    <control shapeId="1119" r:id="rId96" name="Control 95"/>
    <control shapeId="1120" r:id="rId97" name="Control 96"/>
    <control shapeId="1121" r:id="rId98" name="Control 97"/>
    <control shapeId="1122" r:id="rId99" name="Control 98"/>
    <control shapeId="1123" r:id="rId100" name="Control 99"/>
    <control shapeId="1124" r:id="rId101" name="Control 100"/>
    <control shapeId="1125" r:id="rId102" name="Control 101"/>
    <control shapeId="1126" r:id="rId103" name="Control 102"/>
    <control shapeId="1127" r:id="rId104" name="Control 103"/>
    <control shapeId="1128" r:id="rId105" name="Control 104"/>
    <control shapeId="1129" r:id="rId106" name="Control 105"/>
    <control shapeId="1130" r:id="rId107" name="Control 106"/>
    <control shapeId="1131" r:id="rId108" name="Control 107"/>
    <control shapeId="1132" r:id="rId109" name="Control 108"/>
    <control shapeId="1133" r:id="rId110" name="Control 109"/>
    <control shapeId="1134" r:id="rId111" name="Control 110"/>
    <control shapeId="1135" r:id="rId112" name="Control 111"/>
    <control shapeId="1136" r:id="rId113" name="Control 112"/>
    <control shapeId="1137" r:id="rId114" name="Control 113"/>
    <control shapeId="1138" r:id="rId115" name="Control 114"/>
    <control shapeId="1139" r:id="rId116" name="Control 115"/>
    <control shapeId="1140" r:id="rId117" name="Control 116"/>
    <control shapeId="1141" r:id="rId118" name="Control 117"/>
    <control shapeId="1142" r:id="rId119" name="Control 118"/>
    <control shapeId="1143" r:id="rId120" name="Control 119"/>
    <control shapeId="1144" r:id="rId121" name="Control 120"/>
    <control shapeId="1145" r:id="rId122" name="Control 121"/>
    <control shapeId="1146" r:id="rId123" name="Control 122"/>
    <control shapeId="1147" r:id="rId124" name="Control 123"/>
    <control shapeId="1148" r:id="rId125" name="Control 124"/>
    <control shapeId="1149" r:id="rId126" name="Control 125"/>
    <control shapeId="1150" r:id="rId127" name="Control 126"/>
    <control shapeId="1151" r:id="rId128" name="Control 127"/>
    <control shapeId="1152" r:id="rId129" name="Control 128"/>
    <control shapeId="1153" r:id="rId130" name="Control 129"/>
    <control shapeId="1154" r:id="rId131" name="Control 130"/>
    <control shapeId="1155" r:id="rId132" name="Control 131"/>
    <control shapeId="1156" r:id="rId133" name="Control 132"/>
    <control shapeId="1157" r:id="rId134" name="Control 133"/>
    <control shapeId="1158" r:id="rId135" name="Control 134"/>
    <control shapeId="1159" r:id="rId136" name="Control 135"/>
    <control shapeId="1160" r:id="rId137" name="Control 136"/>
    <control shapeId="1161" r:id="rId138" name="Control 137"/>
    <control shapeId="1162" r:id="rId139" name="Control 138"/>
    <control shapeId="1163" r:id="rId140" name="Control 139"/>
    <control shapeId="1164" r:id="rId141" name="Control 140"/>
    <control shapeId="1165" r:id="rId142" name="Control 141"/>
    <control shapeId="1166" r:id="rId143" name="Control 142"/>
    <control shapeId="1167" r:id="rId144" name="Control 143"/>
    <control shapeId="1168" r:id="rId145" name="Control 144"/>
    <control shapeId="1169" r:id="rId146" name="Control 145"/>
    <control shapeId="1170" r:id="rId147" name="Control 146"/>
    <control shapeId="1171" r:id="rId148" name="Control 147"/>
    <control shapeId="1172" r:id="rId149" name="Control 148"/>
    <control shapeId="1173" r:id="rId150" name="Control 149"/>
    <control shapeId="1174" r:id="rId151" name="Control 150"/>
    <control shapeId="1175" r:id="rId152" name="Control 151"/>
    <control shapeId="1176" r:id="rId153" name="Control 152"/>
    <control shapeId="1177" r:id="rId154" name="Control 153"/>
    <control shapeId="1178" r:id="rId155" name="Control 154"/>
    <control shapeId="1179" r:id="rId156" name="Control 155"/>
    <control shapeId="1180" r:id="rId157" name="Control 156"/>
    <control shapeId="1181" r:id="rId158" name="Control 157"/>
    <control shapeId="1182" r:id="rId159" name="Control 158"/>
    <control shapeId="1183" r:id="rId160" name="Control 159"/>
    <control shapeId="1184" r:id="rId161" name="Control 160"/>
    <control shapeId="1185" r:id="rId162" name="Control 161"/>
    <control shapeId="1186" r:id="rId163" name="Control 162"/>
    <control shapeId="1187" r:id="rId164" name="Control 163"/>
    <control shapeId="1188" r:id="rId165" name="Control 164"/>
    <control shapeId="1189" r:id="rId166" name="Control 165"/>
    <control shapeId="1190" r:id="rId167" name="Control 166"/>
    <control shapeId="1191" r:id="rId168" name="Control 167"/>
    <control shapeId="1192" r:id="rId169" name="Control 168"/>
    <control shapeId="1193" r:id="rId170" name="Control 169"/>
    <control shapeId="1194" r:id="rId171" name="Control 170"/>
    <control shapeId="1195" r:id="rId172" name="Control 171"/>
    <control shapeId="1196" r:id="rId173" name="Control 172"/>
    <control shapeId="1197" r:id="rId174" name="Control 173"/>
    <control shapeId="1198" r:id="rId175" name="Control 174"/>
    <control shapeId="1199" r:id="rId176" name="Control 175"/>
    <control shapeId="1200" r:id="rId177" name="Control 176"/>
    <control shapeId="1201" r:id="rId178" name="Control 177"/>
    <control shapeId="1202" r:id="rId179" name="Control 178"/>
    <control shapeId="1203" r:id="rId180" name="Control 179"/>
    <control shapeId="1204" r:id="rId181" name="Control 180"/>
    <control shapeId="1205" r:id="rId182" name="Control 181"/>
    <control shapeId="1206" r:id="rId183" name="Control 182"/>
    <control shapeId="1207" r:id="rId184" name="Control 183"/>
    <control shapeId="1208" r:id="rId185" name="Control 184"/>
    <control shapeId="1209" r:id="rId186" name="Control 185"/>
    <control shapeId="1210" r:id="rId187" name="Control 186"/>
    <control shapeId="1211" r:id="rId188" name="Control 187"/>
    <control shapeId="1212" r:id="rId189" name="Control 188"/>
    <control shapeId="1213" r:id="rId190" name="Control 189"/>
    <control shapeId="1214" r:id="rId191" name="Control 190"/>
    <control shapeId="1215" r:id="rId192" name="Control 191"/>
    <control shapeId="1216" r:id="rId193" name="Control 192"/>
    <control shapeId="1217" r:id="rId194" name="Control 193"/>
    <control shapeId="1218" r:id="rId195" name="Control 194"/>
    <control shapeId="1219" r:id="rId196" name="Control 195"/>
    <control shapeId="1220" r:id="rId197" name="Control 196"/>
    <control shapeId="1221" r:id="rId198" name="Control 197"/>
    <control shapeId="1222" r:id="rId199" name="Control 198"/>
    <control shapeId="1223" r:id="rId200" name="Control 199"/>
    <control shapeId="1224" r:id="rId201" name="Control 200"/>
    <control shapeId="1225" r:id="rId202" name="Control 201"/>
    <control shapeId="1226" r:id="rId203" name="Control 202"/>
    <control shapeId="1227" r:id="rId204" name="Control 203"/>
    <control shapeId="1228" r:id="rId205" name="Control 204"/>
    <control shapeId="1229" r:id="rId206" name="Control 205"/>
    <control shapeId="1230" r:id="rId207" name="Control 206"/>
    <control shapeId="1231" r:id="rId208" name="Control 207"/>
    <control shapeId="1232" r:id="rId209" name="Control 208"/>
    <control shapeId="1233" r:id="rId210" name="Control 209"/>
    <control shapeId="1234" r:id="rId211" name="Control 210"/>
    <control shapeId="1235" r:id="rId212" name="Control 211"/>
    <control shapeId="1236" r:id="rId213" name="Control 212"/>
    <control shapeId="1237" r:id="rId214" name="Control 213"/>
    <control shapeId="1238" r:id="rId215" name="Control 214"/>
    <control shapeId="1239" r:id="rId216" name="Control 215"/>
    <control shapeId="1240" r:id="rId217" name="Control 216"/>
    <control shapeId="1241" r:id="rId218" name="Control 217"/>
    <control shapeId="1242" r:id="rId219" name="Control 218"/>
    <control shapeId="1243" r:id="rId220" name="Control 219"/>
    <control shapeId="1244" r:id="rId221" name="Control 220"/>
    <control shapeId="1245" r:id="rId222" name="Control 221"/>
    <control shapeId="1246" r:id="rId223" name="Control 222"/>
    <control shapeId="1247" r:id="rId224" name="Control 223"/>
    <control shapeId="1248" r:id="rId225" name="Control 224"/>
    <control shapeId="1249" r:id="rId226" name="Control 225"/>
    <control shapeId="1250" r:id="rId227" name="Control 226"/>
    <control shapeId="1251" r:id="rId228" name="Control 227"/>
    <control shapeId="1252" r:id="rId229" name="Control 228"/>
    <control shapeId="1253" r:id="rId230" name="Control 229"/>
    <control shapeId="1254" r:id="rId231" name="Control 230"/>
    <control shapeId="1255" r:id="rId232" name="Control 231"/>
    <control shapeId="1256" r:id="rId233" name="Control 232"/>
    <control shapeId="1257" r:id="rId234" name="Control 233"/>
    <control shapeId="1258" r:id="rId235" name="Control 234"/>
    <control shapeId="1259" r:id="rId236" name="Control 235"/>
    <control shapeId="1260" r:id="rId237" name="Control 236"/>
    <control shapeId="1261" r:id="rId238" name="Control 237"/>
    <control shapeId="1262" r:id="rId239" name="Control 238"/>
    <control shapeId="1263" r:id="rId240" name="Control 239"/>
    <control shapeId="1264" r:id="rId241" name="Control 240"/>
    <control shapeId="1265" r:id="rId242" name="Control 241"/>
    <control shapeId="1266" r:id="rId243" name="Control 242"/>
    <control shapeId="1267" r:id="rId244" name="Control 243"/>
    <control shapeId="1268" r:id="rId245" name="Control 244"/>
    <control shapeId="1269" r:id="rId246" name="Control 245"/>
    <control shapeId="1270" r:id="rId247" name="Control 246"/>
    <control shapeId="1271" r:id="rId248" name="Control 247"/>
    <control shapeId="1272" r:id="rId249" name="Control 248"/>
    <control shapeId="1273" r:id="rId250" name="Control 249"/>
    <control shapeId="1274" r:id="rId251" name="Control 250"/>
    <control shapeId="1275" r:id="rId252" name="Control 251"/>
    <control shapeId="1276" r:id="rId253" name="Control 252"/>
    <control shapeId="1277" r:id="rId254" name="Control 253"/>
    <control shapeId="1278" r:id="rId255" name="Control 254"/>
    <control shapeId="1279" r:id="rId256" name="Control 255"/>
    <control shapeId="1280" r:id="rId257" name="Control 256"/>
    <control shapeId="1281" r:id="rId258" name="Control 257"/>
    <control shapeId="1282" r:id="rId259" name="Control 258"/>
    <control shapeId="1283" r:id="rId260" name="Control 259"/>
    <control shapeId="1284" r:id="rId261" name="Control 260"/>
    <control shapeId="1285" r:id="rId262" name="Control 261"/>
    <control shapeId="1286" r:id="rId263" name="Control 262"/>
    <control shapeId="1287" r:id="rId264" name="Control 263"/>
    <control shapeId="1288" r:id="rId265" name="Control 264"/>
    <control shapeId="1289" r:id="rId266" name="Control 265"/>
    <control shapeId="1290" r:id="rId267" name="Control 266"/>
    <control shapeId="1291" r:id="rId268" name="Control 267"/>
    <control shapeId="1292" r:id="rId269" name="Control 268"/>
    <control shapeId="1293" r:id="rId270" name="Control 269"/>
    <control shapeId="1294" r:id="rId271" name="Control 270"/>
    <control shapeId="1295" r:id="rId272" name="Control 271"/>
    <control shapeId="1296" r:id="rId273" name="Control 272"/>
    <control shapeId="1297" r:id="rId274" name="Control 273"/>
    <control shapeId="1298" r:id="rId275" name="Control 274"/>
    <control shapeId="1299" r:id="rId276" name="Control 275"/>
    <control shapeId="1300" r:id="rId277" name="Control 276"/>
    <control shapeId="1301" r:id="rId278" name="Control 277"/>
    <control shapeId="1302" r:id="rId279" name="Control 278"/>
    <control shapeId="1303" r:id="rId280" name="Control 279"/>
    <control shapeId="1304" r:id="rId281" name="Control 280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2020-05-17T03:12:15Z</dcterms:created>
  <dcterms:modified xsi:type="dcterms:W3CDTF">2020-05-18T06:23:54Z</dcterms:modified>
</cp:coreProperties>
</file>