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<sst xmlns="http://schemas.openxmlformats.org/spreadsheetml/2006/main" count="235" uniqueCount="140">
  <si>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</si>
  <si>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</si>
  <si>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</si>
  <si>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</si>
  <si>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</si>
  <si>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</si>
  <si>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</si>
  <si>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</si>
  <si>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</si>
  <si>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</si>
  <si>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</si>
  <si>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</si>
  <si>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</si>
  <si>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</si>
  <si>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</si>
  <si>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</si>
  <si>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</si>
  <si>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</si>
  <si>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</si>
  <si>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</si>
  <si>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</si>
  <si>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</si>
  <si>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</si>
  <si>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</si>
  <si>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</si>
  <si>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</si>
  <si>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</si>
  <si>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</si>
  <si>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</si>
  <si>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</si>
  <si>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</si>
  <si>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</si>
  <si>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</si>
  <si>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</si>
  <si>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</si>
  <si>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</si>
  <si>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</si>
  <si>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</si>
  <si>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</si>
  <si>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</si>
  <si>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</si>
  <si>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</si>
  <si>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</si>
  <si>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</si>
  <si>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</si>
  <si>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</si>
  <si>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</si>
  <si>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</si>
  <si>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</si>
  <si>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</si>
  <si>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</si>
  <si>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</si>
  <si>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</si>
  <si>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</si>
  <si>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</si>
  <si>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</si>
  <si>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</si>
  <si>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</si>
  <si>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</si>
  <si>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</si>
  <si>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</si>
  <si>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</si>
  <si>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</si>
  <si>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</si>
  <si>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</si>
  <si>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</si>
  <si>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</si>
  <si>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</si>
  <si>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</si>
  <si>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</si>
  <si>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</si>
  <si>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</si>
  <si>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</si>
  <si>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</si>
  <si>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</si>
  <si>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</si>
  <si>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</si>
  <si>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</si>
  <si>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</si>
  <si>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</si>
  <si>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</si>
  <si>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</si>
  <si>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</si>
  <si>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</si>
  <si>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</si>
  <si>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</si>
  <si>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</si>
  <si>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</si>
  <si>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</si>
  <si>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</si>
  <si>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</si>
  <si>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</si>
  <si>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</si>
  <si>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</si>
  <si>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</si>
  <si>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</si>
  <si>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</si>
  <si>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</si>
  <si>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</si>
  <si>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</si>
  <si>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</si>
  <si>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</si>
  <si>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</si>
  <si>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</si>
  <si>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</si>
  <si>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</si>
  <si>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</si>
  <si>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</si>
  <si>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</si>
  <si>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</si>
  <si>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</si>
  <si>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</si>
  <si>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</si>
  <si>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</si>
  <si>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</si>
  <si>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</si>
  <si>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</si>
  <si>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</si>
  <si>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</si>
  <si>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</si>
  <si>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</si>
  <si>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</si>
  <si>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</si>
  <si>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Doing</t>
  </si>
  <si>
    <t>closed</t>
  </si>
  <si>
    <t>đăng ký</t>
  </si>
  <si>
    <t>đăng nhập</t>
  </si>
  <si>
    <t>Chức năng cho người dùng</t>
  </si>
  <si>
    <t>giỏ hàng</t>
  </si>
  <si>
    <t>thanh toán đơn hàng</t>
  </si>
  <si>
    <t>gởi mail</t>
  </si>
  <si>
    <t>chức năng cho người quản trị</t>
  </si>
  <si>
    <t>thiết kế giao diện trang quan trị</t>
  </si>
  <si>
    <t>quản lý danh mục</t>
  </si>
  <si>
    <t>quản lý sản phẩm</t>
  </si>
  <si>
    <t>quản lý hóa đơn bán hàng</t>
  </si>
  <si>
    <t>new</t>
  </si>
  <si>
    <t>hiển thị danh mục sản phẩm</t>
  </si>
  <si>
    <t>hiển thị  sản phẩm theo danh mục</t>
  </si>
  <si>
    <t>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</si>
</sst>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
      <b/>
      <sz val="13"/>
      <name val="ＭＳ Ｐゴシック"/>
    </font>
    <font>
      <b/>
      <sz val="10"/>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84">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thin">
        <color indexed="8"/>
      </left>
      <right style="hair">
        <color auto="1"/>
      </right>
      <top/>
      <bottom/>
      <diagonal/>
    </border>
    <border>
      <left style="hair">
        <color auto="1"/>
      </left>
      <right style="thin">
        <color indexed="8"/>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thin">
        <color auto="1"/>
      </right>
      <top style="hair">
        <color auto="1"/>
      </top>
      <bottom/>
      <diagonal/>
    </border>
    <border>
      <left/>
      <right style="thin">
        <color indexed="8"/>
      </right>
      <top/>
      <bottom/>
      <diagonal/>
    </border>
    <border>
      <left/>
      <right style="hair">
        <color indexed="8"/>
      </right>
      <top style="thin">
        <color indexed="8"/>
      </top>
      <bottom/>
      <diagonal/>
    </border>
    <border>
      <left style="hair">
        <color auto="1"/>
      </left>
      <right style="hair">
        <color auto="1"/>
      </right>
      <top/>
      <bottom/>
      <diagonal/>
    </border>
    <border>
      <left style="hair">
        <color indexed="8"/>
      </left>
      <right style="hair">
        <color indexed="8"/>
      </right>
      <top/>
      <bottom style="hair">
        <color auto="1"/>
      </bottom>
      <diagonal/>
    </border>
    <border>
      <left/>
      <right style="hair">
        <color indexed="8"/>
      </right>
      <top/>
      <bottom style="hair">
        <color auto="1"/>
      </bottom>
      <diagonal/>
    </border>
    <border>
      <left/>
      <right/>
      <top/>
      <bottom style="hair">
        <color auto="1"/>
      </bottom>
      <diagonal/>
    </border>
    <border>
      <left style="hair">
        <color auto="1"/>
      </left>
      <right style="thin">
        <color auto="1"/>
      </right>
      <top/>
      <bottom style="hair">
        <color auto="1"/>
      </bottom>
      <diagonal/>
    </border>
    <border>
      <left style="thin">
        <color auto="1"/>
      </left>
      <right style="thin">
        <color auto="1"/>
      </right>
      <top/>
      <bottom style="thin">
        <color indexed="8"/>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54">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3" xfId="0" applyFont="1" applyBorder="1" applyAlignment="1">
      <alignment horizontal="left" vertical="center"/>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73" xfId="0" applyNumberFormat="1" applyFont="1" applyFill="1" applyBorder="1" applyAlignment="1" applyProtection="1">
      <alignment horizontal="center" vertical="center"/>
      <protection locked="0"/>
    </xf>
    <xf numFmtId="169" fontId="11" fillId="7" borderId="74" xfId="0" applyNumberFormat="1" applyFont="1" applyFill="1" applyBorder="1" applyAlignment="1" applyProtection="1">
      <alignment horizontal="center" vertical="center"/>
      <protection locked="0"/>
    </xf>
    <xf numFmtId="169" fontId="11" fillId="7" borderId="75" xfId="0" applyNumberFormat="1" applyFont="1" applyFill="1" applyBorder="1" applyAlignment="1" applyProtection="1">
      <alignment horizontal="center" vertical="center"/>
      <protection locked="0"/>
    </xf>
    <xf numFmtId="0" fontId="6" fillId="0" borderId="76" xfId="0" applyFont="1" applyBorder="1" applyAlignment="1" applyProtection="1">
      <alignment horizontal="left" vertical="center"/>
      <protection locked="0"/>
    </xf>
    <xf numFmtId="169" fontId="11" fillId="7" borderId="77" xfId="0" applyNumberFormat="1" applyFont="1" applyFill="1" applyBorder="1" applyAlignment="1" applyProtection="1">
      <alignment horizontal="center" vertical="center"/>
      <protection locked="0"/>
    </xf>
    <xf numFmtId="169" fontId="11" fillId="7" borderId="78" xfId="0" applyNumberFormat="1" applyFont="1" applyFill="1" applyBorder="1" applyAlignment="1" applyProtection="1">
      <alignment horizontal="center" vertical="center"/>
      <protection locked="0"/>
    </xf>
    <xf numFmtId="169" fontId="11" fillId="7" borderId="79" xfId="0" applyNumberFormat="1" applyFont="1" applyFill="1" applyBorder="1" applyAlignment="1" applyProtection="1">
      <alignment horizontal="center" vertical="center"/>
      <protection locked="0"/>
    </xf>
    <xf numFmtId="169" fontId="11" fillId="7" borderId="80" xfId="0" applyNumberFormat="1" applyFont="1" applyFill="1" applyBorder="1" applyAlignment="1" applyProtection="1">
      <alignment horizontal="center" vertical="center"/>
      <protection locked="0"/>
    </xf>
    <xf numFmtId="169" fontId="11" fillId="19" borderId="80" xfId="0" applyNumberFormat="1" applyFont="1" applyFill="1" applyBorder="1" applyAlignment="1" applyProtection="1">
      <alignment horizontal="center" vertical="center"/>
      <protection locked="0"/>
    </xf>
    <xf numFmtId="169" fontId="11" fillId="0" borderId="80" xfId="0" applyNumberFormat="1" applyFont="1" applyFill="1" applyBorder="1" applyAlignment="1" applyProtection="1">
      <alignment horizontal="center" vertical="center"/>
      <protection locked="0"/>
    </xf>
    <xf numFmtId="169" fontId="11" fillId="7" borderId="81" xfId="0" applyNumberFormat="1" applyFont="1" applyFill="1" applyBorder="1" applyAlignment="1" applyProtection="1">
      <alignment horizontal="center" vertical="center"/>
      <protection locked="0"/>
    </xf>
    <xf numFmtId="169" fontId="11" fillId="7" borderId="82" xfId="0" applyNumberFormat="1" applyFont="1" applyFill="1" applyBorder="1" applyAlignment="1" applyProtection="1">
      <alignment horizontal="center" vertical="center"/>
      <protection locked="0"/>
    </xf>
    <xf numFmtId="0" fontId="6" fillId="0" borderId="5" xfId="0" applyFont="1" applyBorder="1">
      <alignment vertical="center"/>
    </xf>
    <xf numFmtId="0" fontId="6" fillId="0" borderId="5" xfId="0" applyNumberFormat="1" applyFont="1" applyBorder="1" applyAlignment="1">
      <alignment horizontal="right" vertical="center"/>
    </xf>
    <xf numFmtId="167" fontId="6" fillId="0" borderId="5" xfId="0" applyNumberFormat="1" applyFont="1" applyFill="1" applyBorder="1" applyAlignment="1" applyProtection="1">
      <alignment horizontal="left" vertical="center"/>
      <protection locked="0"/>
    </xf>
    <xf numFmtId="0" fontId="6" fillId="0" borderId="5" xfId="0" applyFont="1" applyBorder="1" applyAlignment="1">
      <alignment horizontal="left" vertical="center"/>
    </xf>
    <xf numFmtId="169" fontId="6" fillId="7" borderId="5" xfId="0" applyNumberFormat="1" applyFont="1" applyFill="1" applyBorder="1" applyAlignment="1" applyProtection="1">
      <alignment horizontal="center" vertical="center"/>
      <protection locked="0"/>
    </xf>
    <xf numFmtId="169" fontId="11" fillId="7" borderId="5" xfId="0" applyNumberFormat="1" applyFont="1" applyFill="1" applyBorder="1" applyAlignment="1" applyProtection="1">
      <alignment horizontal="center" vertical="center"/>
      <protection locked="0"/>
    </xf>
    <xf numFmtId="169" fontId="11" fillId="19" borderId="5" xfId="0" applyNumberFormat="1" applyFont="1" applyFill="1" applyBorder="1" applyAlignment="1" applyProtection="1">
      <alignment horizontal="center" vertical="center"/>
      <protection locked="0"/>
    </xf>
    <xf numFmtId="169" fontId="11" fillId="0" borderId="5"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14" fontId="6" fillId="0" borderId="63" xfId="0" applyNumberFormat="1" applyFont="1" applyBorder="1" applyAlignment="1">
      <alignment horizontal="center" vertical="center"/>
    </xf>
    <xf numFmtId="14" fontId="6" fillId="0" borderId="33" xfId="0" applyNumberFormat="1" applyFont="1" applyBorder="1" applyAlignment="1">
      <alignment horizontal="center" vertical="center"/>
    </xf>
    <xf numFmtId="14" fontId="6" fillId="0" borderId="32" xfId="0" applyNumberFormat="1" applyFont="1" applyBorder="1" applyAlignment="1">
      <alignment horizontal="center" vertical="center"/>
    </xf>
    <xf numFmtId="14" fontId="6" fillId="0" borderId="83" xfId="0" applyNumberFormat="1" applyFont="1" applyBorder="1" applyAlignment="1">
      <alignment horizontal="center" vertical="center"/>
    </xf>
    <xf numFmtId="0" fontId="6" fillId="0" borderId="32" xfId="0" applyFont="1" applyFill="1" applyBorder="1" applyAlignment="1" applyProtection="1">
      <alignment horizontal="center" vertical="center" wrapText="1"/>
      <protection locked="0"/>
    </xf>
    <xf numFmtId="0" fontId="6" fillId="0" borderId="33" xfId="0" applyFont="1" applyFill="1" applyBorder="1" applyAlignment="1" applyProtection="1">
      <alignment horizontal="center" vertical="center" wrapText="1"/>
      <protection locked="0"/>
    </xf>
    <xf numFmtId="0" fontId="13" fillId="0" borderId="5" xfId="0" applyFont="1" applyBorder="1" applyAlignment="1">
      <alignment horizontal="center" vertical="center" wrapText="1"/>
    </xf>
    <xf numFmtId="0" fontId="13" fillId="0" borderId="63" xfId="0" applyFont="1" applyBorder="1" applyAlignment="1">
      <alignment horizontal="center" vertical="center"/>
    </xf>
    <xf numFmtId="0" fontId="13" fillId="0" borderId="33" xfId="0" applyFont="1" applyBorder="1" applyAlignment="1">
      <alignment horizontal="center" vertical="center"/>
    </xf>
    <xf numFmtId="0" fontId="13" fillId="0" borderId="32" xfId="0"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68"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69"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70"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horizontal="left" vertical="center" wrapText="1"/>
      <protection locked="0"/>
    </xf>
    <xf numFmtId="0" fontId="6" fillId="0" borderId="68"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71"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72" xfId="0" applyFont="1" applyBorder="1" applyAlignment="1">
      <alignment horizontal="left" vertical="center"/>
    </xf>
    <xf numFmtId="0" fontId="6" fillId="0" borderId="19" xfId="0" applyFont="1" applyBorder="1" applyAlignment="1">
      <alignment horizontal="lef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13" fillId="0" borderId="35" xfId="0" applyFont="1" applyBorder="1" applyAlignment="1">
      <alignment horizontal="center" vertical="center"/>
    </xf>
    <xf numFmtId="0" fontId="13" fillId="0" borderId="68"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68"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68" xfId="0" applyNumberFormat="1" applyFont="1" applyBorder="1" applyAlignment="1">
      <alignment horizontal="center"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7" fillId="0" borderId="64" xfId="0" applyFont="1" applyBorder="1" applyAlignment="1">
      <alignment horizontal="center" vertical="top" wrapText="1"/>
    </xf>
    <xf numFmtId="0" fontId="15" fillId="0" borderId="65" xfId="0" applyFont="1" applyBorder="1" applyAlignment="1">
      <alignment horizontal="center" vertical="top" wrapText="1"/>
    </xf>
    <xf numFmtId="0" fontId="6" fillId="0" borderId="0" xfId="0" applyFont="1" applyAlignment="1">
      <alignment horizontal="left" vertical="top" wrapText="1"/>
    </xf>
    <xf numFmtId="0" fontId="4" fillId="0" borderId="0" xfId="0" applyFont="1" applyAlignment="1">
      <alignment vertical="center" wrapText="1"/>
    </xf>
    <xf numFmtId="0" fontId="4" fillId="0" borderId="0" xfId="0" applyFont="1" applyBorder="1" applyAlignment="1" applyProtection="1">
      <alignment vertical="center" wrapText="1"/>
      <protection locked="0"/>
    </xf>
    <xf numFmtId="0" fontId="6" fillId="0" borderId="3" xfId="0" applyFont="1" applyBorder="1" applyAlignment="1">
      <alignment horizontal="left" vertical="top" wrapText="1"/>
    </xf>
    <xf numFmtId="0" fontId="6" fillId="0" borderId="44"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16" fillId="0" borderId="64" xfId="0" applyFont="1" applyBorder="1" applyAlignment="1">
      <alignment horizontal="center" vertical="top" wrapText="1"/>
    </xf>
    <xf numFmtId="0" fontId="15" fillId="0" borderId="64" xfId="0" applyFont="1" applyBorder="1" applyAlignment="1">
      <alignment horizontal="center" vertical="top" wrapText="1"/>
    </xf>
    <xf numFmtId="0" fontId="15" fillId="0" borderId="67" xfId="0" applyFont="1" applyBorder="1" applyAlignment="1">
      <alignment horizontal="center" vertical="top" wrapText="1"/>
    </xf>
    <xf numFmtId="0" fontId="15" fillId="0" borderId="32" xfId="0" applyFont="1" applyBorder="1" applyAlignment="1">
      <alignment horizontal="center" vertical="top" wrapText="1"/>
    </xf>
    <xf numFmtId="0" fontId="15" fillId="0" borderId="33" xfId="0" applyFont="1" applyBorder="1" applyAlignment="1">
      <alignment horizontal="center" vertical="top" wrapText="1"/>
    </xf>
    <xf numFmtId="0" fontId="15" fillId="0" borderId="5" xfId="0" applyFont="1" applyBorder="1" applyAlignment="1">
      <alignment horizontal="center" vertical="top"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Border="1" applyAlignment="1" applyProtection="1">
      <alignment horizontal="left" vertical="center" wrapText="1"/>
      <protection locked="0"/>
    </xf>
    <xf numFmtId="0" fontId="7" fillId="0" borderId="3" xfId="0" applyFont="1" applyBorder="1" applyAlignment="1">
      <alignment horizontal="left" vertical="center" wrapText="1"/>
    </xf>
    <xf numFmtId="0" fontId="7" fillId="0" borderId="0" xfId="0" applyFont="1" applyAlignment="1">
      <alignment horizontal="left" vertical="center" wrapText="1"/>
    </xf>
  </cellXfs>
  <cellStyles count="7">
    <cellStyle name="Calc Currency (0)" xfId="1"/>
    <cellStyle name="Header1" xfId="2"/>
    <cellStyle name="Header2" xfId="3"/>
    <cellStyle name="Normal" xfId="0" builtinId="0"/>
    <cellStyle name="Normal 2" xfId="4"/>
    <cellStyle name="Normal 2 2" xfId="6"/>
    <cellStyle name="Normal 3" xfId="5"/>
  </cellStyles>
  <dxfs count="16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47"/>
  <sheetViews>
    <sheetView showGridLines="0" tabSelected="1" zoomScaleSheetLayoutView="85" workbookViewId="0">
      <pane xSplit="18" ySplit="10" topLeftCell="AD122" activePane="bottomRight" state="frozen"/>
      <selection pane="topRight" activeCell="W1" sqref="W1"/>
      <selection pane="bottomLeft" activeCell="A9" sqref="A9"/>
      <selection pane="bottomRight" activeCell="I136" sqref="I136:I138"/>
    </sheetView>
  </sheetViews>
  <sheetFormatPr defaultColWidth="4.625" defaultRowHeight="15" customHeight="1"/>
  <cols>
    <col min="1" max="1" width="1.375" style="1" customWidth="1"/>
    <col min="2" max="2" width="22.375" style="237" customWidth="1"/>
    <col min="3" max="3" width="15" style="249" customWidth="1"/>
    <col min="4" max="4" width="7.125" style="1" customWidth="1"/>
    <col min="5" max="5" width="15.625" style="123" customWidth="1"/>
    <col min="6" max="6" width="15.125" style="112" customWidth="1"/>
    <col min="7" max="7" width="10" style="8" customWidth="1"/>
    <col min="8" max="9" width="9.625" style="1" customWidth="1"/>
    <col min="10" max="10" width="8.125" style="1" bestFit="1" customWidth="1"/>
    <col min="11" max="11" width="8.625" style="1" bestFit="1" customWidth="1"/>
    <col min="12" max="15" width="4.5" style="16" hidden="1" customWidth="1"/>
    <col min="16" max="16" width="11.375" style="112" customWidth="1"/>
    <col min="17" max="17" width="5.5" style="112" customWidth="1"/>
    <col min="18" max="18" width="4.875" style="112" customWidth="1"/>
    <col min="19" max="19" width="2.875" style="1" customWidth="1"/>
    <col min="20" max="141" width="3.125" style="37" customWidth="1"/>
    <col min="142" max="142" width="6.875" style="1" customWidth="1"/>
    <col min="143" max="143" width="1.125" style="1" customWidth="1"/>
    <col min="144" max="154" width="2.875" style="1" customWidth="1"/>
    <col min="155" max="16384" width="4.625" style="1"/>
  </cols>
  <sheetData>
    <row r="1" spans="1:142" ht="8.25" customHeight="1">
      <c r="E1" s="119"/>
      <c r="F1" s="113"/>
      <c r="G1" s="35"/>
      <c r="H1" s="33"/>
      <c r="I1" s="33"/>
      <c r="J1" s="33"/>
      <c r="K1" s="33"/>
      <c r="L1" s="34"/>
      <c r="M1" s="34"/>
      <c r="N1" s="34"/>
      <c r="O1" s="34"/>
      <c r="P1" s="113"/>
      <c r="Q1" s="113"/>
      <c r="R1" s="113"/>
      <c r="S1" s="33"/>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row>
    <row r="2" spans="1:142" ht="19.5" customHeight="1">
      <c r="B2" s="238"/>
      <c r="C2" s="250"/>
      <c r="E2" s="120"/>
      <c r="F2" s="114"/>
      <c r="G2" s="80"/>
      <c r="H2" s="77" t="s">
        <v>29</v>
      </c>
      <c r="I2" s="77" t="s">
        <v>30</v>
      </c>
      <c r="J2" s="77" t="s">
        <v>31</v>
      </c>
      <c r="K2" s="78" t="s">
        <v>38</v>
      </c>
      <c r="L2" s="204" t="s">
        <v>32</v>
      </c>
      <c r="M2" s="205"/>
      <c r="N2" s="204" t="s">
        <v>33</v>
      </c>
      <c r="O2" s="205"/>
      <c r="P2" s="114"/>
      <c r="Q2" s="226">
        <f ca="1">TODAY()</f>
        <v>43304</v>
      </c>
      <c r="R2" s="227"/>
      <c r="S2" s="33"/>
      <c r="T2" s="67"/>
      <c r="U2" s="2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220">
        <v>0.05</v>
      </c>
      <c r="CA2" s="221"/>
      <c r="CB2" s="221"/>
      <c r="CC2" s="220">
        <v>0.15</v>
      </c>
      <c r="CD2" s="221"/>
      <c r="CE2" s="221"/>
      <c r="CF2" s="220">
        <v>0.8</v>
      </c>
      <c r="CG2" s="221"/>
      <c r="CH2" s="221"/>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14" t="str">
        <f ca="1">"Date："&amp;TEXT(TODAY()," yyyy/mm/dd")</f>
        <v>Date： 2018/07/23</v>
      </c>
    </row>
    <row r="3" spans="1:142" ht="18.75" customHeight="1">
      <c r="B3" s="239" t="s">
        <v>44</v>
      </c>
      <c r="C3" s="251"/>
      <c r="E3" s="121"/>
      <c r="F3" s="117"/>
      <c r="G3" s="81"/>
      <c r="H3" s="79">
        <f>COUNTIF(R11:R12,"=△") + COUNTIF(R11:R12,"=○") +COUNTIF(R11:R12,"=★") + COUNTIF(R11:R12,"=◇")+ COUNTIF(R11:R12,"=▲")</f>
        <v>0</v>
      </c>
      <c r="I3" s="79">
        <f>COUNTIF(R11:R12,"=○")</f>
        <v>0</v>
      </c>
      <c r="J3" s="79">
        <f>COUNTIF(R11:R12,"=△") + COUNTIF(R11:R12,"=▲")  +  COUNTIF(R11:R12,"=★")</f>
        <v>0</v>
      </c>
      <c r="K3" s="79">
        <f>COUNTIF(R11:R12,"=◇")</f>
        <v>0</v>
      </c>
      <c r="L3" s="206">
        <f>COUNTIF(R11:R12,"=▲")</f>
        <v>0</v>
      </c>
      <c r="M3" s="207"/>
      <c r="N3" s="206">
        <f>COUNTIF(R11:R12,"=★")</f>
        <v>0</v>
      </c>
      <c r="O3" s="207"/>
      <c r="P3" s="128"/>
      <c r="Q3" s="228"/>
      <c r="R3" s="228"/>
      <c r="S3" s="33"/>
      <c r="T3" s="68"/>
      <c r="U3" s="105"/>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223" t="s">
        <v>40</v>
      </c>
      <c r="CA3" s="224"/>
      <c r="CB3" s="225"/>
      <c r="CC3" s="222" t="s">
        <v>41</v>
      </c>
      <c r="CD3" s="222"/>
      <c r="CE3" s="222"/>
      <c r="CF3" s="223" t="s">
        <v>42</v>
      </c>
      <c r="CG3" s="224"/>
      <c r="CH3" s="225"/>
      <c r="EL3" s="29">
        <f>B2</f>
        <v>0</v>
      </c>
    </row>
    <row r="4" spans="1:142" ht="23.25" customHeight="1" thickBot="1">
      <c r="B4" s="240"/>
      <c r="C4" s="252"/>
      <c r="D4" s="4"/>
      <c r="E4" s="122"/>
      <c r="F4" s="115"/>
      <c r="G4" s="9"/>
      <c r="H4" s="5"/>
      <c r="I4" s="5"/>
      <c r="J4" s="5"/>
      <c r="K4" s="5"/>
      <c r="L4" s="17"/>
      <c r="M4" s="17"/>
      <c r="N4" s="17"/>
      <c r="O4" s="17"/>
      <c r="P4" s="115"/>
      <c r="Q4" s="115"/>
      <c r="R4" s="115"/>
      <c r="S4" s="5"/>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6"/>
    </row>
    <row r="5" spans="1:142" ht="18.75" customHeight="1" thickTop="1">
      <c r="C5" s="253"/>
      <c r="D5" s="2"/>
      <c r="H5" s="7"/>
      <c r="I5" s="7"/>
      <c r="J5" s="7"/>
      <c r="K5" s="7"/>
      <c r="L5" s="18"/>
      <c r="M5" s="18"/>
      <c r="N5" s="18"/>
      <c r="O5" s="18"/>
      <c r="Q5" s="129"/>
      <c r="W5" s="40"/>
    </row>
    <row r="6" spans="1:142" ht="18" customHeight="1">
      <c r="A6" s="8"/>
      <c r="D6" s="8"/>
      <c r="H6" s="8"/>
      <c r="I6" s="8"/>
      <c r="J6" s="8"/>
      <c r="K6" s="8"/>
      <c r="L6" s="8"/>
      <c r="M6" s="111"/>
      <c r="N6" s="8"/>
      <c r="O6" s="111"/>
      <c r="W6" s="40"/>
    </row>
    <row r="7" spans="1:142" ht="14.25" customHeight="1">
      <c r="A7" s="26"/>
      <c r="B7" s="241"/>
      <c r="C7" s="241"/>
      <c r="D7" s="124"/>
      <c r="E7" s="125"/>
      <c r="F7" s="118"/>
      <c r="G7" s="106"/>
      <c r="H7" s="215" t="s">
        <v>22</v>
      </c>
      <c r="I7" s="216"/>
      <c r="J7" s="216"/>
      <c r="K7" s="216"/>
      <c r="L7" s="216"/>
      <c r="M7" s="216"/>
      <c r="N7" s="216"/>
      <c r="O7" s="217"/>
      <c r="P7" s="118"/>
      <c r="Q7" s="130"/>
      <c r="R7" s="130"/>
      <c r="W7" s="40"/>
    </row>
    <row r="8" spans="1:142" ht="14.25" customHeight="1">
      <c r="A8" s="26"/>
      <c r="B8" s="242"/>
      <c r="C8" s="242"/>
      <c r="D8" s="126"/>
      <c r="E8" s="127"/>
      <c r="F8" s="116"/>
      <c r="G8" s="107"/>
      <c r="H8" s="76">
        <v>43282</v>
      </c>
      <c r="I8" s="76">
        <v>43374</v>
      </c>
      <c r="J8" s="76">
        <f>IF(MIN(J11:J12)=DATE(1900,1,0),"",MIN(J11:J12))</f>
        <v>43291</v>
      </c>
      <c r="K8" s="76">
        <f>IF(MAX(K11:K12)=DATE(1900,1,0),"",MAX(K11:K12))</f>
        <v>43292</v>
      </c>
      <c r="L8" s="218">
        <f>SUM(M11:M115)</f>
        <v>43293</v>
      </c>
      <c r="M8" s="219"/>
      <c r="N8" s="218">
        <f>SUM(O11:O115)</f>
        <v>43293</v>
      </c>
      <c r="O8" s="219"/>
      <c r="P8" s="116"/>
      <c r="Q8" s="131"/>
      <c r="R8" s="132" t="str">
        <f>TEXT(T9,"yyyy")</f>
        <v>2018</v>
      </c>
      <c r="S8" s="25" t="str">
        <f>TEXT(S9,"m")</f>
        <v>7</v>
      </c>
      <c r="T8" s="41" t="str">
        <f>IF(TEXT(T9,"d")="1",TEXT(T9,"m"),"")</f>
        <v/>
      </c>
      <c r="U8" s="41" t="str">
        <f t="shared" ref="U8:CD8" si="0">IF(TEXT(U9,"d")="1",TEXT(U9,"m"),"")</f>
        <v/>
      </c>
      <c r="V8" s="41" t="str">
        <f t="shared" si="0"/>
        <v/>
      </c>
      <c r="W8" s="41" t="str">
        <f t="shared" si="0"/>
        <v/>
      </c>
      <c r="X8" s="41" t="str">
        <f t="shared" si="0"/>
        <v/>
      </c>
      <c r="Y8" s="41" t="str">
        <f t="shared" si="0"/>
        <v/>
      </c>
      <c r="Z8" s="41" t="str">
        <f t="shared" si="0"/>
        <v/>
      </c>
      <c r="AA8" s="41" t="str">
        <f t="shared" si="0"/>
        <v/>
      </c>
      <c r="AB8" s="41" t="str">
        <f t="shared" si="0"/>
        <v/>
      </c>
      <c r="AC8" s="41" t="str">
        <f t="shared" si="0"/>
        <v/>
      </c>
      <c r="AD8" s="41" t="str">
        <f t="shared" si="0"/>
        <v/>
      </c>
      <c r="AE8" s="41" t="str">
        <f t="shared" si="0"/>
        <v/>
      </c>
      <c r="AF8" s="41" t="str">
        <f t="shared" si="0"/>
        <v/>
      </c>
      <c r="AG8" s="41" t="str">
        <f t="shared" si="0"/>
        <v/>
      </c>
      <c r="AH8" s="41" t="str">
        <f t="shared" si="0"/>
        <v/>
      </c>
      <c r="AI8" s="41" t="str">
        <f t="shared" si="0"/>
        <v/>
      </c>
      <c r="AJ8" s="41" t="str">
        <f t="shared" si="0"/>
        <v/>
      </c>
      <c r="AK8" s="41" t="str">
        <f t="shared" si="0"/>
        <v/>
      </c>
      <c r="AL8" s="41" t="str">
        <f t="shared" si="0"/>
        <v/>
      </c>
      <c r="AM8" s="41" t="str">
        <f t="shared" si="0"/>
        <v/>
      </c>
      <c r="AN8" s="41" t="str">
        <f t="shared" si="0"/>
        <v/>
      </c>
      <c r="AO8" s="41" t="str">
        <f t="shared" si="0"/>
        <v/>
      </c>
      <c r="AP8" s="41" t="str">
        <f t="shared" si="0"/>
        <v/>
      </c>
      <c r="AQ8" s="41" t="str">
        <f t="shared" si="0"/>
        <v/>
      </c>
      <c r="AR8" s="41" t="str">
        <f t="shared" si="0"/>
        <v/>
      </c>
      <c r="AS8" s="41" t="str">
        <f t="shared" si="0"/>
        <v/>
      </c>
      <c r="AT8" s="41" t="str">
        <f t="shared" si="0"/>
        <v/>
      </c>
      <c r="AU8" s="41" t="str">
        <f t="shared" si="0"/>
        <v/>
      </c>
      <c r="AV8" s="41" t="str">
        <f t="shared" si="0"/>
        <v/>
      </c>
      <c r="AW8" s="41" t="str">
        <f t="shared" si="0"/>
        <v/>
      </c>
      <c r="AX8" s="41" t="str">
        <f t="shared" si="0"/>
        <v>8</v>
      </c>
      <c r="AY8" s="41" t="str">
        <f t="shared" si="0"/>
        <v/>
      </c>
      <c r="AZ8" s="41" t="str">
        <f t="shared" si="0"/>
        <v/>
      </c>
      <c r="BA8" s="41" t="str">
        <f t="shared" si="0"/>
        <v/>
      </c>
      <c r="BB8" s="41" t="str">
        <f t="shared" si="0"/>
        <v/>
      </c>
      <c r="BC8" s="41" t="str">
        <f t="shared" si="0"/>
        <v/>
      </c>
      <c r="BD8" s="41" t="str">
        <f t="shared" si="0"/>
        <v/>
      </c>
      <c r="BE8" s="41" t="str">
        <f t="shared" si="0"/>
        <v/>
      </c>
      <c r="BF8" s="41" t="str">
        <f t="shared" si="0"/>
        <v/>
      </c>
      <c r="BG8" s="41" t="str">
        <f t="shared" si="0"/>
        <v/>
      </c>
      <c r="BH8" s="41" t="str">
        <f t="shared" si="0"/>
        <v/>
      </c>
      <c r="BI8" s="41" t="str">
        <f t="shared" si="0"/>
        <v/>
      </c>
      <c r="BJ8" s="41" t="str">
        <f t="shared" si="0"/>
        <v/>
      </c>
      <c r="BK8" s="41" t="str">
        <f t="shared" si="0"/>
        <v/>
      </c>
      <c r="BL8" s="41" t="str">
        <f t="shared" si="0"/>
        <v/>
      </c>
      <c r="BM8" s="41" t="str">
        <f t="shared" si="0"/>
        <v/>
      </c>
      <c r="BN8" s="41" t="str">
        <f t="shared" si="0"/>
        <v/>
      </c>
      <c r="BO8" s="41" t="str">
        <f t="shared" si="0"/>
        <v/>
      </c>
      <c r="BP8" s="41" t="str">
        <f t="shared" si="0"/>
        <v/>
      </c>
      <c r="BQ8" s="41" t="str">
        <f t="shared" si="0"/>
        <v/>
      </c>
      <c r="BR8" s="41" t="str">
        <f t="shared" si="0"/>
        <v/>
      </c>
      <c r="BS8" s="41" t="str">
        <f t="shared" si="0"/>
        <v/>
      </c>
      <c r="BT8" s="41" t="str">
        <f t="shared" si="0"/>
        <v/>
      </c>
      <c r="BU8" s="41" t="str">
        <f t="shared" si="0"/>
        <v/>
      </c>
      <c r="BV8" s="41" t="str">
        <f t="shared" si="0"/>
        <v/>
      </c>
      <c r="BW8" s="41" t="str">
        <f t="shared" si="0"/>
        <v/>
      </c>
      <c r="BX8" s="41" t="str">
        <f t="shared" si="0"/>
        <v/>
      </c>
      <c r="BY8" s="41" t="str">
        <f t="shared" si="0"/>
        <v/>
      </c>
      <c r="BZ8" s="41" t="str">
        <f t="shared" si="0"/>
        <v/>
      </c>
      <c r="CA8" s="41" t="str">
        <f t="shared" si="0"/>
        <v/>
      </c>
      <c r="CB8" s="41" t="str">
        <f>IF(TEXT(CB9,"d")="1",TEXT(CB9,"m"),"")</f>
        <v/>
      </c>
      <c r="CC8" s="41" t="str">
        <f t="shared" si="0"/>
        <v>9</v>
      </c>
      <c r="CD8" s="41" t="str">
        <f t="shared" si="0"/>
        <v/>
      </c>
      <c r="CE8" s="41" t="str">
        <f>IF(TEXT(CE9,"d")="1",TEXT(CE9,"m"),"")</f>
        <v/>
      </c>
      <c r="CF8" s="41" t="str">
        <f>IF(TEXT(CF9,"d")="1",TEXT(CF9,"m"),"")</f>
        <v/>
      </c>
      <c r="CG8" s="41" t="str">
        <f>IF(TEXT(CG9,"d")="1",TEXT(CG9,"m"),"")</f>
        <v/>
      </c>
      <c r="CH8" s="41" t="str">
        <f>IF(TEXT(CH9,"d")="1",TEXT(CH9,"m"),"")</f>
        <v/>
      </c>
      <c r="CI8" s="41"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29" t="s">
        <v>9</v>
      </c>
    </row>
    <row r="9" spans="1:142" ht="14.25" customHeight="1">
      <c r="B9" s="191" t="s">
        <v>45</v>
      </c>
      <c r="C9" s="191" t="s">
        <v>46</v>
      </c>
      <c r="D9" s="197" t="s">
        <v>2</v>
      </c>
      <c r="E9" s="199" t="s">
        <v>3</v>
      </c>
      <c r="F9" s="195" t="s">
        <v>48</v>
      </c>
      <c r="G9" s="203" t="s">
        <v>47</v>
      </c>
      <c r="H9" s="193" t="s">
        <v>18</v>
      </c>
      <c r="I9" s="194"/>
      <c r="J9" s="201" t="s">
        <v>19</v>
      </c>
      <c r="K9" s="202"/>
      <c r="L9" s="208" t="s">
        <v>16</v>
      </c>
      <c r="M9" s="209"/>
      <c r="N9" s="214" t="s">
        <v>17</v>
      </c>
      <c r="O9" s="209"/>
      <c r="P9" s="195" t="s">
        <v>43</v>
      </c>
      <c r="Q9" s="210" t="s">
        <v>39</v>
      </c>
      <c r="R9" s="211"/>
      <c r="S9" s="27">
        <v>43282</v>
      </c>
      <c r="T9" s="42">
        <f>S9+1</f>
        <v>43283</v>
      </c>
      <c r="U9" s="42">
        <f>T9+1</f>
        <v>43284</v>
      </c>
      <c r="V9" s="42">
        <f>U9+1</f>
        <v>43285</v>
      </c>
      <c r="W9" s="42">
        <f>V9+1</f>
        <v>43286</v>
      </c>
      <c r="X9" s="42">
        <f>W9+1</f>
        <v>43287</v>
      </c>
      <c r="Y9" s="42">
        <f t="shared" ref="Y9:CD9" si="1">X9+1</f>
        <v>43288</v>
      </c>
      <c r="Z9" s="42">
        <f t="shared" si="1"/>
        <v>43289</v>
      </c>
      <c r="AA9" s="42">
        <f t="shared" si="1"/>
        <v>43290</v>
      </c>
      <c r="AB9" s="42">
        <f t="shared" si="1"/>
        <v>43291</v>
      </c>
      <c r="AC9" s="42">
        <f>AB9+1</f>
        <v>43292</v>
      </c>
      <c r="AD9" s="42">
        <f t="shared" si="1"/>
        <v>43293</v>
      </c>
      <c r="AE9" s="42">
        <f t="shared" si="1"/>
        <v>43294</v>
      </c>
      <c r="AF9" s="42">
        <f t="shared" si="1"/>
        <v>43295</v>
      </c>
      <c r="AG9" s="42">
        <f t="shared" si="1"/>
        <v>43296</v>
      </c>
      <c r="AH9" s="42">
        <f t="shared" si="1"/>
        <v>43297</v>
      </c>
      <c r="AI9" s="42">
        <f t="shared" si="1"/>
        <v>43298</v>
      </c>
      <c r="AJ9" s="42">
        <f t="shared" si="1"/>
        <v>43299</v>
      </c>
      <c r="AK9" s="42">
        <f t="shared" si="1"/>
        <v>43300</v>
      </c>
      <c r="AL9" s="42">
        <f t="shared" si="1"/>
        <v>43301</v>
      </c>
      <c r="AM9" s="42">
        <f t="shared" si="1"/>
        <v>43302</v>
      </c>
      <c r="AN9" s="42">
        <f t="shared" si="1"/>
        <v>43303</v>
      </c>
      <c r="AO9" s="42">
        <f t="shared" si="1"/>
        <v>43304</v>
      </c>
      <c r="AP9" s="42">
        <f t="shared" si="1"/>
        <v>43305</v>
      </c>
      <c r="AQ9" s="42">
        <f t="shared" si="1"/>
        <v>43306</v>
      </c>
      <c r="AR9" s="42">
        <f t="shared" si="1"/>
        <v>43307</v>
      </c>
      <c r="AS9" s="42">
        <f t="shared" si="1"/>
        <v>43308</v>
      </c>
      <c r="AT9" s="42">
        <f t="shared" si="1"/>
        <v>43309</v>
      </c>
      <c r="AU9" s="42">
        <f t="shared" si="1"/>
        <v>43310</v>
      </c>
      <c r="AV9" s="42">
        <f t="shared" si="1"/>
        <v>43311</v>
      </c>
      <c r="AW9" s="42">
        <f t="shared" si="1"/>
        <v>43312</v>
      </c>
      <c r="AX9" s="42">
        <f t="shared" si="1"/>
        <v>43313</v>
      </c>
      <c r="AY9" s="42">
        <f t="shared" si="1"/>
        <v>43314</v>
      </c>
      <c r="AZ9" s="42">
        <f t="shared" si="1"/>
        <v>43315</v>
      </c>
      <c r="BA9" s="42">
        <f t="shared" si="1"/>
        <v>43316</v>
      </c>
      <c r="BB9" s="42">
        <f t="shared" si="1"/>
        <v>43317</v>
      </c>
      <c r="BC9" s="42">
        <f t="shared" si="1"/>
        <v>43318</v>
      </c>
      <c r="BD9" s="42">
        <f t="shared" si="1"/>
        <v>43319</v>
      </c>
      <c r="BE9" s="42">
        <f t="shared" si="1"/>
        <v>43320</v>
      </c>
      <c r="BF9" s="42">
        <f t="shared" si="1"/>
        <v>43321</v>
      </c>
      <c r="BG9" s="42">
        <f t="shared" si="1"/>
        <v>43322</v>
      </c>
      <c r="BH9" s="42">
        <f t="shared" si="1"/>
        <v>43323</v>
      </c>
      <c r="BI9" s="42">
        <f t="shared" si="1"/>
        <v>43324</v>
      </c>
      <c r="BJ9" s="42">
        <f t="shared" si="1"/>
        <v>43325</v>
      </c>
      <c r="BK9" s="42">
        <f t="shared" si="1"/>
        <v>43326</v>
      </c>
      <c r="BL9" s="42">
        <f t="shared" si="1"/>
        <v>43327</v>
      </c>
      <c r="BM9" s="42">
        <f t="shared" si="1"/>
        <v>43328</v>
      </c>
      <c r="BN9" s="42">
        <f t="shared" si="1"/>
        <v>43329</v>
      </c>
      <c r="BO9" s="42">
        <f t="shared" si="1"/>
        <v>43330</v>
      </c>
      <c r="BP9" s="42">
        <f t="shared" si="1"/>
        <v>43331</v>
      </c>
      <c r="BQ9" s="42">
        <f t="shared" si="1"/>
        <v>43332</v>
      </c>
      <c r="BR9" s="42">
        <f t="shared" si="1"/>
        <v>43333</v>
      </c>
      <c r="BS9" s="42">
        <f t="shared" si="1"/>
        <v>43334</v>
      </c>
      <c r="BT9" s="42">
        <f t="shared" si="1"/>
        <v>43335</v>
      </c>
      <c r="BU9" s="42">
        <f t="shared" si="1"/>
        <v>43336</v>
      </c>
      <c r="BV9" s="42">
        <f t="shared" si="1"/>
        <v>43337</v>
      </c>
      <c r="BW9" s="42">
        <f t="shared" si="1"/>
        <v>43338</v>
      </c>
      <c r="BX9" s="42">
        <f t="shared" si="1"/>
        <v>43339</v>
      </c>
      <c r="BY9" s="42">
        <f t="shared" si="1"/>
        <v>43340</v>
      </c>
      <c r="BZ9" s="42">
        <f t="shared" si="1"/>
        <v>43341</v>
      </c>
      <c r="CA9" s="42">
        <f t="shared" si="1"/>
        <v>43342</v>
      </c>
      <c r="CB9" s="42">
        <f t="shared" si="1"/>
        <v>43343</v>
      </c>
      <c r="CC9" s="42">
        <f t="shared" si="1"/>
        <v>43344</v>
      </c>
      <c r="CD9" s="42">
        <f t="shared" si="1"/>
        <v>43345</v>
      </c>
      <c r="CE9" s="42">
        <f>CD9+1</f>
        <v>43346</v>
      </c>
      <c r="CF9" s="42">
        <f>CE9+1</f>
        <v>43347</v>
      </c>
      <c r="CG9" s="42">
        <f>CF9+1</f>
        <v>43348</v>
      </c>
      <c r="CH9" s="42">
        <f>CG9+1</f>
        <v>43349</v>
      </c>
      <c r="CI9" s="42">
        <f>CH9+1</f>
        <v>43350</v>
      </c>
      <c r="CJ9" s="42">
        <f t="shared" ref="CJ9:EK9" si="2">CI9+1</f>
        <v>43351</v>
      </c>
      <c r="CK9" s="42">
        <f t="shared" si="2"/>
        <v>43352</v>
      </c>
      <c r="CL9" s="42">
        <f t="shared" si="2"/>
        <v>43353</v>
      </c>
      <c r="CM9" s="42">
        <f t="shared" si="2"/>
        <v>43354</v>
      </c>
      <c r="CN9" s="42">
        <f t="shared" si="2"/>
        <v>43355</v>
      </c>
      <c r="CO9" s="42">
        <f t="shared" si="2"/>
        <v>43356</v>
      </c>
      <c r="CP9" s="42">
        <f t="shared" si="2"/>
        <v>43357</v>
      </c>
      <c r="CQ9" s="42">
        <f t="shared" si="2"/>
        <v>43358</v>
      </c>
      <c r="CR9" s="42">
        <f t="shared" si="2"/>
        <v>43359</v>
      </c>
      <c r="CS9" s="42">
        <f t="shared" si="2"/>
        <v>43360</v>
      </c>
      <c r="CT9" s="42">
        <f t="shared" si="2"/>
        <v>43361</v>
      </c>
      <c r="CU9" s="42">
        <f t="shared" si="2"/>
        <v>43362</v>
      </c>
      <c r="CV9" s="42">
        <f t="shared" si="2"/>
        <v>43363</v>
      </c>
      <c r="CW9" s="42">
        <f t="shared" si="2"/>
        <v>43364</v>
      </c>
      <c r="CX9" s="42">
        <f t="shared" si="2"/>
        <v>43365</v>
      </c>
      <c r="CY9" s="42">
        <f t="shared" si="2"/>
        <v>43366</v>
      </c>
      <c r="CZ9" s="42">
        <f t="shared" si="2"/>
        <v>43367</v>
      </c>
      <c r="DA9" s="42">
        <f t="shared" si="2"/>
        <v>43368</v>
      </c>
      <c r="DB9" s="42">
        <f t="shared" si="2"/>
        <v>43369</v>
      </c>
      <c r="DC9" s="91">
        <f t="shared" si="2"/>
        <v>43370</v>
      </c>
      <c r="DD9" s="92">
        <f t="shared" si="2"/>
        <v>43371</v>
      </c>
      <c r="DE9" s="42">
        <f t="shared" si="2"/>
        <v>43372</v>
      </c>
      <c r="DF9" s="42">
        <f t="shared" si="2"/>
        <v>43373</v>
      </c>
      <c r="DG9" s="42">
        <f>DF9+1</f>
        <v>43374</v>
      </c>
      <c r="DH9" s="42">
        <f t="shared" si="2"/>
        <v>43375</v>
      </c>
      <c r="DI9" s="42">
        <f t="shared" si="2"/>
        <v>43376</v>
      </c>
      <c r="DJ9" s="42">
        <f t="shared" si="2"/>
        <v>43377</v>
      </c>
      <c r="DK9" s="42">
        <f t="shared" si="2"/>
        <v>43378</v>
      </c>
      <c r="DL9" s="42">
        <f>DK9+1</f>
        <v>43379</v>
      </c>
      <c r="DM9" s="42">
        <f t="shared" si="2"/>
        <v>43380</v>
      </c>
      <c r="DN9" s="42">
        <f t="shared" si="2"/>
        <v>43381</v>
      </c>
      <c r="DO9" s="42">
        <f t="shared" si="2"/>
        <v>43382</v>
      </c>
      <c r="DP9" s="42">
        <f t="shared" si="2"/>
        <v>43383</v>
      </c>
      <c r="DQ9" s="42">
        <f t="shared" si="2"/>
        <v>43384</v>
      </c>
      <c r="DR9" s="42">
        <f t="shared" si="2"/>
        <v>43385</v>
      </c>
      <c r="DS9" s="42">
        <f t="shared" si="2"/>
        <v>43386</v>
      </c>
      <c r="DT9" s="42">
        <f t="shared" si="2"/>
        <v>43387</v>
      </c>
      <c r="DU9" s="42">
        <f t="shared" si="2"/>
        <v>43388</v>
      </c>
      <c r="DV9" s="42">
        <f t="shared" si="2"/>
        <v>43389</v>
      </c>
      <c r="DW9" s="42">
        <f t="shared" si="2"/>
        <v>43390</v>
      </c>
      <c r="DX9" s="42">
        <f t="shared" si="2"/>
        <v>43391</v>
      </c>
      <c r="DY9" s="42">
        <f t="shared" si="2"/>
        <v>43392</v>
      </c>
      <c r="DZ9" s="42">
        <f t="shared" si="2"/>
        <v>43393</v>
      </c>
      <c r="EA9" s="42">
        <f t="shared" si="2"/>
        <v>43394</v>
      </c>
      <c r="EB9" s="42">
        <f t="shared" si="2"/>
        <v>43395</v>
      </c>
      <c r="EC9" s="42">
        <f t="shared" si="2"/>
        <v>43396</v>
      </c>
      <c r="ED9" s="42">
        <f t="shared" si="2"/>
        <v>43397</v>
      </c>
      <c r="EE9" s="42">
        <f t="shared" si="2"/>
        <v>43398</v>
      </c>
      <c r="EF9" s="42">
        <f t="shared" si="2"/>
        <v>43399</v>
      </c>
      <c r="EG9" s="42">
        <f t="shared" si="2"/>
        <v>43400</v>
      </c>
      <c r="EH9" s="42">
        <f t="shared" si="2"/>
        <v>43401</v>
      </c>
      <c r="EI9" s="42">
        <f t="shared" si="2"/>
        <v>43402</v>
      </c>
      <c r="EJ9" s="42">
        <f t="shared" si="2"/>
        <v>43403</v>
      </c>
      <c r="EK9" s="42">
        <f t="shared" si="2"/>
        <v>43404</v>
      </c>
      <c r="EL9" s="229"/>
    </row>
    <row r="10" spans="1:142" ht="14.25" customHeight="1">
      <c r="B10" s="192"/>
      <c r="C10" s="192"/>
      <c r="D10" s="198"/>
      <c r="E10" s="200"/>
      <c r="F10" s="196"/>
      <c r="G10" s="203"/>
      <c r="H10" s="110" t="s">
        <v>20</v>
      </c>
      <c r="I10" s="30" t="s">
        <v>21</v>
      </c>
      <c r="J10" s="31" t="s">
        <v>20</v>
      </c>
      <c r="K10" s="32" t="s">
        <v>21</v>
      </c>
      <c r="L10" s="19" t="s">
        <v>4</v>
      </c>
      <c r="M10" s="20" t="s">
        <v>5</v>
      </c>
      <c r="N10" s="19" t="s">
        <v>4</v>
      </c>
      <c r="O10" s="20" t="s">
        <v>5</v>
      </c>
      <c r="P10" s="196"/>
      <c r="Q10" s="212"/>
      <c r="R10" s="213"/>
      <c r="S10" s="21">
        <f>S9</f>
        <v>43282</v>
      </c>
      <c r="T10" s="43">
        <f t="shared" ref="T10:CD10" si="3">T9</f>
        <v>43283</v>
      </c>
      <c r="U10" s="43">
        <f t="shared" si="3"/>
        <v>43284</v>
      </c>
      <c r="V10" s="43">
        <f t="shared" si="3"/>
        <v>43285</v>
      </c>
      <c r="W10" s="43">
        <f t="shared" si="3"/>
        <v>43286</v>
      </c>
      <c r="X10" s="43">
        <f t="shared" si="3"/>
        <v>43287</v>
      </c>
      <c r="Y10" s="43">
        <f t="shared" si="3"/>
        <v>43288</v>
      </c>
      <c r="Z10" s="43">
        <f t="shared" si="3"/>
        <v>43289</v>
      </c>
      <c r="AA10" s="43">
        <f t="shared" si="3"/>
        <v>43290</v>
      </c>
      <c r="AB10" s="43">
        <f t="shared" si="3"/>
        <v>43291</v>
      </c>
      <c r="AC10" s="43">
        <f t="shared" si="3"/>
        <v>43292</v>
      </c>
      <c r="AD10" s="43">
        <f t="shared" si="3"/>
        <v>43293</v>
      </c>
      <c r="AE10" s="43">
        <f t="shared" si="3"/>
        <v>43294</v>
      </c>
      <c r="AF10" s="43">
        <f t="shared" si="3"/>
        <v>43295</v>
      </c>
      <c r="AG10" s="43">
        <f t="shared" si="3"/>
        <v>43296</v>
      </c>
      <c r="AH10" s="43">
        <f t="shared" si="3"/>
        <v>43297</v>
      </c>
      <c r="AI10" s="43">
        <f t="shared" si="3"/>
        <v>43298</v>
      </c>
      <c r="AJ10" s="43">
        <f t="shared" si="3"/>
        <v>43299</v>
      </c>
      <c r="AK10" s="43">
        <f t="shared" si="3"/>
        <v>43300</v>
      </c>
      <c r="AL10" s="43">
        <f t="shared" si="3"/>
        <v>43301</v>
      </c>
      <c r="AM10" s="43">
        <f t="shared" si="3"/>
        <v>43302</v>
      </c>
      <c r="AN10" s="43">
        <f t="shared" si="3"/>
        <v>43303</v>
      </c>
      <c r="AO10" s="43">
        <f t="shared" si="3"/>
        <v>43304</v>
      </c>
      <c r="AP10" s="43">
        <f t="shared" si="3"/>
        <v>43305</v>
      </c>
      <c r="AQ10" s="43">
        <f t="shared" si="3"/>
        <v>43306</v>
      </c>
      <c r="AR10" s="43">
        <f t="shared" si="3"/>
        <v>43307</v>
      </c>
      <c r="AS10" s="43">
        <f t="shared" si="3"/>
        <v>43308</v>
      </c>
      <c r="AT10" s="43">
        <f t="shared" si="3"/>
        <v>43309</v>
      </c>
      <c r="AU10" s="43">
        <f t="shared" si="3"/>
        <v>43310</v>
      </c>
      <c r="AV10" s="43">
        <f t="shared" si="3"/>
        <v>43311</v>
      </c>
      <c r="AW10" s="43">
        <f t="shared" si="3"/>
        <v>43312</v>
      </c>
      <c r="AX10" s="43">
        <f t="shared" si="3"/>
        <v>43313</v>
      </c>
      <c r="AY10" s="43">
        <f t="shared" si="3"/>
        <v>43314</v>
      </c>
      <c r="AZ10" s="43">
        <f t="shared" si="3"/>
        <v>43315</v>
      </c>
      <c r="BA10" s="43">
        <f t="shared" si="3"/>
        <v>43316</v>
      </c>
      <c r="BB10" s="43">
        <f t="shared" si="3"/>
        <v>43317</v>
      </c>
      <c r="BC10" s="43">
        <f t="shared" si="3"/>
        <v>43318</v>
      </c>
      <c r="BD10" s="43">
        <f t="shared" si="3"/>
        <v>43319</v>
      </c>
      <c r="BE10" s="43">
        <f t="shared" si="3"/>
        <v>43320</v>
      </c>
      <c r="BF10" s="43">
        <f t="shared" si="3"/>
        <v>43321</v>
      </c>
      <c r="BG10" s="43">
        <f t="shared" si="3"/>
        <v>43322</v>
      </c>
      <c r="BH10" s="43">
        <f t="shared" si="3"/>
        <v>43323</v>
      </c>
      <c r="BI10" s="43">
        <f t="shared" si="3"/>
        <v>43324</v>
      </c>
      <c r="BJ10" s="43">
        <f t="shared" si="3"/>
        <v>43325</v>
      </c>
      <c r="BK10" s="43">
        <f t="shared" si="3"/>
        <v>43326</v>
      </c>
      <c r="BL10" s="43">
        <f t="shared" si="3"/>
        <v>43327</v>
      </c>
      <c r="BM10" s="43">
        <f t="shared" si="3"/>
        <v>43328</v>
      </c>
      <c r="BN10" s="43">
        <f t="shared" si="3"/>
        <v>43329</v>
      </c>
      <c r="BO10" s="43">
        <f t="shared" si="3"/>
        <v>43330</v>
      </c>
      <c r="BP10" s="43">
        <f t="shared" si="3"/>
        <v>43331</v>
      </c>
      <c r="BQ10" s="43">
        <f t="shared" si="3"/>
        <v>43332</v>
      </c>
      <c r="BR10" s="43">
        <f t="shared" si="3"/>
        <v>43333</v>
      </c>
      <c r="BS10" s="43">
        <f t="shared" si="3"/>
        <v>43334</v>
      </c>
      <c r="BT10" s="43">
        <f t="shared" si="3"/>
        <v>43335</v>
      </c>
      <c r="BU10" s="43">
        <f t="shared" si="3"/>
        <v>43336</v>
      </c>
      <c r="BV10" s="43">
        <f t="shared" si="3"/>
        <v>43337</v>
      </c>
      <c r="BW10" s="43">
        <f t="shared" si="3"/>
        <v>43338</v>
      </c>
      <c r="BX10" s="43">
        <f t="shared" si="3"/>
        <v>43339</v>
      </c>
      <c r="BY10" s="43">
        <f t="shared" si="3"/>
        <v>43340</v>
      </c>
      <c r="BZ10" s="43">
        <f t="shared" si="3"/>
        <v>43341</v>
      </c>
      <c r="CA10" s="43">
        <f t="shared" si="3"/>
        <v>43342</v>
      </c>
      <c r="CB10" s="43">
        <f t="shared" si="3"/>
        <v>43343</v>
      </c>
      <c r="CC10" s="43">
        <f t="shared" si="3"/>
        <v>43344</v>
      </c>
      <c r="CD10" s="43">
        <f t="shared" si="3"/>
        <v>43345</v>
      </c>
      <c r="CE10" s="43">
        <f>CE9</f>
        <v>43346</v>
      </c>
      <c r="CF10" s="43">
        <f>CF9</f>
        <v>43347</v>
      </c>
      <c r="CG10" s="43">
        <f>CG9</f>
        <v>43348</v>
      </c>
      <c r="CH10" s="43">
        <f>CH9</f>
        <v>43349</v>
      </c>
      <c r="CI10" s="43">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29"/>
    </row>
    <row r="11" spans="1:142" ht="9" customHeight="1">
      <c r="B11" s="243" t="s">
        <v>50</v>
      </c>
      <c r="C11" s="160" t="s">
        <v>61</v>
      </c>
      <c r="D11" s="184"/>
      <c r="E11" s="187" t="s">
        <v>58</v>
      </c>
      <c r="F11" s="173" t="s">
        <v>51</v>
      </c>
      <c r="G11" s="182" t="s">
        <v>55</v>
      </c>
      <c r="H11" s="182">
        <v>43291</v>
      </c>
      <c r="I11" s="182">
        <v>43292</v>
      </c>
      <c r="J11" s="182">
        <v>43291</v>
      </c>
      <c r="K11" s="182">
        <v>43292</v>
      </c>
      <c r="L11" s="167"/>
      <c r="M11" s="170"/>
      <c r="N11" s="167"/>
      <c r="O11" s="170"/>
      <c r="P11" s="173"/>
      <c r="Q11" s="176"/>
      <c r="R11" s="179"/>
      <c r="S11" s="82"/>
      <c r="T11" s="85"/>
      <c r="U11" s="84"/>
      <c r="V11" s="84"/>
      <c r="W11" s="84"/>
      <c r="X11" s="84"/>
      <c r="Y11" s="84"/>
      <c r="Z11" s="84"/>
      <c r="AA11" s="84"/>
      <c r="AB11" s="84">
        <v>1</v>
      </c>
      <c r="AC11" s="84">
        <v>1</v>
      </c>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36"/>
      <c r="C12" s="160"/>
      <c r="D12" s="186"/>
      <c r="E12" s="189"/>
      <c r="F12" s="175"/>
      <c r="G12" s="183"/>
      <c r="H12" s="183"/>
      <c r="I12" s="183"/>
      <c r="J12" s="183"/>
      <c r="K12" s="183"/>
      <c r="L12" s="169"/>
      <c r="M12" s="172"/>
      <c r="N12" s="169"/>
      <c r="O12" s="172"/>
      <c r="P12" s="175"/>
      <c r="Q12" s="178"/>
      <c r="R12" s="181"/>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44"/>
      <c r="C13" s="160"/>
      <c r="D13" s="184"/>
      <c r="E13" s="187"/>
      <c r="F13" s="173" t="s">
        <v>59</v>
      </c>
      <c r="G13" s="182" t="s">
        <v>55</v>
      </c>
      <c r="H13" s="182">
        <v>43291</v>
      </c>
      <c r="I13" s="182">
        <v>43292</v>
      </c>
      <c r="J13" s="182">
        <v>43291</v>
      </c>
      <c r="K13" s="182">
        <v>43292</v>
      </c>
      <c r="L13" s="167"/>
      <c r="M13" s="170"/>
      <c r="N13" s="167"/>
      <c r="O13" s="170"/>
      <c r="P13" s="173"/>
      <c r="Q13" s="176"/>
      <c r="R13" s="179"/>
      <c r="S13" s="82"/>
      <c r="T13" s="85"/>
      <c r="U13" s="84"/>
      <c r="V13" s="84"/>
      <c r="W13" s="84"/>
      <c r="X13" s="84"/>
      <c r="Y13" s="84"/>
      <c r="Z13" s="84"/>
      <c r="AA13" s="84"/>
      <c r="AB13" s="84">
        <v>1</v>
      </c>
      <c r="AC13" s="84">
        <v>1</v>
      </c>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36"/>
      <c r="C14" s="160"/>
      <c r="D14" s="186"/>
      <c r="E14" s="189"/>
      <c r="F14" s="175"/>
      <c r="G14" s="183"/>
      <c r="H14" s="183"/>
      <c r="I14" s="183"/>
      <c r="J14" s="183"/>
      <c r="K14" s="183"/>
      <c r="L14" s="169"/>
      <c r="M14" s="172"/>
      <c r="N14" s="169"/>
      <c r="O14" s="172"/>
      <c r="P14" s="175"/>
      <c r="Q14" s="178"/>
      <c r="R14" s="181"/>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44"/>
      <c r="C15" s="160"/>
      <c r="D15" s="184"/>
      <c r="E15" s="187"/>
      <c r="F15" s="173" t="s">
        <v>60</v>
      </c>
      <c r="G15" s="182" t="s">
        <v>55</v>
      </c>
      <c r="H15" s="182">
        <v>43291</v>
      </c>
      <c r="I15" s="182">
        <v>43292</v>
      </c>
      <c r="J15" s="182">
        <v>43291</v>
      </c>
      <c r="K15" s="182">
        <v>43292</v>
      </c>
      <c r="L15" s="167"/>
      <c r="M15" s="170"/>
      <c r="N15" s="167"/>
      <c r="O15" s="170"/>
      <c r="P15" s="173"/>
      <c r="Q15" s="176"/>
      <c r="R15" s="179"/>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36"/>
      <c r="C16" s="160"/>
      <c r="D16" s="186"/>
      <c r="E16" s="189"/>
      <c r="F16" s="175"/>
      <c r="G16" s="183"/>
      <c r="H16" s="183"/>
      <c r="I16" s="183"/>
      <c r="J16" s="183"/>
      <c r="K16" s="183"/>
      <c r="L16" s="169"/>
      <c r="M16" s="172"/>
      <c r="N16" s="169"/>
      <c r="O16" s="172"/>
      <c r="P16" s="175"/>
      <c r="Q16" s="178"/>
      <c r="R16" s="181"/>
      <c r="S16" s="82"/>
      <c r="T16" s="83"/>
      <c r="U16" s="83"/>
      <c r="V16" s="83"/>
      <c r="W16" s="83"/>
      <c r="X16" s="83"/>
      <c r="Y16" s="83"/>
      <c r="Z16" s="83"/>
      <c r="AA16" s="83"/>
      <c r="AB16" s="83">
        <v>1</v>
      </c>
      <c r="AC16" s="83">
        <v>1</v>
      </c>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44"/>
      <c r="C17" s="160" t="s">
        <v>62</v>
      </c>
      <c r="D17" s="184"/>
      <c r="E17" s="187" t="s">
        <v>56</v>
      </c>
      <c r="F17" s="173"/>
      <c r="G17" s="182" t="s">
        <v>55</v>
      </c>
      <c r="H17" s="182">
        <v>43291</v>
      </c>
      <c r="I17" s="182">
        <v>43292</v>
      </c>
      <c r="J17" s="182">
        <v>43291</v>
      </c>
      <c r="K17" s="182">
        <v>43292</v>
      </c>
      <c r="L17" s="167"/>
      <c r="M17" s="170"/>
      <c r="N17" s="167"/>
      <c r="O17" s="170"/>
      <c r="P17" s="173"/>
      <c r="Q17" s="176"/>
      <c r="R17" s="179"/>
      <c r="S17" s="82"/>
      <c r="T17" s="85"/>
      <c r="U17" s="84"/>
      <c r="V17" s="84"/>
      <c r="W17" s="84"/>
      <c r="X17" s="84"/>
      <c r="Y17" s="84"/>
      <c r="Z17" s="84"/>
      <c r="AA17" s="84"/>
      <c r="AB17" s="84">
        <v>1</v>
      </c>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36"/>
      <c r="C18" s="160"/>
      <c r="D18" s="186"/>
      <c r="E18" s="189"/>
      <c r="F18" s="175"/>
      <c r="G18" s="183"/>
      <c r="H18" s="183"/>
      <c r="I18" s="183"/>
      <c r="J18" s="183"/>
      <c r="K18" s="183"/>
      <c r="L18" s="169"/>
      <c r="M18" s="172"/>
      <c r="N18" s="169"/>
      <c r="O18" s="172"/>
      <c r="P18" s="175"/>
      <c r="Q18" s="178"/>
      <c r="R18" s="181"/>
      <c r="S18" s="82"/>
      <c r="T18" s="83"/>
      <c r="U18" s="83"/>
      <c r="V18" s="83"/>
      <c r="W18" s="83"/>
      <c r="X18" s="83"/>
      <c r="Y18" s="83"/>
      <c r="Z18" s="83"/>
      <c r="AA18" s="83"/>
      <c r="AB18" s="83"/>
      <c r="AC18" s="83">
        <v>1</v>
      </c>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44"/>
      <c r="C19" s="160"/>
      <c r="D19" s="184"/>
      <c r="E19" s="187" t="s">
        <v>63</v>
      </c>
      <c r="F19" s="173" t="s">
        <v>64</v>
      </c>
      <c r="G19" s="182" t="s">
        <v>55</v>
      </c>
      <c r="H19" s="182">
        <v>43291</v>
      </c>
      <c r="I19" s="182">
        <v>43292</v>
      </c>
      <c r="J19" s="182">
        <v>43291</v>
      </c>
      <c r="K19" s="182">
        <v>43292</v>
      </c>
      <c r="L19" s="167"/>
      <c r="M19" s="170"/>
      <c r="N19" s="167"/>
      <c r="O19" s="170"/>
      <c r="P19" s="173"/>
      <c r="Q19" s="176"/>
      <c r="R19" s="179"/>
      <c r="S19" s="82"/>
      <c r="T19" s="85"/>
      <c r="U19" s="84"/>
      <c r="V19" s="84"/>
      <c r="W19" s="84"/>
      <c r="X19" s="84"/>
      <c r="Y19" s="84"/>
      <c r="Z19" s="84"/>
      <c r="AA19" s="84"/>
      <c r="AB19" s="84">
        <v>1</v>
      </c>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36"/>
      <c r="C20" s="160"/>
      <c r="D20" s="186"/>
      <c r="E20" s="189"/>
      <c r="F20" s="175"/>
      <c r="G20" s="183"/>
      <c r="H20" s="183"/>
      <c r="I20" s="183"/>
      <c r="J20" s="183"/>
      <c r="K20" s="183"/>
      <c r="L20" s="169"/>
      <c r="M20" s="172"/>
      <c r="N20" s="169"/>
      <c r="O20" s="172"/>
      <c r="P20" s="175"/>
      <c r="Q20" s="178"/>
      <c r="R20" s="181"/>
      <c r="S20" s="82"/>
      <c r="T20" s="83"/>
      <c r="U20" s="83"/>
      <c r="V20" s="83"/>
      <c r="W20" s="83"/>
      <c r="X20" s="83"/>
      <c r="Y20" s="83"/>
      <c r="Z20" s="83"/>
      <c r="AA20" s="83"/>
      <c r="AB20" s="83"/>
      <c r="AC20" s="83">
        <v>1</v>
      </c>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44"/>
      <c r="C21" s="160"/>
      <c r="D21" s="184"/>
      <c r="E21" s="187"/>
      <c r="F21" s="173" t="s">
        <v>65</v>
      </c>
      <c r="G21" s="182" t="s">
        <v>55</v>
      </c>
      <c r="H21" s="182">
        <v>43291</v>
      </c>
      <c r="I21" s="182">
        <v>43292</v>
      </c>
      <c r="J21" s="182">
        <v>43291</v>
      </c>
      <c r="K21" s="182">
        <v>43292</v>
      </c>
      <c r="L21" s="167"/>
      <c r="M21" s="170"/>
      <c r="N21" s="167"/>
      <c r="O21" s="170"/>
      <c r="P21" s="173"/>
      <c r="Q21" s="176"/>
      <c r="R21" s="179"/>
      <c r="S21" s="82"/>
      <c r="T21" s="85"/>
      <c r="U21" s="84"/>
      <c r="V21" s="84"/>
      <c r="W21" s="84"/>
      <c r="X21" s="84"/>
      <c r="Y21" s="84"/>
      <c r="Z21" s="84"/>
      <c r="AA21" s="84"/>
      <c r="AB21" s="84">
        <v>1</v>
      </c>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36"/>
      <c r="C22" s="160"/>
      <c r="D22" s="186"/>
      <c r="E22" s="189"/>
      <c r="F22" s="175"/>
      <c r="G22" s="183"/>
      <c r="H22" s="183"/>
      <c r="I22" s="183"/>
      <c r="J22" s="183"/>
      <c r="K22" s="183"/>
      <c r="L22" s="169"/>
      <c r="M22" s="172"/>
      <c r="N22" s="169"/>
      <c r="O22" s="172"/>
      <c r="P22" s="175"/>
      <c r="Q22" s="178"/>
      <c r="R22" s="181"/>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44"/>
      <c r="C23" s="160" t="s">
        <v>66</v>
      </c>
      <c r="D23" s="184"/>
      <c r="E23" s="187" t="s">
        <v>67</v>
      </c>
      <c r="F23" s="173"/>
      <c r="G23" s="182" t="s">
        <v>55</v>
      </c>
      <c r="H23" s="182">
        <v>43291</v>
      </c>
      <c r="I23" s="182">
        <v>43292</v>
      </c>
      <c r="J23" s="182">
        <v>43291</v>
      </c>
      <c r="K23" s="182">
        <v>43292</v>
      </c>
      <c r="L23" s="167"/>
      <c r="M23" s="170"/>
      <c r="N23" s="167"/>
      <c r="O23" s="170"/>
      <c r="P23" s="173"/>
      <c r="Q23" s="176"/>
      <c r="R23" s="179"/>
      <c r="S23" s="82"/>
      <c r="T23" s="85"/>
      <c r="U23" s="84"/>
      <c r="V23" s="84"/>
      <c r="W23" s="84"/>
      <c r="X23" s="84"/>
      <c r="Y23" s="84"/>
      <c r="Z23" s="84"/>
      <c r="AA23" s="84"/>
      <c r="AB23" s="84">
        <v>1</v>
      </c>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36"/>
      <c r="C24" s="160"/>
      <c r="D24" s="186"/>
      <c r="E24" s="189"/>
      <c r="F24" s="175"/>
      <c r="G24" s="183"/>
      <c r="H24" s="183"/>
      <c r="I24" s="183"/>
      <c r="J24" s="183"/>
      <c r="K24" s="183"/>
      <c r="L24" s="169"/>
      <c r="M24" s="172"/>
      <c r="N24" s="169"/>
      <c r="O24" s="172"/>
      <c r="P24" s="175"/>
      <c r="Q24" s="178"/>
      <c r="R24" s="181"/>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44"/>
      <c r="C25" s="160"/>
      <c r="D25" s="184"/>
      <c r="E25" s="187" t="s">
        <v>68</v>
      </c>
      <c r="F25" s="173"/>
      <c r="G25" s="182" t="s">
        <v>55</v>
      </c>
      <c r="H25" s="182">
        <v>43291</v>
      </c>
      <c r="I25" s="182">
        <v>43292</v>
      </c>
      <c r="J25" s="182">
        <v>43291</v>
      </c>
      <c r="K25" s="182">
        <v>43292</v>
      </c>
      <c r="L25" s="167"/>
      <c r="M25" s="170"/>
      <c r="N25" s="167"/>
      <c r="O25" s="170"/>
      <c r="P25" s="173"/>
      <c r="Q25" s="176"/>
      <c r="R25" s="179"/>
      <c r="S25" s="82"/>
      <c r="T25" s="85"/>
      <c r="U25" s="84"/>
      <c r="V25" s="84"/>
      <c r="W25" s="84"/>
      <c r="X25" s="84"/>
      <c r="Y25" s="84"/>
      <c r="Z25" s="84"/>
      <c r="AA25" s="84"/>
      <c r="AB25" s="84">
        <v>1</v>
      </c>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36"/>
      <c r="C26" s="160"/>
      <c r="D26" s="186"/>
      <c r="E26" s="189"/>
      <c r="F26" s="175"/>
      <c r="G26" s="183"/>
      <c r="H26" s="183"/>
      <c r="I26" s="183"/>
      <c r="J26" s="183"/>
      <c r="K26" s="183"/>
      <c r="L26" s="169"/>
      <c r="M26" s="172"/>
      <c r="N26" s="169"/>
      <c r="O26" s="172"/>
      <c r="P26" s="175"/>
      <c r="Q26" s="178"/>
      <c r="R26" s="181"/>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44"/>
      <c r="C27" s="160"/>
      <c r="D27" s="184"/>
      <c r="E27" s="187" t="s">
        <v>69</v>
      </c>
      <c r="F27" s="173"/>
      <c r="G27" s="182" t="s">
        <v>55</v>
      </c>
      <c r="H27" s="182">
        <v>43291</v>
      </c>
      <c r="I27" s="182">
        <v>43292</v>
      </c>
      <c r="J27" s="182">
        <v>43291</v>
      </c>
      <c r="K27" s="182">
        <v>43292</v>
      </c>
      <c r="L27" s="167"/>
      <c r="M27" s="170"/>
      <c r="N27" s="167"/>
      <c r="O27" s="170"/>
      <c r="P27" s="173"/>
      <c r="Q27" s="176"/>
      <c r="R27" s="179"/>
      <c r="S27" s="82"/>
      <c r="T27" s="85"/>
      <c r="U27" s="84"/>
      <c r="V27" s="84"/>
      <c r="W27" s="84"/>
      <c r="X27" s="84"/>
      <c r="Y27" s="84"/>
      <c r="Z27" s="84"/>
      <c r="AA27" s="84"/>
      <c r="AB27" s="84"/>
      <c r="AC27" s="84">
        <v>1</v>
      </c>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36"/>
      <c r="C28" s="160"/>
      <c r="D28" s="186"/>
      <c r="E28" s="189"/>
      <c r="F28" s="175"/>
      <c r="G28" s="183"/>
      <c r="H28" s="183"/>
      <c r="I28" s="183"/>
      <c r="J28" s="183"/>
      <c r="K28" s="183"/>
      <c r="L28" s="169"/>
      <c r="M28" s="172"/>
      <c r="N28" s="169"/>
      <c r="O28" s="172"/>
      <c r="P28" s="175"/>
      <c r="Q28" s="178"/>
      <c r="R28" s="181"/>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44" t="s">
        <v>53</v>
      </c>
      <c r="C29" s="160" t="s">
        <v>70</v>
      </c>
      <c r="D29" s="184"/>
      <c r="E29" s="187" t="s">
        <v>71</v>
      </c>
      <c r="F29" s="173"/>
      <c r="G29" s="182" t="s">
        <v>55</v>
      </c>
      <c r="H29" s="182">
        <v>43293</v>
      </c>
      <c r="I29" s="182">
        <v>43144</v>
      </c>
      <c r="J29" s="182">
        <v>43293</v>
      </c>
      <c r="K29" s="182">
        <v>43144</v>
      </c>
      <c r="L29" s="167"/>
      <c r="M29" s="170"/>
      <c r="N29" s="167"/>
      <c r="O29" s="170"/>
      <c r="P29" s="173"/>
      <c r="Q29" s="176"/>
      <c r="R29" s="179"/>
      <c r="S29" s="82"/>
      <c r="T29" s="85"/>
      <c r="U29" s="84"/>
      <c r="V29" s="84"/>
      <c r="W29" s="84"/>
      <c r="X29" s="84"/>
      <c r="Y29" s="84"/>
      <c r="Z29" s="84"/>
      <c r="AA29" s="84"/>
      <c r="AB29" s="84"/>
      <c r="AC29" s="84"/>
      <c r="AD29" s="84">
        <v>1</v>
      </c>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36"/>
      <c r="C30" s="160"/>
      <c r="D30" s="186"/>
      <c r="E30" s="189"/>
      <c r="F30" s="175"/>
      <c r="G30" s="183"/>
      <c r="H30" s="183"/>
      <c r="I30" s="183"/>
      <c r="J30" s="183"/>
      <c r="K30" s="183"/>
      <c r="L30" s="169"/>
      <c r="M30" s="172"/>
      <c r="N30" s="169"/>
      <c r="O30" s="172"/>
      <c r="P30" s="175"/>
      <c r="Q30" s="178"/>
      <c r="R30" s="181"/>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44"/>
      <c r="C31" s="160"/>
      <c r="D31" s="184"/>
      <c r="E31" s="187" t="s">
        <v>56</v>
      </c>
      <c r="F31" s="173"/>
      <c r="G31" s="182" t="s">
        <v>55</v>
      </c>
      <c r="H31" s="182">
        <v>43293</v>
      </c>
      <c r="I31" s="182">
        <v>43144</v>
      </c>
      <c r="J31" s="182">
        <v>43293</v>
      </c>
      <c r="K31" s="182">
        <v>43144</v>
      </c>
      <c r="L31" s="167"/>
      <c r="M31" s="170"/>
      <c r="N31" s="167"/>
      <c r="O31" s="170"/>
      <c r="P31" s="173"/>
      <c r="Q31" s="176"/>
      <c r="R31" s="179"/>
      <c r="S31" s="82"/>
      <c r="T31" s="85"/>
      <c r="U31" s="84"/>
      <c r="V31" s="84"/>
      <c r="W31" s="84"/>
      <c r="X31" s="84"/>
      <c r="Y31" s="84"/>
      <c r="Z31" s="84"/>
      <c r="AA31" s="84"/>
      <c r="AB31" s="84"/>
      <c r="AC31" s="84"/>
      <c r="AD31" s="84">
        <v>1</v>
      </c>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36"/>
      <c r="C32" s="160"/>
      <c r="D32" s="186"/>
      <c r="E32" s="189"/>
      <c r="F32" s="175"/>
      <c r="G32" s="183"/>
      <c r="H32" s="183"/>
      <c r="I32" s="183"/>
      <c r="J32" s="183"/>
      <c r="K32" s="183"/>
      <c r="L32" s="169"/>
      <c r="M32" s="172"/>
      <c r="N32" s="169"/>
      <c r="O32" s="172"/>
      <c r="P32" s="175"/>
      <c r="Q32" s="178"/>
      <c r="R32" s="181"/>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44"/>
      <c r="C33" s="160"/>
      <c r="D33" s="184"/>
      <c r="E33" s="187" t="s">
        <v>52</v>
      </c>
      <c r="F33" s="173" t="s">
        <v>73</v>
      </c>
      <c r="G33" s="182" t="s">
        <v>55</v>
      </c>
      <c r="H33" s="182">
        <v>43293</v>
      </c>
      <c r="I33" s="182">
        <v>43144</v>
      </c>
      <c r="J33" s="182">
        <v>43293</v>
      </c>
      <c r="K33" s="182">
        <v>43144</v>
      </c>
      <c r="L33" s="167"/>
      <c r="M33" s="170"/>
      <c r="N33" s="167"/>
      <c r="O33" s="170"/>
      <c r="P33" s="173"/>
      <c r="Q33" s="176"/>
      <c r="R33" s="179"/>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36"/>
      <c r="C34" s="160"/>
      <c r="D34" s="186"/>
      <c r="E34" s="189"/>
      <c r="F34" s="175"/>
      <c r="G34" s="183"/>
      <c r="H34" s="183"/>
      <c r="I34" s="183"/>
      <c r="J34" s="183"/>
      <c r="K34" s="183"/>
      <c r="L34" s="169"/>
      <c r="M34" s="172"/>
      <c r="N34" s="169"/>
      <c r="O34" s="172"/>
      <c r="P34" s="175"/>
      <c r="Q34" s="178"/>
      <c r="R34" s="181"/>
      <c r="S34" s="82"/>
      <c r="T34" s="83"/>
      <c r="U34" s="83"/>
      <c r="V34" s="83"/>
      <c r="W34" s="83"/>
      <c r="X34" s="83"/>
      <c r="Y34" s="83"/>
      <c r="Z34" s="83"/>
      <c r="AA34" s="83"/>
      <c r="AB34" s="83"/>
      <c r="AC34" s="83"/>
      <c r="AD34" s="83">
        <v>1</v>
      </c>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44"/>
      <c r="C35" s="160"/>
      <c r="D35" s="184"/>
      <c r="E35" s="187"/>
      <c r="F35" s="173" t="s">
        <v>72</v>
      </c>
      <c r="G35" s="182" t="s">
        <v>55</v>
      </c>
      <c r="H35" s="182">
        <v>43293</v>
      </c>
      <c r="I35" s="182">
        <v>43144</v>
      </c>
      <c r="J35" s="182">
        <v>43293</v>
      </c>
      <c r="K35" s="182">
        <v>43144</v>
      </c>
      <c r="L35" s="167"/>
      <c r="M35" s="170"/>
      <c r="N35" s="167"/>
      <c r="O35" s="170"/>
      <c r="P35" s="173"/>
      <c r="Q35" s="176"/>
      <c r="R35" s="179"/>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36"/>
      <c r="C36" s="160"/>
      <c r="D36" s="186"/>
      <c r="E36" s="189"/>
      <c r="F36" s="175"/>
      <c r="G36" s="183"/>
      <c r="H36" s="183"/>
      <c r="I36" s="183"/>
      <c r="J36" s="183"/>
      <c r="K36" s="183"/>
      <c r="L36" s="169"/>
      <c r="M36" s="172"/>
      <c r="N36" s="169"/>
      <c r="O36" s="172"/>
      <c r="P36" s="175"/>
      <c r="Q36" s="178"/>
      <c r="R36" s="181"/>
      <c r="S36" s="82"/>
      <c r="T36" s="83"/>
      <c r="U36" s="83"/>
      <c r="V36" s="83"/>
      <c r="W36" s="83"/>
      <c r="X36" s="83"/>
      <c r="Y36" s="83"/>
      <c r="Z36" s="83"/>
      <c r="AA36" s="83"/>
      <c r="AB36" s="83"/>
      <c r="AC36" s="83"/>
      <c r="AD36" s="83">
        <v>1</v>
      </c>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44"/>
      <c r="C37" s="160"/>
      <c r="D37" s="184"/>
      <c r="E37" s="187"/>
      <c r="F37" s="173" t="s">
        <v>74</v>
      </c>
      <c r="G37" s="182" t="s">
        <v>55</v>
      </c>
      <c r="H37" s="182">
        <v>43293</v>
      </c>
      <c r="I37" s="182">
        <v>43144</v>
      </c>
      <c r="J37" s="182">
        <v>43293</v>
      </c>
      <c r="K37" s="182">
        <v>43144</v>
      </c>
      <c r="L37" s="167"/>
      <c r="M37" s="170"/>
      <c r="N37" s="167"/>
      <c r="O37" s="170"/>
      <c r="P37" s="173"/>
      <c r="Q37" s="176"/>
      <c r="R37" s="179"/>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36"/>
      <c r="C38" s="160"/>
      <c r="D38" s="186"/>
      <c r="E38" s="189"/>
      <c r="F38" s="175"/>
      <c r="G38" s="183"/>
      <c r="H38" s="183"/>
      <c r="I38" s="183"/>
      <c r="J38" s="183"/>
      <c r="K38" s="183"/>
      <c r="L38" s="169"/>
      <c r="M38" s="172"/>
      <c r="N38" s="169"/>
      <c r="O38" s="172"/>
      <c r="P38" s="175"/>
      <c r="Q38" s="178"/>
      <c r="R38" s="181"/>
      <c r="S38" s="82"/>
      <c r="T38" s="83"/>
      <c r="U38" s="83"/>
      <c r="V38" s="83"/>
      <c r="W38" s="83"/>
      <c r="X38" s="83"/>
      <c r="Y38" s="83"/>
      <c r="Z38" s="83"/>
      <c r="AA38" s="83"/>
      <c r="AB38" s="83"/>
      <c r="AC38" s="83"/>
      <c r="AD38" s="83">
        <v>1</v>
      </c>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44"/>
      <c r="C39" s="160"/>
      <c r="D39" s="184"/>
      <c r="E39" s="187" t="s">
        <v>57</v>
      </c>
      <c r="F39" s="173" t="s">
        <v>75</v>
      </c>
      <c r="G39" s="182" t="s">
        <v>55</v>
      </c>
      <c r="H39" s="182">
        <v>43293</v>
      </c>
      <c r="I39" s="182">
        <v>43144</v>
      </c>
      <c r="J39" s="182">
        <v>43293</v>
      </c>
      <c r="K39" s="182">
        <v>43144</v>
      </c>
      <c r="L39" s="167"/>
      <c r="M39" s="170"/>
      <c r="N39" s="167"/>
      <c r="O39" s="170"/>
      <c r="P39" s="173"/>
      <c r="Q39" s="176"/>
      <c r="R39" s="179"/>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36"/>
      <c r="C40" s="160"/>
      <c r="D40" s="186"/>
      <c r="E40" s="189"/>
      <c r="F40" s="175"/>
      <c r="G40" s="183"/>
      <c r="H40" s="183"/>
      <c r="I40" s="183"/>
      <c r="J40" s="183"/>
      <c r="K40" s="183"/>
      <c r="L40" s="169"/>
      <c r="M40" s="172"/>
      <c r="N40" s="169"/>
      <c r="O40" s="172"/>
      <c r="P40" s="175"/>
      <c r="Q40" s="178"/>
      <c r="R40" s="181"/>
      <c r="S40" s="82"/>
      <c r="T40" s="83"/>
      <c r="U40" s="83"/>
      <c r="V40" s="83"/>
      <c r="W40" s="83"/>
      <c r="X40" s="83"/>
      <c r="Y40" s="83"/>
      <c r="Z40" s="83"/>
      <c r="AA40" s="83"/>
      <c r="AB40" s="83"/>
      <c r="AC40" s="83"/>
      <c r="AD40" s="83"/>
      <c r="AE40" s="83">
        <v>1</v>
      </c>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44"/>
      <c r="C41" s="160"/>
      <c r="D41" s="184"/>
      <c r="E41" s="187"/>
      <c r="F41" s="173" t="s">
        <v>76</v>
      </c>
      <c r="G41" s="182" t="s">
        <v>55</v>
      </c>
      <c r="H41" s="182">
        <v>43293</v>
      </c>
      <c r="I41" s="182">
        <v>43144</v>
      </c>
      <c r="J41" s="182">
        <v>43293</v>
      </c>
      <c r="K41" s="182">
        <v>43144</v>
      </c>
      <c r="L41" s="167"/>
      <c r="M41" s="170"/>
      <c r="N41" s="167"/>
      <c r="O41" s="170"/>
      <c r="P41" s="173"/>
      <c r="Q41" s="176"/>
      <c r="R41" s="179"/>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36"/>
      <c r="C42" s="160"/>
      <c r="D42" s="186"/>
      <c r="E42" s="189"/>
      <c r="F42" s="175"/>
      <c r="G42" s="183"/>
      <c r="H42" s="183"/>
      <c r="I42" s="183"/>
      <c r="J42" s="183"/>
      <c r="K42" s="183"/>
      <c r="L42" s="169"/>
      <c r="M42" s="172"/>
      <c r="N42" s="169"/>
      <c r="O42" s="172"/>
      <c r="P42" s="175"/>
      <c r="Q42" s="178"/>
      <c r="R42" s="181"/>
      <c r="S42" s="82"/>
      <c r="T42" s="83"/>
      <c r="U42" s="83"/>
      <c r="V42" s="83"/>
      <c r="W42" s="83"/>
      <c r="X42" s="83"/>
      <c r="Y42" s="83"/>
      <c r="Z42" s="83"/>
      <c r="AA42" s="83"/>
      <c r="AB42" s="83"/>
      <c r="AC42" s="83"/>
      <c r="AD42" s="83"/>
      <c r="AE42" s="83">
        <v>1</v>
      </c>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44" t="s">
        <v>54</v>
      </c>
      <c r="C43" s="160" t="s">
        <v>77</v>
      </c>
      <c r="D43" s="184"/>
      <c r="E43" s="187" t="s">
        <v>78</v>
      </c>
      <c r="F43" s="173"/>
      <c r="G43" s="182" t="s">
        <v>55</v>
      </c>
      <c r="H43" s="182">
        <v>43145</v>
      </c>
      <c r="I43" s="182">
        <v>43146</v>
      </c>
      <c r="J43" s="182">
        <v>43144</v>
      </c>
      <c r="K43" s="182">
        <v>43145</v>
      </c>
      <c r="L43" s="167"/>
      <c r="M43" s="170"/>
      <c r="N43" s="167"/>
      <c r="O43" s="170"/>
      <c r="P43" s="173"/>
      <c r="Q43" s="176"/>
      <c r="R43" s="179"/>
      <c r="S43" s="82"/>
      <c r="T43" s="85"/>
      <c r="U43" s="84"/>
      <c r="V43" s="84"/>
      <c r="W43" s="84"/>
      <c r="X43" s="84"/>
      <c r="Y43" s="84"/>
      <c r="Z43" s="84"/>
      <c r="AA43" s="84"/>
      <c r="AB43" s="84"/>
      <c r="AC43" s="84"/>
      <c r="AD43" s="84"/>
      <c r="AE43" s="84"/>
      <c r="AF43" s="84">
        <v>1</v>
      </c>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36"/>
      <c r="C44" s="160"/>
      <c r="D44" s="186"/>
      <c r="E44" s="189"/>
      <c r="F44" s="175"/>
      <c r="G44" s="183"/>
      <c r="H44" s="183"/>
      <c r="I44" s="183"/>
      <c r="J44" s="183"/>
      <c r="K44" s="183"/>
      <c r="L44" s="169"/>
      <c r="M44" s="172"/>
      <c r="N44" s="169"/>
      <c r="O44" s="172"/>
      <c r="P44" s="175"/>
      <c r="Q44" s="178"/>
      <c r="R44" s="181"/>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44"/>
      <c r="C45" s="160"/>
      <c r="D45" s="184"/>
      <c r="E45" s="187" t="s">
        <v>52</v>
      </c>
      <c r="F45" s="173" t="s">
        <v>79</v>
      </c>
      <c r="G45" s="182" t="s">
        <v>55</v>
      </c>
      <c r="H45" s="182">
        <v>43145</v>
      </c>
      <c r="I45" s="182">
        <v>43146</v>
      </c>
      <c r="J45" s="182">
        <v>43144</v>
      </c>
      <c r="K45" s="182">
        <v>43145</v>
      </c>
      <c r="L45" s="167"/>
      <c r="M45" s="170"/>
      <c r="N45" s="167"/>
      <c r="O45" s="170"/>
      <c r="P45" s="173"/>
      <c r="Q45" s="176"/>
      <c r="R45" s="179"/>
      <c r="S45" s="82"/>
      <c r="T45" s="85"/>
      <c r="U45" s="84"/>
      <c r="V45" s="84"/>
      <c r="W45" s="84"/>
      <c r="X45" s="84"/>
      <c r="Y45" s="84"/>
      <c r="Z45" s="84"/>
      <c r="AA45" s="84"/>
      <c r="AB45" s="84"/>
      <c r="AC45" s="84"/>
      <c r="AD45" s="84"/>
      <c r="AE45" s="84"/>
      <c r="AF45" s="84">
        <v>1</v>
      </c>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36"/>
      <c r="C46" s="160"/>
      <c r="D46" s="186"/>
      <c r="E46" s="189"/>
      <c r="F46" s="175"/>
      <c r="G46" s="183"/>
      <c r="H46" s="183"/>
      <c r="I46" s="183"/>
      <c r="J46" s="183"/>
      <c r="K46" s="183"/>
      <c r="L46" s="169"/>
      <c r="M46" s="172"/>
      <c r="N46" s="169"/>
      <c r="O46" s="172"/>
      <c r="P46" s="175"/>
      <c r="Q46" s="178"/>
      <c r="R46" s="181"/>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44"/>
      <c r="C47" s="160"/>
      <c r="D47" s="184"/>
      <c r="E47" s="187"/>
      <c r="F47" s="173" t="s">
        <v>80</v>
      </c>
      <c r="G47" s="182" t="s">
        <v>55</v>
      </c>
      <c r="H47" s="182">
        <v>43145</v>
      </c>
      <c r="I47" s="182">
        <v>43146</v>
      </c>
      <c r="J47" s="182">
        <v>43144</v>
      </c>
      <c r="K47" s="182">
        <v>43145</v>
      </c>
      <c r="L47" s="167"/>
      <c r="M47" s="170"/>
      <c r="N47" s="167"/>
      <c r="O47" s="170"/>
      <c r="P47" s="173"/>
      <c r="Q47" s="176"/>
      <c r="R47" s="179"/>
      <c r="S47" s="82"/>
      <c r="T47" s="85"/>
      <c r="U47" s="84"/>
      <c r="V47" s="84"/>
      <c r="W47" s="84"/>
      <c r="X47" s="84"/>
      <c r="Y47" s="84"/>
      <c r="Z47" s="84"/>
      <c r="AA47" s="84"/>
      <c r="AB47" s="84"/>
      <c r="AC47" s="84"/>
      <c r="AD47" s="84"/>
      <c r="AE47" s="84"/>
      <c r="AF47" s="84">
        <v>1</v>
      </c>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36"/>
      <c r="C48" s="160"/>
      <c r="D48" s="186"/>
      <c r="E48" s="189"/>
      <c r="F48" s="175"/>
      <c r="G48" s="183"/>
      <c r="H48" s="183"/>
      <c r="I48" s="183"/>
      <c r="J48" s="183"/>
      <c r="K48" s="183"/>
      <c r="L48" s="169"/>
      <c r="M48" s="172"/>
      <c r="N48" s="169"/>
      <c r="O48" s="172"/>
      <c r="P48" s="175"/>
      <c r="Q48" s="178"/>
      <c r="R48" s="181"/>
      <c r="S48" s="82"/>
      <c r="T48" s="83"/>
      <c r="U48" s="83"/>
      <c r="V48" s="83"/>
      <c r="W48" s="83"/>
      <c r="X48" s="83"/>
      <c r="Y48" s="83"/>
      <c r="Z48" s="83"/>
      <c r="AA48" s="83"/>
      <c r="AB48" s="83"/>
      <c r="AC48" s="83"/>
      <c r="AD48" s="83"/>
      <c r="AE48" s="83"/>
      <c r="AF48" s="83"/>
      <c r="AG48" s="83">
        <v>1</v>
      </c>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44"/>
      <c r="C49" s="160"/>
      <c r="D49" s="184"/>
      <c r="E49" s="187"/>
      <c r="F49" s="173" t="s">
        <v>81</v>
      </c>
      <c r="G49" s="182" t="s">
        <v>55</v>
      </c>
      <c r="H49" s="182">
        <v>43145</v>
      </c>
      <c r="I49" s="182">
        <v>43146</v>
      </c>
      <c r="J49" s="182">
        <v>43144</v>
      </c>
      <c r="K49" s="182">
        <v>43145</v>
      </c>
      <c r="L49" s="167"/>
      <c r="M49" s="170"/>
      <c r="N49" s="167"/>
      <c r="O49" s="170"/>
      <c r="P49" s="173"/>
      <c r="Q49" s="176"/>
      <c r="R49" s="179"/>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36"/>
      <c r="C50" s="160"/>
      <c r="D50" s="186"/>
      <c r="E50" s="189"/>
      <c r="F50" s="175"/>
      <c r="G50" s="183"/>
      <c r="H50" s="183"/>
      <c r="I50" s="183"/>
      <c r="J50" s="183"/>
      <c r="K50" s="183"/>
      <c r="L50" s="169"/>
      <c r="M50" s="172"/>
      <c r="N50" s="169"/>
      <c r="O50" s="172"/>
      <c r="P50" s="175"/>
      <c r="Q50" s="178"/>
      <c r="R50" s="181"/>
      <c r="S50" s="82"/>
      <c r="T50" s="83"/>
      <c r="U50" s="83"/>
      <c r="V50" s="83"/>
      <c r="W50" s="83"/>
      <c r="X50" s="83"/>
      <c r="Y50" s="83"/>
      <c r="Z50" s="83"/>
      <c r="AA50" s="83"/>
      <c r="AB50" s="83"/>
      <c r="AC50" s="83"/>
      <c r="AD50" s="83"/>
      <c r="AE50" s="83"/>
      <c r="AF50" s="83">
        <v>1</v>
      </c>
      <c r="AG50" s="83">
        <v>1</v>
      </c>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44"/>
      <c r="C51" s="160"/>
      <c r="D51" s="184"/>
      <c r="E51" s="187"/>
      <c r="F51" s="173" t="s">
        <v>82</v>
      </c>
      <c r="G51" s="182" t="s">
        <v>55</v>
      </c>
      <c r="H51" s="182">
        <v>43145</v>
      </c>
      <c r="I51" s="182">
        <v>43146</v>
      </c>
      <c r="J51" s="182">
        <v>43144</v>
      </c>
      <c r="K51" s="182">
        <v>43145</v>
      </c>
      <c r="L51" s="167"/>
      <c r="M51" s="170"/>
      <c r="N51" s="167"/>
      <c r="O51" s="170"/>
      <c r="P51" s="173"/>
      <c r="Q51" s="176"/>
      <c r="R51" s="179"/>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36"/>
      <c r="C52" s="160"/>
      <c r="D52" s="186"/>
      <c r="E52" s="189"/>
      <c r="F52" s="175"/>
      <c r="G52" s="183"/>
      <c r="H52" s="183"/>
      <c r="I52" s="183"/>
      <c r="J52" s="183"/>
      <c r="K52" s="183"/>
      <c r="L52" s="169"/>
      <c r="M52" s="172"/>
      <c r="N52" s="169"/>
      <c r="O52" s="172"/>
      <c r="P52" s="175"/>
      <c r="Q52" s="178"/>
      <c r="R52" s="181"/>
      <c r="S52" s="82"/>
      <c r="T52" s="83"/>
      <c r="U52" s="83"/>
      <c r="V52" s="83"/>
      <c r="W52" s="83"/>
      <c r="X52" s="83"/>
      <c r="Y52" s="83"/>
      <c r="Z52" s="83"/>
      <c r="AA52" s="83"/>
      <c r="AB52" s="83"/>
      <c r="AC52" s="83"/>
      <c r="AD52" s="83"/>
      <c r="AE52" s="83"/>
      <c r="AF52" s="83"/>
      <c r="AG52" s="83">
        <v>1</v>
      </c>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44"/>
      <c r="C53" s="160"/>
      <c r="D53" s="184"/>
      <c r="E53" s="187" t="s">
        <v>83</v>
      </c>
      <c r="F53" s="173"/>
      <c r="G53" s="182" t="s">
        <v>55</v>
      </c>
      <c r="H53" s="182">
        <v>43145</v>
      </c>
      <c r="I53" s="182">
        <v>43146</v>
      </c>
      <c r="J53" s="182">
        <v>43144</v>
      </c>
      <c r="K53" s="182">
        <v>43145</v>
      </c>
      <c r="L53" s="167"/>
      <c r="M53" s="170"/>
      <c r="N53" s="167"/>
      <c r="O53" s="170"/>
      <c r="P53" s="173"/>
      <c r="Q53" s="176"/>
      <c r="R53" s="179"/>
      <c r="S53" s="82"/>
      <c r="T53" s="85"/>
      <c r="U53" s="84"/>
      <c r="V53" s="84"/>
      <c r="W53" s="84"/>
      <c r="X53" s="84"/>
      <c r="Y53" s="84"/>
      <c r="Z53" s="84"/>
      <c r="AA53" s="84"/>
      <c r="AB53" s="84"/>
      <c r="AC53" s="84"/>
      <c r="AD53" s="84"/>
      <c r="AE53" s="84"/>
      <c r="AF53" s="84">
        <v>1</v>
      </c>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36"/>
      <c r="C54" s="160"/>
      <c r="D54" s="186"/>
      <c r="E54" s="189"/>
      <c r="F54" s="175"/>
      <c r="G54" s="183"/>
      <c r="H54" s="183"/>
      <c r="I54" s="183"/>
      <c r="J54" s="183"/>
      <c r="K54" s="183"/>
      <c r="L54" s="169"/>
      <c r="M54" s="172"/>
      <c r="N54" s="169"/>
      <c r="O54" s="172"/>
      <c r="P54" s="175"/>
      <c r="Q54" s="178"/>
      <c r="R54" s="181"/>
      <c r="S54" s="82"/>
      <c r="T54" s="83"/>
      <c r="U54" s="83"/>
      <c r="V54" s="83"/>
      <c r="W54" s="83"/>
      <c r="X54" s="83"/>
      <c r="Y54" s="83"/>
      <c r="Z54" s="83"/>
      <c r="AA54" s="83"/>
      <c r="AB54" s="83"/>
      <c r="AC54" s="83"/>
      <c r="AD54" s="83"/>
      <c r="AE54" s="83"/>
      <c r="AF54" s="83"/>
      <c r="AG54" s="83">
        <v>1</v>
      </c>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44"/>
      <c r="C55" s="160" t="s">
        <v>84</v>
      </c>
      <c r="D55" s="184"/>
      <c r="E55" s="187" t="s">
        <v>85</v>
      </c>
      <c r="F55" s="173"/>
      <c r="G55" s="182" t="s">
        <v>55</v>
      </c>
      <c r="H55" s="182">
        <v>43145</v>
      </c>
      <c r="I55" s="182">
        <v>43146</v>
      </c>
      <c r="J55" s="182">
        <v>43144</v>
      </c>
      <c r="K55" s="182">
        <v>43145</v>
      </c>
      <c r="L55" s="167"/>
      <c r="M55" s="170"/>
      <c r="N55" s="167"/>
      <c r="O55" s="170"/>
      <c r="P55" s="173"/>
      <c r="Q55" s="176"/>
      <c r="R55" s="179"/>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15.75" customHeight="1">
      <c r="B56" s="236"/>
      <c r="C56" s="160"/>
      <c r="D56" s="186"/>
      <c r="E56" s="189"/>
      <c r="F56" s="175"/>
      <c r="G56" s="183"/>
      <c r="H56" s="183"/>
      <c r="I56" s="183"/>
      <c r="J56" s="183"/>
      <c r="K56" s="183"/>
      <c r="L56" s="169"/>
      <c r="M56" s="172"/>
      <c r="N56" s="169"/>
      <c r="O56" s="172"/>
      <c r="P56" s="175"/>
      <c r="Q56" s="178"/>
      <c r="R56" s="181"/>
      <c r="S56" s="82"/>
      <c r="T56" s="83"/>
      <c r="U56" s="83"/>
      <c r="V56" s="83"/>
      <c r="W56" s="83"/>
      <c r="X56" s="83"/>
      <c r="Y56" s="83"/>
      <c r="Z56" s="83"/>
      <c r="AA56" s="83"/>
      <c r="AB56" s="83"/>
      <c r="AC56" s="83"/>
      <c r="AD56" s="83"/>
      <c r="AE56" s="83">
        <v>1</v>
      </c>
      <c r="AF56" s="83">
        <v>1</v>
      </c>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44"/>
      <c r="C57" s="160"/>
      <c r="D57" s="184"/>
      <c r="E57" s="187" t="s">
        <v>86</v>
      </c>
      <c r="F57" s="173"/>
      <c r="G57" s="182" t="s">
        <v>55</v>
      </c>
      <c r="H57" s="182">
        <v>43145</v>
      </c>
      <c r="I57" s="182">
        <v>43146</v>
      </c>
      <c r="J57" s="182">
        <v>43144</v>
      </c>
      <c r="K57" s="182">
        <v>43145</v>
      </c>
      <c r="L57" s="167"/>
      <c r="M57" s="170"/>
      <c r="N57" s="167"/>
      <c r="O57" s="170"/>
      <c r="P57" s="173"/>
      <c r="Q57" s="176"/>
      <c r="R57" s="179"/>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19.5" customHeight="1">
      <c r="B58" s="236"/>
      <c r="C58" s="160"/>
      <c r="D58" s="186"/>
      <c r="E58" s="189"/>
      <c r="F58" s="175"/>
      <c r="G58" s="183"/>
      <c r="H58" s="183"/>
      <c r="I58" s="183"/>
      <c r="J58" s="183"/>
      <c r="K58" s="183"/>
      <c r="L58" s="169"/>
      <c r="M58" s="172"/>
      <c r="N58" s="169"/>
      <c r="O58" s="172"/>
      <c r="P58" s="175"/>
      <c r="Q58" s="178"/>
      <c r="R58" s="181"/>
      <c r="S58" s="82"/>
      <c r="T58" s="83"/>
      <c r="U58" s="83"/>
      <c r="V58" s="83"/>
      <c r="W58" s="83"/>
      <c r="X58" s="83"/>
      <c r="Y58" s="83"/>
      <c r="Z58" s="83"/>
      <c r="AA58" s="83"/>
      <c r="AB58" s="83"/>
      <c r="AC58" s="83"/>
      <c r="AD58" s="83"/>
      <c r="AE58" s="83">
        <v>1</v>
      </c>
      <c r="AF58" s="83">
        <v>1</v>
      </c>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44"/>
      <c r="C59" s="160"/>
      <c r="D59" s="184"/>
      <c r="E59" s="187" t="s">
        <v>87</v>
      </c>
      <c r="F59" s="173"/>
      <c r="G59" s="182" t="s">
        <v>55</v>
      </c>
      <c r="H59" s="182">
        <v>43145</v>
      </c>
      <c r="I59" s="182">
        <v>43146</v>
      </c>
      <c r="J59" s="182">
        <v>43144</v>
      </c>
      <c r="K59" s="182">
        <v>43145</v>
      </c>
      <c r="L59" s="167"/>
      <c r="M59" s="170"/>
      <c r="N59" s="167"/>
      <c r="O59" s="170"/>
      <c r="P59" s="173"/>
      <c r="Q59" s="176"/>
      <c r="R59" s="179"/>
      <c r="S59" s="82"/>
      <c r="T59" s="85"/>
      <c r="U59" s="84"/>
      <c r="V59" s="84"/>
      <c r="W59" s="84"/>
      <c r="X59" s="84"/>
      <c r="Y59" s="84"/>
      <c r="Z59" s="84"/>
      <c r="AA59" s="84"/>
      <c r="AB59" s="84"/>
      <c r="AC59" s="84"/>
      <c r="AD59" s="84"/>
      <c r="AE59" s="84">
        <v>1</v>
      </c>
      <c r="AF59" s="84">
        <v>1</v>
      </c>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36"/>
      <c r="C60" s="160"/>
      <c r="D60" s="186"/>
      <c r="E60" s="189"/>
      <c r="F60" s="175"/>
      <c r="G60" s="183"/>
      <c r="H60" s="183"/>
      <c r="I60" s="183"/>
      <c r="J60" s="183"/>
      <c r="K60" s="183"/>
      <c r="L60" s="169"/>
      <c r="M60" s="172"/>
      <c r="N60" s="169"/>
      <c r="O60" s="172"/>
      <c r="P60" s="175"/>
      <c r="Q60" s="178"/>
      <c r="R60" s="181"/>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44"/>
      <c r="C61" s="160"/>
      <c r="D61" s="184"/>
      <c r="E61" s="187" t="s">
        <v>88</v>
      </c>
      <c r="F61" s="173"/>
      <c r="G61" s="182" t="s">
        <v>55</v>
      </c>
      <c r="H61" s="182">
        <v>43145</v>
      </c>
      <c r="I61" s="182">
        <v>43146</v>
      </c>
      <c r="J61" s="182">
        <v>43144</v>
      </c>
      <c r="K61" s="182">
        <v>43145</v>
      </c>
      <c r="L61" s="167"/>
      <c r="M61" s="170"/>
      <c r="N61" s="167"/>
      <c r="O61" s="170"/>
      <c r="P61" s="173"/>
      <c r="Q61" s="176"/>
      <c r="R61" s="179"/>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36"/>
      <c r="C62" s="160"/>
      <c r="D62" s="186"/>
      <c r="E62" s="189"/>
      <c r="F62" s="175"/>
      <c r="G62" s="183"/>
      <c r="H62" s="183"/>
      <c r="I62" s="183"/>
      <c r="J62" s="183"/>
      <c r="K62" s="183"/>
      <c r="L62" s="169"/>
      <c r="M62" s="172"/>
      <c r="N62" s="169"/>
      <c r="O62" s="172"/>
      <c r="P62" s="175"/>
      <c r="Q62" s="178"/>
      <c r="R62" s="181"/>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44" t="s">
        <v>89</v>
      </c>
      <c r="C63" s="160" t="s">
        <v>90</v>
      </c>
      <c r="D63" s="184"/>
      <c r="E63" s="187" t="s">
        <v>92</v>
      </c>
      <c r="F63" s="173"/>
      <c r="G63" s="182" t="s">
        <v>55</v>
      </c>
      <c r="H63" s="182">
        <v>43147</v>
      </c>
      <c r="I63" s="182">
        <v>43148</v>
      </c>
      <c r="J63" s="182">
        <v>43146</v>
      </c>
      <c r="K63" s="182">
        <v>43147</v>
      </c>
      <c r="L63" s="167"/>
      <c r="M63" s="170"/>
      <c r="N63" s="167"/>
      <c r="O63" s="170"/>
      <c r="P63" s="173"/>
      <c r="Q63" s="176"/>
      <c r="R63" s="179"/>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15" customHeight="1">
      <c r="B64" s="236"/>
      <c r="C64" s="160"/>
      <c r="D64" s="186"/>
      <c r="E64" s="189"/>
      <c r="F64" s="175"/>
      <c r="G64" s="183"/>
      <c r="H64" s="183"/>
      <c r="I64" s="183"/>
      <c r="J64" s="183"/>
      <c r="K64" s="183"/>
      <c r="L64" s="169"/>
      <c r="M64" s="172"/>
      <c r="N64" s="169"/>
      <c r="O64" s="172"/>
      <c r="P64" s="175"/>
      <c r="Q64" s="178"/>
      <c r="R64" s="181"/>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44"/>
      <c r="C65" s="160"/>
      <c r="D65" s="184"/>
      <c r="E65" s="187" t="s">
        <v>93</v>
      </c>
      <c r="F65" s="173"/>
      <c r="G65" s="182" t="s">
        <v>55</v>
      </c>
      <c r="H65" s="182">
        <v>43147</v>
      </c>
      <c r="I65" s="182">
        <v>43148</v>
      </c>
      <c r="J65" s="182">
        <v>43146</v>
      </c>
      <c r="K65" s="182">
        <v>43147</v>
      </c>
      <c r="L65" s="167"/>
      <c r="M65" s="170"/>
      <c r="N65" s="167"/>
      <c r="O65" s="170"/>
      <c r="P65" s="173"/>
      <c r="Q65" s="176"/>
      <c r="R65" s="179"/>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36"/>
      <c r="C66" s="160"/>
      <c r="D66" s="186"/>
      <c r="E66" s="189"/>
      <c r="F66" s="175"/>
      <c r="G66" s="183"/>
      <c r="H66" s="183"/>
      <c r="I66" s="183"/>
      <c r="J66" s="183"/>
      <c r="K66" s="183"/>
      <c r="L66" s="169"/>
      <c r="M66" s="172"/>
      <c r="N66" s="169"/>
      <c r="O66" s="172"/>
      <c r="P66" s="175"/>
      <c r="Q66" s="178"/>
      <c r="R66" s="181"/>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44"/>
      <c r="C67" s="160"/>
      <c r="D67" s="184"/>
      <c r="E67" s="187" t="s">
        <v>91</v>
      </c>
      <c r="F67" s="173"/>
      <c r="G67" s="182" t="s">
        <v>55</v>
      </c>
      <c r="H67" s="182">
        <v>43147</v>
      </c>
      <c r="I67" s="182">
        <v>43148</v>
      </c>
      <c r="J67" s="182">
        <v>43146</v>
      </c>
      <c r="K67" s="182">
        <v>43147</v>
      </c>
      <c r="L67" s="167"/>
      <c r="M67" s="170"/>
      <c r="N67" s="167"/>
      <c r="O67" s="170"/>
      <c r="P67" s="173"/>
      <c r="Q67" s="176"/>
      <c r="R67" s="179"/>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36"/>
      <c r="C68" s="160"/>
      <c r="D68" s="186"/>
      <c r="E68" s="189"/>
      <c r="F68" s="175"/>
      <c r="G68" s="183"/>
      <c r="H68" s="183"/>
      <c r="I68" s="183"/>
      <c r="J68" s="183"/>
      <c r="K68" s="183"/>
      <c r="L68" s="169"/>
      <c r="M68" s="172"/>
      <c r="N68" s="169"/>
      <c r="O68" s="172"/>
      <c r="P68" s="175"/>
      <c r="Q68" s="178"/>
      <c r="R68" s="181"/>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44"/>
      <c r="C69" s="160" t="s">
        <v>94</v>
      </c>
      <c r="D69" s="184"/>
      <c r="E69" s="187"/>
      <c r="F69" s="173"/>
      <c r="G69" s="182" t="s">
        <v>55</v>
      </c>
      <c r="H69" s="182">
        <v>43147</v>
      </c>
      <c r="I69" s="182">
        <v>43148</v>
      </c>
      <c r="J69" s="182">
        <v>43146</v>
      </c>
      <c r="K69" s="182">
        <v>43147</v>
      </c>
      <c r="L69" s="167"/>
      <c r="M69" s="170"/>
      <c r="N69" s="167"/>
      <c r="O69" s="170"/>
      <c r="P69" s="173" t="s">
        <v>123</v>
      </c>
      <c r="Q69" s="176"/>
      <c r="R69" s="179"/>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36"/>
      <c r="C70" s="160"/>
      <c r="D70" s="186"/>
      <c r="E70" s="189"/>
      <c r="F70" s="175"/>
      <c r="G70" s="183"/>
      <c r="H70" s="183"/>
      <c r="I70" s="183"/>
      <c r="J70" s="183"/>
      <c r="K70" s="183"/>
      <c r="L70" s="169"/>
      <c r="M70" s="172"/>
      <c r="N70" s="169"/>
      <c r="O70" s="172"/>
      <c r="P70" s="175"/>
      <c r="Q70" s="178"/>
      <c r="R70" s="181"/>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44"/>
      <c r="C71" s="160" t="s">
        <v>95</v>
      </c>
      <c r="D71" s="184"/>
      <c r="E71" s="187" t="s">
        <v>96</v>
      </c>
      <c r="F71" s="173"/>
      <c r="G71" s="182" t="s">
        <v>55</v>
      </c>
      <c r="H71" s="182">
        <v>43147</v>
      </c>
      <c r="I71" s="182">
        <v>43148</v>
      </c>
      <c r="J71" s="182">
        <v>43146</v>
      </c>
      <c r="K71" s="164"/>
      <c r="L71" s="167"/>
      <c r="M71" s="170"/>
      <c r="N71" s="167"/>
      <c r="O71" s="170"/>
      <c r="P71" s="173" t="s">
        <v>123</v>
      </c>
      <c r="Q71" s="176"/>
      <c r="R71" s="179"/>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36"/>
      <c r="C72" s="160"/>
      <c r="D72" s="186"/>
      <c r="E72" s="189"/>
      <c r="F72" s="175"/>
      <c r="G72" s="183"/>
      <c r="H72" s="183"/>
      <c r="I72" s="183"/>
      <c r="J72" s="183"/>
      <c r="K72" s="166"/>
      <c r="L72" s="169"/>
      <c r="M72" s="172"/>
      <c r="N72" s="169"/>
      <c r="O72" s="172"/>
      <c r="P72" s="175"/>
      <c r="Q72" s="178"/>
      <c r="R72" s="181"/>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44"/>
      <c r="C73" s="160"/>
      <c r="D73" s="184"/>
      <c r="E73" s="187" t="s">
        <v>97</v>
      </c>
      <c r="F73" s="173" t="s">
        <v>98</v>
      </c>
      <c r="G73" s="182" t="s">
        <v>55</v>
      </c>
      <c r="H73" s="182">
        <v>43147</v>
      </c>
      <c r="I73" s="182">
        <v>43148</v>
      </c>
      <c r="J73" s="182">
        <v>43146</v>
      </c>
      <c r="K73" s="164"/>
      <c r="L73" s="167"/>
      <c r="M73" s="170"/>
      <c r="N73" s="167"/>
      <c r="O73" s="170"/>
      <c r="P73" s="173" t="s">
        <v>123</v>
      </c>
      <c r="Q73" s="176"/>
      <c r="R73" s="179"/>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36"/>
      <c r="C74" s="160"/>
      <c r="D74" s="186"/>
      <c r="E74" s="189"/>
      <c r="F74" s="175"/>
      <c r="G74" s="183"/>
      <c r="H74" s="183"/>
      <c r="I74" s="183"/>
      <c r="J74" s="183"/>
      <c r="K74" s="166"/>
      <c r="L74" s="169"/>
      <c r="M74" s="172"/>
      <c r="N74" s="169"/>
      <c r="O74" s="172"/>
      <c r="P74" s="175"/>
      <c r="Q74" s="178"/>
      <c r="R74" s="181"/>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44"/>
      <c r="C75" s="160"/>
      <c r="D75" s="184"/>
      <c r="E75" s="187"/>
      <c r="F75" s="173" t="s">
        <v>99</v>
      </c>
      <c r="G75" s="182" t="s">
        <v>55</v>
      </c>
      <c r="H75" s="182">
        <v>43147</v>
      </c>
      <c r="I75" s="182">
        <v>43148</v>
      </c>
      <c r="J75" s="182">
        <v>43146</v>
      </c>
      <c r="K75" s="164"/>
      <c r="L75" s="167"/>
      <c r="M75" s="170"/>
      <c r="N75" s="167"/>
      <c r="O75" s="170"/>
      <c r="P75" s="173" t="s">
        <v>123</v>
      </c>
      <c r="Q75" s="176"/>
      <c r="R75" s="179"/>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36"/>
      <c r="C76" s="160"/>
      <c r="D76" s="186"/>
      <c r="E76" s="189"/>
      <c r="F76" s="175"/>
      <c r="G76" s="183"/>
      <c r="H76" s="183"/>
      <c r="I76" s="183"/>
      <c r="J76" s="183"/>
      <c r="K76" s="166"/>
      <c r="L76" s="169"/>
      <c r="M76" s="172"/>
      <c r="N76" s="169"/>
      <c r="O76" s="172"/>
      <c r="P76" s="175"/>
      <c r="Q76" s="178"/>
      <c r="R76" s="181"/>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44"/>
      <c r="C77" s="160"/>
      <c r="D77" s="184"/>
      <c r="E77" s="187" t="s">
        <v>100</v>
      </c>
      <c r="F77" s="173" t="s">
        <v>98</v>
      </c>
      <c r="G77" s="182" t="s">
        <v>55</v>
      </c>
      <c r="H77" s="182">
        <v>43147</v>
      </c>
      <c r="I77" s="182">
        <v>43148</v>
      </c>
      <c r="J77" s="182">
        <v>43146</v>
      </c>
      <c r="K77" s="164"/>
      <c r="L77" s="167"/>
      <c r="M77" s="170"/>
      <c r="N77" s="167"/>
      <c r="O77" s="170"/>
      <c r="P77" s="173" t="s">
        <v>123</v>
      </c>
      <c r="Q77" s="176"/>
      <c r="R77" s="179"/>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36"/>
      <c r="C78" s="160"/>
      <c r="D78" s="186"/>
      <c r="E78" s="189"/>
      <c r="F78" s="175"/>
      <c r="G78" s="183"/>
      <c r="H78" s="183"/>
      <c r="I78" s="183"/>
      <c r="J78" s="183"/>
      <c r="K78" s="166"/>
      <c r="L78" s="169"/>
      <c r="M78" s="172"/>
      <c r="N78" s="169"/>
      <c r="O78" s="172"/>
      <c r="P78" s="175"/>
      <c r="Q78" s="178"/>
      <c r="R78" s="181"/>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44"/>
      <c r="C79" s="160"/>
      <c r="D79" s="184"/>
      <c r="E79" s="187"/>
      <c r="F79" s="173" t="s">
        <v>99</v>
      </c>
      <c r="G79" s="182" t="s">
        <v>55</v>
      </c>
      <c r="H79" s="182">
        <v>43147</v>
      </c>
      <c r="I79" s="182">
        <v>43148</v>
      </c>
      <c r="J79" s="182">
        <v>43146</v>
      </c>
      <c r="K79" s="164"/>
      <c r="L79" s="167"/>
      <c r="M79" s="170"/>
      <c r="N79" s="167"/>
      <c r="O79" s="170"/>
      <c r="P79" s="173" t="s">
        <v>123</v>
      </c>
      <c r="Q79" s="176"/>
      <c r="R79" s="179"/>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36"/>
      <c r="C80" s="160"/>
      <c r="D80" s="186"/>
      <c r="E80" s="189"/>
      <c r="F80" s="175"/>
      <c r="G80" s="183"/>
      <c r="H80" s="183"/>
      <c r="I80" s="183"/>
      <c r="J80" s="183"/>
      <c r="K80" s="166"/>
      <c r="L80" s="169"/>
      <c r="M80" s="172"/>
      <c r="N80" s="169"/>
      <c r="O80" s="172"/>
      <c r="P80" s="175"/>
      <c r="Q80" s="178"/>
      <c r="R80" s="181"/>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44"/>
      <c r="C81" s="160"/>
      <c r="D81" s="184"/>
      <c r="E81" s="187" t="s">
        <v>101</v>
      </c>
      <c r="F81" s="173" t="s">
        <v>98</v>
      </c>
      <c r="G81" s="182" t="s">
        <v>55</v>
      </c>
      <c r="H81" s="182">
        <v>43147</v>
      </c>
      <c r="I81" s="182">
        <v>43148</v>
      </c>
      <c r="J81" s="182">
        <v>43146</v>
      </c>
      <c r="K81" s="164"/>
      <c r="L81" s="167"/>
      <c r="M81" s="170"/>
      <c r="N81" s="167"/>
      <c r="O81" s="170"/>
      <c r="P81" s="173" t="s">
        <v>123</v>
      </c>
      <c r="Q81" s="176"/>
      <c r="R81" s="179"/>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36"/>
      <c r="C82" s="160"/>
      <c r="D82" s="186"/>
      <c r="E82" s="189"/>
      <c r="F82" s="175"/>
      <c r="G82" s="183"/>
      <c r="H82" s="183"/>
      <c r="I82" s="183"/>
      <c r="J82" s="183"/>
      <c r="K82" s="166"/>
      <c r="L82" s="169"/>
      <c r="M82" s="172"/>
      <c r="N82" s="169"/>
      <c r="O82" s="172"/>
      <c r="P82" s="175"/>
      <c r="Q82" s="178"/>
      <c r="R82" s="181"/>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44"/>
      <c r="C83" s="160"/>
      <c r="D83" s="184"/>
      <c r="E83" s="187"/>
      <c r="F83" s="173" t="s">
        <v>99</v>
      </c>
      <c r="G83" s="182" t="s">
        <v>55</v>
      </c>
      <c r="H83" s="182">
        <v>43147</v>
      </c>
      <c r="I83" s="182">
        <v>43148</v>
      </c>
      <c r="J83" s="182">
        <v>43146</v>
      </c>
      <c r="K83" s="164"/>
      <c r="L83" s="167"/>
      <c r="M83" s="170"/>
      <c r="N83" s="167"/>
      <c r="O83" s="170"/>
      <c r="P83" s="173" t="s">
        <v>123</v>
      </c>
      <c r="Q83" s="176"/>
      <c r="R83" s="179"/>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36"/>
      <c r="C84" s="160"/>
      <c r="D84" s="186"/>
      <c r="E84" s="189"/>
      <c r="F84" s="175"/>
      <c r="G84" s="183"/>
      <c r="H84" s="183"/>
      <c r="I84" s="183"/>
      <c r="J84" s="183"/>
      <c r="K84" s="166"/>
      <c r="L84" s="169"/>
      <c r="M84" s="172"/>
      <c r="N84" s="169"/>
      <c r="O84" s="172"/>
      <c r="P84" s="175"/>
      <c r="Q84" s="178"/>
      <c r="R84" s="181"/>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44"/>
      <c r="C85" s="160" t="s">
        <v>102</v>
      </c>
      <c r="D85" s="184"/>
      <c r="E85" s="187"/>
      <c r="F85" s="173"/>
      <c r="G85" s="182" t="s">
        <v>55</v>
      </c>
      <c r="H85" s="182">
        <v>43147</v>
      </c>
      <c r="I85" s="182">
        <v>43149</v>
      </c>
      <c r="J85" s="182">
        <v>43146</v>
      </c>
      <c r="K85" s="164"/>
      <c r="L85" s="167"/>
      <c r="M85" s="170"/>
      <c r="N85" s="167"/>
      <c r="O85" s="170"/>
      <c r="P85" s="173" t="s">
        <v>123</v>
      </c>
      <c r="Q85" s="176"/>
      <c r="R85" s="179"/>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36"/>
      <c r="C86" s="160"/>
      <c r="D86" s="186"/>
      <c r="E86" s="189"/>
      <c r="F86" s="175"/>
      <c r="G86" s="183"/>
      <c r="H86" s="183"/>
      <c r="I86" s="183"/>
      <c r="J86" s="183"/>
      <c r="K86" s="166"/>
      <c r="L86" s="169"/>
      <c r="M86" s="172"/>
      <c r="N86" s="169"/>
      <c r="O86" s="172"/>
      <c r="P86" s="175"/>
      <c r="Q86" s="178"/>
      <c r="R86" s="181"/>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44"/>
      <c r="C87" s="160" t="s">
        <v>103</v>
      </c>
      <c r="D87" s="184"/>
      <c r="E87" s="187" t="s">
        <v>104</v>
      </c>
      <c r="F87" s="173"/>
      <c r="G87" s="182" t="s">
        <v>55</v>
      </c>
      <c r="H87" s="182">
        <v>43147</v>
      </c>
      <c r="I87" s="182">
        <v>43149</v>
      </c>
      <c r="J87" s="182">
        <v>43146</v>
      </c>
      <c r="K87" s="164"/>
      <c r="L87" s="167"/>
      <c r="M87" s="170"/>
      <c r="N87" s="167"/>
      <c r="O87" s="170"/>
      <c r="P87" s="173" t="s">
        <v>123</v>
      </c>
      <c r="Q87" s="176"/>
      <c r="R87" s="179"/>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36"/>
      <c r="C88" s="160"/>
      <c r="D88" s="186"/>
      <c r="E88" s="189"/>
      <c r="F88" s="175"/>
      <c r="G88" s="183"/>
      <c r="H88" s="183"/>
      <c r="I88" s="183"/>
      <c r="J88" s="183"/>
      <c r="K88" s="166"/>
      <c r="L88" s="169"/>
      <c r="M88" s="172"/>
      <c r="N88" s="169"/>
      <c r="O88" s="172"/>
      <c r="P88" s="175"/>
      <c r="Q88" s="178"/>
      <c r="R88" s="181"/>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44"/>
      <c r="C89" s="160"/>
      <c r="D89" s="184"/>
      <c r="E89" s="187" t="s">
        <v>105</v>
      </c>
      <c r="F89" s="173"/>
      <c r="G89" s="182" t="s">
        <v>55</v>
      </c>
      <c r="H89" s="182">
        <v>43147</v>
      </c>
      <c r="I89" s="182">
        <v>43149</v>
      </c>
      <c r="J89" s="182">
        <v>43146</v>
      </c>
      <c r="K89" s="164"/>
      <c r="L89" s="167"/>
      <c r="M89" s="170"/>
      <c r="N89" s="167"/>
      <c r="O89" s="170"/>
      <c r="P89" s="173" t="s">
        <v>123</v>
      </c>
      <c r="Q89" s="176"/>
      <c r="R89" s="179"/>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36"/>
      <c r="C90" s="160"/>
      <c r="D90" s="186"/>
      <c r="E90" s="189"/>
      <c r="F90" s="175"/>
      <c r="G90" s="183"/>
      <c r="H90" s="183"/>
      <c r="I90" s="183"/>
      <c r="J90" s="183"/>
      <c r="K90" s="166"/>
      <c r="L90" s="169"/>
      <c r="M90" s="172"/>
      <c r="N90" s="169"/>
      <c r="O90" s="172"/>
      <c r="P90" s="175"/>
      <c r="Q90" s="178"/>
      <c r="R90" s="181"/>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44" t="s">
        <v>107</v>
      </c>
      <c r="C91" s="160" t="s">
        <v>106</v>
      </c>
      <c r="D91" s="184"/>
      <c r="E91" s="187" t="s">
        <v>121</v>
      </c>
      <c r="F91" s="173" t="s">
        <v>122</v>
      </c>
      <c r="G91" s="182" t="s">
        <v>55</v>
      </c>
      <c r="H91" s="182">
        <v>43292</v>
      </c>
      <c r="I91" s="182">
        <v>43293</v>
      </c>
      <c r="J91" s="182">
        <v>43292</v>
      </c>
      <c r="K91" s="182">
        <v>43293</v>
      </c>
      <c r="L91" s="167"/>
      <c r="M91" s="170"/>
      <c r="N91" s="167"/>
      <c r="O91" s="170"/>
      <c r="P91" s="173" t="s">
        <v>124</v>
      </c>
      <c r="Q91" s="176"/>
      <c r="R91" s="179"/>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36"/>
      <c r="C92" s="160"/>
      <c r="D92" s="186"/>
      <c r="E92" s="189"/>
      <c r="F92" s="175"/>
      <c r="G92" s="183"/>
      <c r="H92" s="183"/>
      <c r="I92" s="183"/>
      <c r="J92" s="183"/>
      <c r="K92" s="183"/>
      <c r="L92" s="169"/>
      <c r="M92" s="172"/>
      <c r="N92" s="169"/>
      <c r="O92" s="172"/>
      <c r="P92" s="175"/>
      <c r="Q92" s="178"/>
      <c r="R92" s="181"/>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44"/>
      <c r="C93" s="160" t="s">
        <v>108</v>
      </c>
      <c r="D93" s="184"/>
      <c r="E93" s="187" t="s">
        <v>121</v>
      </c>
      <c r="F93" s="173"/>
      <c r="G93" s="182" t="s">
        <v>55</v>
      </c>
      <c r="H93" s="182">
        <v>43293</v>
      </c>
      <c r="I93" s="182">
        <v>43296</v>
      </c>
      <c r="J93" s="182">
        <v>43293</v>
      </c>
      <c r="K93" s="182">
        <v>43296</v>
      </c>
      <c r="L93" s="167"/>
      <c r="M93" s="170"/>
      <c r="N93" s="167"/>
      <c r="O93" s="170"/>
      <c r="P93" s="173" t="s">
        <v>124</v>
      </c>
      <c r="Q93" s="176"/>
      <c r="R93" s="179"/>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36"/>
      <c r="C94" s="160"/>
      <c r="D94" s="186"/>
      <c r="E94" s="189"/>
      <c r="F94" s="175"/>
      <c r="G94" s="183"/>
      <c r="H94" s="183"/>
      <c r="I94" s="183"/>
      <c r="J94" s="183"/>
      <c r="K94" s="183"/>
      <c r="L94" s="169"/>
      <c r="M94" s="172"/>
      <c r="N94" s="169"/>
      <c r="O94" s="172"/>
      <c r="P94" s="175"/>
      <c r="Q94" s="178"/>
      <c r="R94" s="181"/>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44"/>
      <c r="C95" s="160" t="s">
        <v>109</v>
      </c>
      <c r="D95" s="184"/>
      <c r="E95" s="187" t="s">
        <v>120</v>
      </c>
      <c r="F95" s="173"/>
      <c r="G95" s="182" t="s">
        <v>55</v>
      </c>
      <c r="H95" s="182">
        <v>43294</v>
      </c>
      <c r="I95" s="182">
        <v>43295</v>
      </c>
      <c r="J95" s="182">
        <v>43294</v>
      </c>
      <c r="K95" s="182">
        <v>43296</v>
      </c>
      <c r="L95" s="167"/>
      <c r="M95" s="170"/>
      <c r="N95" s="167"/>
      <c r="O95" s="170"/>
      <c r="P95" s="173" t="s">
        <v>124</v>
      </c>
      <c r="Q95" s="176"/>
      <c r="R95" s="179"/>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36"/>
      <c r="C96" s="160"/>
      <c r="D96" s="186"/>
      <c r="E96" s="189"/>
      <c r="F96" s="175"/>
      <c r="G96" s="183"/>
      <c r="H96" s="183"/>
      <c r="I96" s="183"/>
      <c r="J96" s="183"/>
      <c r="K96" s="183"/>
      <c r="L96" s="169"/>
      <c r="M96" s="172"/>
      <c r="N96" s="169"/>
      <c r="O96" s="172"/>
      <c r="P96" s="175"/>
      <c r="Q96" s="178"/>
      <c r="R96" s="181"/>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244"/>
      <c r="C97" s="160" t="s">
        <v>110</v>
      </c>
      <c r="D97" s="184"/>
      <c r="E97" s="187" t="s">
        <v>118</v>
      </c>
      <c r="F97" s="173"/>
      <c r="G97" s="182" t="s">
        <v>55</v>
      </c>
      <c r="H97" s="182">
        <v>43295</v>
      </c>
      <c r="I97" s="182">
        <v>43296</v>
      </c>
      <c r="J97" s="182">
        <v>43295</v>
      </c>
      <c r="K97" s="182">
        <v>43296</v>
      </c>
      <c r="L97" s="167"/>
      <c r="M97" s="170"/>
      <c r="N97" s="167"/>
      <c r="O97" s="170"/>
      <c r="P97" s="173" t="s">
        <v>124</v>
      </c>
      <c r="Q97" s="176"/>
      <c r="R97" s="179"/>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36"/>
      <c r="C98" s="160"/>
      <c r="D98" s="186"/>
      <c r="E98" s="189"/>
      <c r="F98" s="175"/>
      <c r="G98" s="183"/>
      <c r="H98" s="183"/>
      <c r="I98" s="183"/>
      <c r="J98" s="183"/>
      <c r="K98" s="183"/>
      <c r="L98" s="169"/>
      <c r="M98" s="172"/>
      <c r="N98" s="169"/>
      <c r="O98" s="172"/>
      <c r="P98" s="175"/>
      <c r="Q98" s="178"/>
      <c r="R98" s="181"/>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244"/>
      <c r="C99" s="160" t="s">
        <v>111</v>
      </c>
      <c r="D99" s="184"/>
      <c r="E99" s="187" t="s">
        <v>119</v>
      </c>
      <c r="F99" s="173"/>
      <c r="G99" s="182" t="s">
        <v>55</v>
      </c>
      <c r="H99" s="182">
        <v>43296</v>
      </c>
      <c r="I99" s="182">
        <v>43296</v>
      </c>
      <c r="J99" s="182">
        <v>43296</v>
      </c>
      <c r="K99" s="182">
        <v>43296</v>
      </c>
      <c r="L99" s="167"/>
      <c r="M99" s="170"/>
      <c r="N99" s="167"/>
      <c r="O99" s="170"/>
      <c r="P99" s="173" t="s">
        <v>124</v>
      </c>
      <c r="Q99" s="176"/>
      <c r="R99" s="179"/>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36"/>
      <c r="C100" s="160"/>
      <c r="D100" s="186"/>
      <c r="E100" s="189"/>
      <c r="F100" s="175"/>
      <c r="G100" s="183"/>
      <c r="H100" s="183"/>
      <c r="I100" s="183"/>
      <c r="J100" s="183"/>
      <c r="K100" s="183"/>
      <c r="L100" s="169"/>
      <c r="M100" s="172"/>
      <c r="N100" s="169"/>
      <c r="O100" s="172"/>
      <c r="P100" s="175"/>
      <c r="Q100" s="178"/>
      <c r="R100" s="181"/>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244"/>
      <c r="C101" s="160" t="s">
        <v>112</v>
      </c>
      <c r="D101" s="184"/>
      <c r="E101" s="187" t="s">
        <v>117</v>
      </c>
      <c r="F101" s="173"/>
      <c r="G101" s="182" t="s">
        <v>55</v>
      </c>
      <c r="H101" s="182">
        <v>43292</v>
      </c>
      <c r="I101" s="182">
        <v>43293</v>
      </c>
      <c r="J101" s="182">
        <v>43292</v>
      </c>
      <c r="K101" s="182">
        <v>43293</v>
      </c>
      <c r="L101" s="167"/>
      <c r="M101" s="170"/>
      <c r="N101" s="167"/>
      <c r="O101" s="170"/>
      <c r="P101" s="173" t="s">
        <v>124</v>
      </c>
      <c r="Q101" s="176"/>
      <c r="R101" s="179"/>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36"/>
      <c r="C102" s="160"/>
      <c r="D102" s="186"/>
      <c r="E102" s="189"/>
      <c r="F102" s="175"/>
      <c r="G102" s="183"/>
      <c r="H102" s="183"/>
      <c r="I102" s="183"/>
      <c r="J102" s="183"/>
      <c r="K102" s="183"/>
      <c r="L102" s="169"/>
      <c r="M102" s="172"/>
      <c r="N102" s="169"/>
      <c r="O102" s="172"/>
      <c r="P102" s="175"/>
      <c r="Q102" s="178"/>
      <c r="R102" s="181"/>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244"/>
      <c r="C103" s="160" t="s">
        <v>113</v>
      </c>
      <c r="D103" s="184"/>
      <c r="E103" s="187" t="s">
        <v>115</v>
      </c>
      <c r="F103" s="173"/>
      <c r="G103" s="182" t="s">
        <v>55</v>
      </c>
      <c r="H103" s="182">
        <v>43293</v>
      </c>
      <c r="I103" s="182">
        <v>43293</v>
      </c>
      <c r="J103" s="182">
        <v>43293</v>
      </c>
      <c r="K103" s="182">
        <v>43293</v>
      </c>
      <c r="L103" s="182">
        <v>43293</v>
      </c>
      <c r="M103" s="182">
        <v>43293</v>
      </c>
      <c r="N103" s="182">
        <v>43293</v>
      </c>
      <c r="O103" s="182">
        <v>43293</v>
      </c>
      <c r="P103" s="173" t="s">
        <v>124</v>
      </c>
      <c r="Q103" s="176"/>
      <c r="R103" s="179"/>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36"/>
      <c r="C104" s="160"/>
      <c r="D104" s="186"/>
      <c r="E104" s="189"/>
      <c r="F104" s="175"/>
      <c r="G104" s="183"/>
      <c r="H104" s="183"/>
      <c r="I104" s="183"/>
      <c r="J104" s="183"/>
      <c r="K104" s="183"/>
      <c r="L104" s="183"/>
      <c r="M104" s="183"/>
      <c r="N104" s="183"/>
      <c r="O104" s="183"/>
      <c r="P104" s="175"/>
      <c r="Q104" s="178"/>
      <c r="R104" s="181"/>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244"/>
      <c r="C105" s="160" t="s">
        <v>114</v>
      </c>
      <c r="D105" s="184"/>
      <c r="E105" s="187" t="s">
        <v>116</v>
      </c>
      <c r="F105" s="173"/>
      <c r="G105" s="182" t="s">
        <v>55</v>
      </c>
      <c r="H105" s="182">
        <v>43292</v>
      </c>
      <c r="I105" s="182">
        <v>43293</v>
      </c>
      <c r="J105" s="182">
        <v>43292</v>
      </c>
      <c r="K105" s="182">
        <v>43294</v>
      </c>
      <c r="L105" s="167"/>
      <c r="M105" s="170"/>
      <c r="N105" s="167"/>
      <c r="O105" s="170"/>
      <c r="P105" s="173" t="s">
        <v>124</v>
      </c>
      <c r="Q105" s="176"/>
      <c r="R105" s="179"/>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245"/>
      <c r="C106" s="160"/>
      <c r="D106" s="185"/>
      <c r="E106" s="188"/>
      <c r="F106" s="174"/>
      <c r="G106" s="190"/>
      <c r="H106" s="190"/>
      <c r="I106" s="190"/>
      <c r="J106" s="190"/>
      <c r="K106" s="190"/>
      <c r="L106" s="168"/>
      <c r="M106" s="171"/>
      <c r="N106" s="168"/>
      <c r="O106" s="171"/>
      <c r="P106" s="174"/>
      <c r="Q106" s="177"/>
      <c r="R106" s="180"/>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8"/>
      <c r="CK106" s="98"/>
      <c r="CL106" s="98"/>
      <c r="CM106" s="98"/>
      <c r="CN106" s="98"/>
      <c r="CO106" s="98"/>
      <c r="CP106" s="96"/>
      <c r="CQ106" s="98"/>
      <c r="CR106" s="98"/>
      <c r="CS106" s="98"/>
      <c r="CT106" s="98"/>
      <c r="CU106" s="98"/>
      <c r="CV106" s="98"/>
      <c r="CW106" s="96"/>
      <c r="CX106" s="98"/>
      <c r="CY106" s="98"/>
      <c r="CZ106" s="98"/>
      <c r="DA106" s="98"/>
      <c r="DB106" s="98"/>
      <c r="DC106" s="98"/>
      <c r="DD106" s="96"/>
      <c r="DE106" s="98"/>
      <c r="DF106" s="98"/>
      <c r="DG106" s="98"/>
      <c r="DH106" s="98"/>
      <c r="DI106" s="98"/>
      <c r="DJ106" s="98"/>
      <c r="DK106" s="96"/>
      <c r="DL106" s="98"/>
      <c r="DM106" s="98"/>
      <c r="DN106" s="98"/>
      <c r="DO106" s="98"/>
      <c r="DP106" s="98"/>
      <c r="DQ106" s="98"/>
      <c r="DR106" s="98"/>
      <c r="DS106" s="98"/>
      <c r="DT106" s="98"/>
      <c r="DU106" s="98"/>
      <c r="DV106" s="98"/>
      <c r="DW106" s="98"/>
      <c r="DX106" s="133"/>
      <c r="DY106" s="133"/>
      <c r="DZ106" s="133"/>
      <c r="EA106" s="133"/>
      <c r="EB106" s="133"/>
      <c r="EC106" s="133"/>
      <c r="ED106" s="133"/>
      <c r="EE106" s="134"/>
      <c r="EF106" s="95"/>
      <c r="EG106" s="95"/>
      <c r="EH106" s="95"/>
      <c r="EI106" s="95"/>
      <c r="EJ106" s="95"/>
      <c r="EK106" s="135"/>
      <c r="EL106" s="136"/>
    </row>
    <row r="107" spans="2:142" ht="13.5" customHeight="1">
      <c r="B107" s="236"/>
      <c r="C107" s="160"/>
      <c r="D107" s="186"/>
      <c r="E107" s="189"/>
      <c r="F107" s="175"/>
      <c r="G107" s="183"/>
      <c r="H107" s="183"/>
      <c r="I107" s="183"/>
      <c r="J107" s="183"/>
      <c r="K107" s="183"/>
      <c r="L107" s="169"/>
      <c r="M107" s="172"/>
      <c r="N107" s="169"/>
      <c r="O107" s="172"/>
      <c r="P107" s="175"/>
      <c r="Q107" s="178"/>
      <c r="R107" s="181"/>
      <c r="S107" s="82"/>
      <c r="T107" s="83"/>
      <c r="U107" s="83"/>
      <c r="V107" s="83"/>
      <c r="W107" s="83"/>
      <c r="X107" s="83"/>
      <c r="Y107" s="83"/>
      <c r="Z107" s="83"/>
      <c r="AA107" s="83"/>
      <c r="AB107" s="83"/>
      <c r="AC107" s="83"/>
      <c r="AD107" s="83"/>
      <c r="AE107" s="83"/>
      <c r="AF107" s="83"/>
      <c r="AG107" s="83"/>
      <c r="AH107" s="109"/>
      <c r="AI107" s="109"/>
      <c r="AJ107" s="103"/>
      <c r="AK107" s="103"/>
      <c r="AL107" s="10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137"/>
      <c r="BY107" s="137"/>
      <c r="BZ107" s="83"/>
      <c r="CA107" s="83"/>
      <c r="CB107" s="83"/>
      <c r="CC107" s="83"/>
      <c r="CD107" s="83"/>
      <c r="CE107" s="83"/>
      <c r="CF107" s="83"/>
      <c r="CG107" s="83"/>
      <c r="CH107" s="83"/>
      <c r="CI107" s="88"/>
      <c r="CJ107" s="133"/>
      <c r="CK107" s="133"/>
      <c r="CL107" s="133"/>
      <c r="CM107" s="133"/>
      <c r="CN107" s="133"/>
      <c r="CO107" s="133"/>
      <c r="CP107" s="95"/>
      <c r="CQ107" s="133"/>
      <c r="CR107" s="133"/>
      <c r="CS107" s="133"/>
      <c r="CT107" s="133"/>
      <c r="CU107" s="133"/>
      <c r="CV107" s="133"/>
      <c r="CW107" s="95"/>
      <c r="CX107" s="133"/>
      <c r="CY107" s="133"/>
      <c r="CZ107" s="133"/>
      <c r="DA107" s="133"/>
      <c r="DB107" s="133"/>
      <c r="DC107" s="133"/>
      <c r="DD107" s="95"/>
      <c r="DE107" s="133"/>
      <c r="DF107" s="133"/>
      <c r="DG107" s="133"/>
      <c r="DH107" s="133"/>
      <c r="DI107" s="133"/>
      <c r="DJ107" s="133"/>
      <c r="DK107" s="95"/>
      <c r="DL107" s="133"/>
      <c r="DM107" s="133"/>
      <c r="DN107" s="138"/>
      <c r="DO107" s="138"/>
      <c r="DP107" s="138"/>
      <c r="DQ107" s="138"/>
      <c r="DR107" s="138"/>
      <c r="DS107" s="138"/>
      <c r="DT107" s="138"/>
      <c r="DU107" s="138"/>
      <c r="DV107" s="138"/>
      <c r="DW107" s="138"/>
      <c r="DX107" s="133"/>
      <c r="DY107" s="133"/>
      <c r="DZ107" s="133"/>
      <c r="EA107" s="133"/>
      <c r="EB107" s="133"/>
      <c r="EC107" s="133"/>
      <c r="ED107" s="133"/>
      <c r="EE107" s="134"/>
      <c r="EF107" s="95"/>
      <c r="EG107" s="95"/>
      <c r="EH107" s="95"/>
      <c r="EI107" s="95"/>
      <c r="EJ107" s="95"/>
      <c r="EK107" s="135"/>
      <c r="EL107" s="136"/>
    </row>
    <row r="108" spans="2:142" s="145" customFormat="1" ht="13.5" customHeight="1">
      <c r="B108" s="246"/>
      <c r="C108" s="160" t="s">
        <v>137</v>
      </c>
      <c r="D108" s="161"/>
      <c r="E108" s="158"/>
      <c r="F108" s="158"/>
      <c r="G108" s="154" t="s">
        <v>55</v>
      </c>
      <c r="H108" s="154">
        <v>43298</v>
      </c>
      <c r="I108" s="154">
        <v>43299</v>
      </c>
      <c r="J108" s="154">
        <v>43298</v>
      </c>
      <c r="K108" s="154">
        <v>43299</v>
      </c>
      <c r="L108" s="146"/>
      <c r="M108" s="146"/>
      <c r="N108" s="146"/>
      <c r="O108" s="146"/>
      <c r="P108" s="173" t="s">
        <v>124</v>
      </c>
      <c r="Q108" s="147"/>
      <c r="R108" s="148"/>
      <c r="S108" s="149"/>
      <c r="T108" s="150"/>
      <c r="U108" s="150"/>
      <c r="V108" s="150"/>
      <c r="W108" s="150"/>
      <c r="X108" s="150"/>
      <c r="Y108" s="150"/>
      <c r="Z108" s="150"/>
      <c r="AA108" s="150"/>
      <c r="AB108" s="150"/>
      <c r="AC108" s="150"/>
      <c r="AD108" s="150"/>
      <c r="AE108" s="150"/>
      <c r="AF108" s="150"/>
      <c r="AG108" s="150"/>
      <c r="AH108" s="151"/>
      <c r="AI108" s="151"/>
      <c r="AJ108" s="152"/>
      <c r="AK108" s="152"/>
      <c r="AL108" s="152"/>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c r="CR108" s="150"/>
      <c r="CS108" s="150"/>
      <c r="CT108" s="150"/>
      <c r="CU108" s="150"/>
      <c r="CV108" s="150"/>
      <c r="CW108" s="150"/>
      <c r="CX108" s="150"/>
      <c r="CY108" s="150"/>
      <c r="CZ108" s="150"/>
      <c r="DA108" s="150"/>
      <c r="DB108" s="150"/>
      <c r="DC108" s="150"/>
      <c r="DD108" s="150"/>
      <c r="DE108" s="150"/>
      <c r="DF108" s="150"/>
      <c r="DG108" s="150"/>
      <c r="DH108" s="150"/>
      <c r="DI108" s="150"/>
      <c r="DJ108" s="150"/>
      <c r="DK108" s="150"/>
      <c r="DL108" s="150"/>
      <c r="DM108" s="150"/>
      <c r="DN108" s="150"/>
      <c r="DO108" s="150"/>
      <c r="DP108" s="150"/>
      <c r="DQ108" s="150"/>
      <c r="DR108" s="150"/>
      <c r="DS108" s="150"/>
      <c r="DT108" s="150"/>
      <c r="DU108" s="150"/>
      <c r="DV108" s="150"/>
      <c r="DW108" s="150"/>
      <c r="DX108" s="150"/>
      <c r="DY108" s="150"/>
      <c r="DZ108" s="150"/>
      <c r="EA108" s="150"/>
      <c r="EB108" s="150"/>
      <c r="EC108" s="150"/>
      <c r="ED108" s="150"/>
      <c r="EE108" s="150"/>
      <c r="EF108" s="150"/>
      <c r="EG108" s="150"/>
      <c r="EH108" s="150"/>
      <c r="EI108" s="150"/>
      <c r="EJ108" s="150"/>
      <c r="EK108" s="150"/>
      <c r="EL108" s="153"/>
    </row>
    <row r="109" spans="2:142" s="145" customFormat="1" ht="23.25" customHeight="1">
      <c r="B109" s="247"/>
      <c r="C109" s="160"/>
      <c r="D109" s="162"/>
      <c r="E109" s="159"/>
      <c r="F109" s="159"/>
      <c r="G109" s="155"/>
      <c r="H109" s="155"/>
      <c r="I109" s="155"/>
      <c r="J109" s="155"/>
      <c r="K109" s="155"/>
      <c r="L109" s="146"/>
      <c r="M109" s="146"/>
      <c r="N109" s="146"/>
      <c r="O109" s="146"/>
      <c r="P109" s="175"/>
      <c r="Q109" s="147"/>
      <c r="R109" s="148"/>
      <c r="S109" s="149"/>
      <c r="T109" s="150"/>
      <c r="U109" s="150"/>
      <c r="V109" s="150"/>
      <c r="W109" s="150"/>
      <c r="X109" s="150"/>
      <c r="Y109" s="150"/>
      <c r="Z109" s="150"/>
      <c r="AA109" s="150"/>
      <c r="AB109" s="150"/>
      <c r="AC109" s="150"/>
      <c r="AD109" s="150"/>
      <c r="AE109" s="150"/>
      <c r="AF109" s="150"/>
      <c r="AG109" s="150"/>
      <c r="AH109" s="151"/>
      <c r="AI109" s="151"/>
      <c r="AJ109" s="152"/>
      <c r="AK109" s="152"/>
      <c r="AL109" s="152"/>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c r="CR109" s="150"/>
      <c r="CS109" s="150"/>
      <c r="CT109" s="150"/>
      <c r="CU109" s="150"/>
      <c r="CV109" s="150"/>
      <c r="CW109" s="150"/>
      <c r="CX109" s="150"/>
      <c r="CY109" s="150"/>
      <c r="CZ109" s="150"/>
      <c r="DA109" s="150"/>
      <c r="DB109" s="150"/>
      <c r="DC109" s="150"/>
      <c r="DD109" s="150"/>
      <c r="DE109" s="150"/>
      <c r="DF109" s="150"/>
      <c r="DG109" s="150"/>
      <c r="DH109" s="150"/>
      <c r="DI109" s="150"/>
      <c r="DJ109" s="150"/>
      <c r="DK109" s="150"/>
      <c r="DL109" s="150"/>
      <c r="DM109" s="150"/>
      <c r="DN109" s="150"/>
      <c r="DO109" s="150"/>
      <c r="DP109" s="150"/>
      <c r="DQ109" s="150"/>
      <c r="DR109" s="150"/>
      <c r="DS109" s="150"/>
      <c r="DT109" s="150"/>
      <c r="DU109" s="150"/>
      <c r="DV109" s="150"/>
      <c r="DW109" s="150"/>
      <c r="DX109" s="150"/>
      <c r="DY109" s="150"/>
      <c r="DZ109" s="150"/>
      <c r="EA109" s="150"/>
      <c r="EB109" s="150"/>
      <c r="EC109" s="150"/>
      <c r="ED109" s="150"/>
      <c r="EE109" s="150"/>
      <c r="EF109" s="150"/>
      <c r="EG109" s="150"/>
      <c r="EH109" s="150"/>
      <c r="EI109" s="150"/>
      <c r="EJ109" s="150"/>
      <c r="EK109" s="150"/>
      <c r="EL109" s="153"/>
    </row>
    <row r="110" spans="2:142" s="145" customFormat="1" ht="13.5" customHeight="1">
      <c r="B110" s="248"/>
      <c r="C110" s="233" t="s">
        <v>138</v>
      </c>
      <c r="D110" s="163"/>
      <c r="E110" s="158"/>
      <c r="F110" s="158"/>
      <c r="G110" s="156" t="s">
        <v>55</v>
      </c>
      <c r="H110" s="154">
        <v>43298</v>
      </c>
      <c r="I110" s="154">
        <v>43299</v>
      </c>
      <c r="J110" s="154">
        <v>43298</v>
      </c>
      <c r="K110" s="156"/>
      <c r="L110" s="146"/>
      <c r="M110" s="146"/>
      <c r="N110" s="146"/>
      <c r="O110" s="146"/>
      <c r="P110" s="173" t="s">
        <v>139</v>
      </c>
      <c r="Q110" s="147"/>
      <c r="R110" s="148"/>
      <c r="S110" s="149"/>
      <c r="T110" s="150"/>
      <c r="U110" s="150"/>
      <c r="V110" s="150"/>
      <c r="W110" s="150"/>
      <c r="X110" s="150"/>
      <c r="Y110" s="150"/>
      <c r="Z110" s="150"/>
      <c r="AA110" s="150"/>
      <c r="AB110" s="150"/>
      <c r="AC110" s="150"/>
      <c r="AD110" s="150"/>
      <c r="AE110" s="150"/>
      <c r="AF110" s="150"/>
      <c r="AG110" s="150"/>
      <c r="AH110" s="151"/>
      <c r="AI110" s="151"/>
      <c r="AJ110" s="152"/>
      <c r="AK110" s="152"/>
      <c r="AL110" s="152"/>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c r="CR110" s="150"/>
      <c r="CS110" s="150"/>
      <c r="CT110" s="150"/>
      <c r="CU110" s="150"/>
      <c r="CV110" s="150"/>
      <c r="CW110" s="150"/>
      <c r="CX110" s="150"/>
      <c r="CY110" s="150"/>
      <c r="CZ110" s="150"/>
      <c r="DA110" s="150"/>
      <c r="DB110" s="150"/>
      <c r="DC110" s="150"/>
      <c r="DD110" s="150"/>
      <c r="DE110" s="150"/>
      <c r="DF110" s="150"/>
      <c r="DG110" s="150"/>
      <c r="DH110" s="150"/>
      <c r="DI110" s="150"/>
      <c r="DJ110" s="150"/>
      <c r="DK110" s="150"/>
      <c r="DL110" s="150"/>
      <c r="DM110" s="150"/>
      <c r="DN110" s="150"/>
      <c r="DO110" s="150"/>
      <c r="DP110" s="150"/>
      <c r="DQ110" s="150"/>
      <c r="DR110" s="150"/>
      <c r="DS110" s="150"/>
      <c r="DT110" s="150"/>
      <c r="DU110" s="150"/>
      <c r="DV110" s="150"/>
      <c r="DW110" s="150"/>
      <c r="DX110" s="150"/>
      <c r="DY110" s="150"/>
      <c r="DZ110" s="150"/>
      <c r="EA110" s="150"/>
      <c r="EB110" s="150"/>
      <c r="EC110" s="150"/>
      <c r="ED110" s="150"/>
      <c r="EE110" s="150"/>
      <c r="EF110" s="150"/>
      <c r="EG110" s="150"/>
      <c r="EH110" s="150"/>
      <c r="EI110" s="150"/>
      <c r="EJ110" s="150"/>
      <c r="EK110" s="150"/>
      <c r="EL110" s="153"/>
    </row>
    <row r="111" spans="2:142" s="145" customFormat="1" ht="21" customHeight="1">
      <c r="B111" s="248"/>
      <c r="C111" s="234"/>
      <c r="D111" s="162"/>
      <c r="E111" s="159"/>
      <c r="F111" s="159"/>
      <c r="G111" s="157"/>
      <c r="H111" s="155"/>
      <c r="I111" s="155"/>
      <c r="J111" s="155"/>
      <c r="K111" s="157"/>
      <c r="L111" s="146"/>
      <c r="M111" s="146"/>
      <c r="N111" s="146"/>
      <c r="O111" s="146"/>
      <c r="P111" s="175"/>
      <c r="Q111" s="147"/>
      <c r="R111" s="148"/>
      <c r="S111" s="149"/>
      <c r="T111" s="150"/>
      <c r="U111" s="150"/>
      <c r="V111" s="150"/>
      <c r="W111" s="150"/>
      <c r="X111" s="150"/>
      <c r="Y111" s="150"/>
      <c r="Z111" s="150"/>
      <c r="AA111" s="150"/>
      <c r="AB111" s="150"/>
      <c r="AC111" s="150"/>
      <c r="AD111" s="150"/>
      <c r="AE111" s="150"/>
      <c r="AF111" s="150"/>
      <c r="AG111" s="150"/>
      <c r="AH111" s="151"/>
      <c r="AI111" s="151"/>
      <c r="AJ111" s="152"/>
      <c r="AK111" s="152"/>
      <c r="AL111" s="152"/>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c r="CR111" s="150"/>
      <c r="CS111" s="150"/>
      <c r="CT111" s="150"/>
      <c r="CU111" s="150"/>
      <c r="CV111" s="150"/>
      <c r="CW111" s="150"/>
      <c r="CX111" s="150"/>
      <c r="CY111" s="150"/>
      <c r="CZ111" s="150"/>
      <c r="DA111" s="150"/>
      <c r="DB111" s="150"/>
      <c r="DC111" s="150"/>
      <c r="DD111" s="150"/>
      <c r="DE111" s="150"/>
      <c r="DF111" s="150"/>
      <c r="DG111" s="150"/>
      <c r="DH111" s="150"/>
      <c r="DI111" s="150"/>
      <c r="DJ111" s="150"/>
      <c r="DK111" s="150"/>
      <c r="DL111" s="150"/>
      <c r="DM111" s="150"/>
      <c r="DN111" s="150"/>
      <c r="DO111" s="150"/>
      <c r="DP111" s="150"/>
      <c r="DQ111" s="150"/>
      <c r="DR111" s="150"/>
      <c r="DS111" s="150"/>
      <c r="DT111" s="150"/>
      <c r="DU111" s="150"/>
      <c r="DV111" s="150"/>
      <c r="DW111" s="150"/>
      <c r="DX111" s="150"/>
      <c r="DY111" s="150"/>
      <c r="DZ111" s="150"/>
      <c r="EA111" s="150"/>
      <c r="EB111" s="150"/>
      <c r="EC111" s="150"/>
      <c r="ED111" s="150"/>
      <c r="EE111" s="150"/>
      <c r="EF111" s="150"/>
      <c r="EG111" s="150"/>
      <c r="EH111" s="150"/>
      <c r="EI111" s="150"/>
      <c r="EJ111" s="150"/>
      <c r="EK111" s="150"/>
      <c r="EL111" s="153"/>
    </row>
    <row r="112" spans="2:142" ht="9.75" customHeight="1">
      <c r="B112" s="235" t="s">
        <v>127</v>
      </c>
      <c r="C112" s="160" t="s">
        <v>125</v>
      </c>
      <c r="D112" s="184"/>
      <c r="E112" s="187"/>
      <c r="F112" s="173"/>
      <c r="G112" s="182" t="s">
        <v>55</v>
      </c>
      <c r="H112" s="182">
        <v>43298</v>
      </c>
      <c r="I112" s="182">
        <v>37456</v>
      </c>
      <c r="J112" s="182">
        <v>43302</v>
      </c>
      <c r="K112" s="182">
        <v>37459</v>
      </c>
      <c r="L112" s="167"/>
      <c r="M112" s="170"/>
      <c r="N112" s="167"/>
      <c r="O112" s="170"/>
      <c r="P112" s="173" t="s">
        <v>124</v>
      </c>
      <c r="Q112" s="176"/>
      <c r="R112" s="179"/>
      <c r="S112" s="82"/>
      <c r="T112" s="139"/>
      <c r="U112" s="140"/>
      <c r="V112" s="140"/>
      <c r="W112" s="140"/>
      <c r="X112" s="140"/>
      <c r="Y112" s="140"/>
      <c r="Z112" s="140"/>
      <c r="AA112" s="140"/>
      <c r="AB112" s="140"/>
      <c r="AC112" s="140"/>
      <c r="AD112" s="140"/>
      <c r="AE112" s="140"/>
      <c r="AF112" s="140"/>
      <c r="AG112" s="140"/>
      <c r="AH112" s="141"/>
      <c r="AI112" s="141"/>
      <c r="AJ112" s="142"/>
      <c r="AK112" s="142"/>
      <c r="AL112" s="142"/>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3"/>
      <c r="CJ112" s="98"/>
      <c r="CK112" s="98"/>
      <c r="CL112" s="98"/>
      <c r="CM112" s="98"/>
      <c r="CN112" s="98"/>
      <c r="CO112" s="98"/>
      <c r="CP112" s="96"/>
      <c r="CQ112" s="98"/>
      <c r="CR112" s="98"/>
      <c r="CS112" s="98"/>
      <c r="CT112" s="98"/>
      <c r="CU112" s="98"/>
      <c r="CV112" s="98"/>
      <c r="CW112" s="96"/>
      <c r="CX112" s="98"/>
      <c r="CY112" s="98"/>
      <c r="CZ112" s="98"/>
      <c r="DA112" s="98"/>
      <c r="DB112" s="98"/>
      <c r="DC112" s="98"/>
      <c r="DD112" s="96"/>
      <c r="DE112" s="98"/>
      <c r="DF112" s="98"/>
      <c r="DG112" s="98"/>
      <c r="DH112" s="98"/>
      <c r="DI112" s="98"/>
      <c r="DJ112" s="98"/>
      <c r="DK112" s="96"/>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144"/>
      <c r="EL112" s="136"/>
    </row>
    <row r="113" spans="2:142" ht="9" customHeight="1">
      <c r="B113" s="236"/>
      <c r="C113" s="160"/>
      <c r="D113" s="186"/>
      <c r="E113" s="189"/>
      <c r="F113" s="175"/>
      <c r="G113" s="183"/>
      <c r="H113" s="183"/>
      <c r="I113" s="183"/>
      <c r="J113" s="183"/>
      <c r="K113" s="183"/>
      <c r="L113" s="169"/>
      <c r="M113" s="172"/>
      <c r="N113" s="169"/>
      <c r="O113" s="172"/>
      <c r="P113" s="175"/>
      <c r="Q113" s="178"/>
      <c r="R113" s="181"/>
      <c r="S113" s="82"/>
      <c r="T113" s="83"/>
      <c r="U113" s="83"/>
      <c r="V113" s="83"/>
      <c r="W113" s="83"/>
      <c r="X113" s="83"/>
      <c r="Y113" s="83"/>
      <c r="Z113" s="83"/>
      <c r="AA113" s="83"/>
      <c r="AB113" s="83"/>
      <c r="AC113" s="83"/>
      <c r="AD113" s="83"/>
      <c r="AE113" s="83"/>
      <c r="AF113" s="83"/>
      <c r="AG113" s="83"/>
      <c r="AH113" s="109"/>
      <c r="AI113" s="109"/>
      <c r="AJ113" s="103"/>
      <c r="AK113" s="103"/>
      <c r="AL113" s="10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4"/>
      <c r="BY113" s="84"/>
      <c r="BZ113" s="83"/>
      <c r="CA113" s="83"/>
      <c r="CB113" s="83"/>
      <c r="CC113" s="83"/>
      <c r="CD113" s="83"/>
      <c r="CE113" s="83"/>
      <c r="CF113" s="83"/>
      <c r="CG113" s="83"/>
      <c r="CH113" s="83"/>
      <c r="CI113" s="88"/>
      <c r="CJ113" s="90"/>
      <c r="CK113" s="90"/>
      <c r="CL113" s="90"/>
      <c r="CM113" s="90"/>
      <c r="CN113" s="90"/>
      <c r="CO113" s="90"/>
      <c r="CP113" s="97"/>
      <c r="CQ113" s="90"/>
      <c r="CR113" s="90"/>
      <c r="CS113" s="90"/>
      <c r="CT113" s="90"/>
      <c r="CU113" s="90"/>
      <c r="CV113" s="90"/>
      <c r="CW113" s="97"/>
      <c r="CX113" s="90"/>
      <c r="CY113" s="90"/>
      <c r="CZ113" s="90"/>
      <c r="DA113" s="90"/>
      <c r="DB113" s="90"/>
      <c r="DC113" s="90"/>
      <c r="DD113" s="97"/>
      <c r="DE113" s="90"/>
      <c r="DF113" s="90"/>
      <c r="DG113" s="90"/>
      <c r="DH113" s="90"/>
      <c r="DI113" s="90"/>
      <c r="DJ113" s="90"/>
      <c r="DK113" s="97"/>
      <c r="DL113" s="90"/>
      <c r="DM113" s="90"/>
      <c r="DN113" s="98"/>
      <c r="DO113" s="98"/>
      <c r="DP113" s="98"/>
      <c r="DQ113" s="98"/>
      <c r="DR113" s="98"/>
      <c r="DS113" s="98"/>
      <c r="DT113" s="98"/>
      <c r="DU113" s="98"/>
      <c r="DV113" s="98"/>
      <c r="DW113" s="98"/>
      <c r="DX113" s="100"/>
      <c r="DY113" s="100"/>
      <c r="DZ113" s="100"/>
      <c r="EA113" s="100"/>
      <c r="EB113" s="100"/>
      <c r="EC113" s="100"/>
      <c r="ED113" s="100"/>
      <c r="EE113" s="101"/>
      <c r="EF113" s="95"/>
      <c r="EG113" s="95"/>
      <c r="EH113" s="95"/>
      <c r="EI113" s="95"/>
      <c r="EJ113" s="95"/>
      <c r="EK113" s="102"/>
      <c r="EL113" s="94"/>
    </row>
    <row r="114" spans="2:142" ht="9" customHeight="1">
      <c r="B114" s="244"/>
      <c r="C114" s="160" t="s">
        <v>126</v>
      </c>
      <c r="D114" s="184"/>
      <c r="E114" s="187"/>
      <c r="F114" s="173"/>
      <c r="G114" s="182" t="s">
        <v>55</v>
      </c>
      <c r="H114" s="182">
        <v>37456</v>
      </c>
      <c r="I114" s="182">
        <v>37457</v>
      </c>
      <c r="J114" s="182">
        <v>43303</v>
      </c>
      <c r="K114" s="164"/>
      <c r="L114" s="167"/>
      <c r="M114" s="170"/>
      <c r="N114" s="167"/>
      <c r="O114" s="170"/>
      <c r="P114" s="173" t="s">
        <v>139</v>
      </c>
      <c r="Q114" s="176"/>
      <c r="R114" s="179"/>
      <c r="S114" s="82"/>
      <c r="T114" s="85"/>
      <c r="U114" s="84"/>
      <c r="V114" s="84"/>
      <c r="W114" s="84"/>
      <c r="X114" s="84"/>
      <c r="Y114" s="84"/>
      <c r="Z114" s="84"/>
      <c r="AA114" s="84"/>
      <c r="AB114" s="84"/>
      <c r="AC114" s="84"/>
      <c r="AD114" s="84"/>
      <c r="AE114" s="84"/>
      <c r="AF114" s="84"/>
      <c r="AG114" s="84"/>
      <c r="AH114" s="108"/>
      <c r="AI114" s="108"/>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9"/>
      <c r="CJ114" s="98"/>
      <c r="CK114" s="98"/>
      <c r="CL114" s="98"/>
      <c r="CM114" s="98"/>
      <c r="CN114" s="98"/>
      <c r="CO114" s="98"/>
      <c r="CP114" s="96"/>
      <c r="CQ114" s="98"/>
      <c r="CR114" s="98"/>
      <c r="CS114" s="98"/>
      <c r="CT114" s="98"/>
      <c r="CU114" s="98"/>
      <c r="CV114" s="98"/>
      <c r="CW114" s="96"/>
      <c r="CX114" s="98"/>
      <c r="CY114" s="98"/>
      <c r="CZ114" s="98"/>
      <c r="DA114" s="98"/>
      <c r="DB114" s="98"/>
      <c r="DC114" s="98"/>
      <c r="DD114" s="96"/>
      <c r="DE114" s="98"/>
      <c r="DF114" s="98"/>
      <c r="DG114" s="98"/>
      <c r="DH114" s="98"/>
      <c r="DI114" s="98"/>
      <c r="DJ114" s="98"/>
      <c r="DK114" s="96"/>
      <c r="DL114" s="98"/>
      <c r="DM114" s="98"/>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9"/>
      <c r="EL114" s="93"/>
    </row>
    <row r="115" spans="2:142" ht="9" customHeight="1">
      <c r="B115" s="236"/>
      <c r="C115" s="160"/>
      <c r="D115" s="186"/>
      <c r="E115" s="189"/>
      <c r="F115" s="175"/>
      <c r="G115" s="183"/>
      <c r="H115" s="183"/>
      <c r="I115" s="183"/>
      <c r="J115" s="183"/>
      <c r="K115" s="166"/>
      <c r="L115" s="169"/>
      <c r="M115" s="172"/>
      <c r="N115" s="169"/>
      <c r="O115" s="172"/>
      <c r="P115" s="175"/>
      <c r="Q115" s="178"/>
      <c r="R115" s="181"/>
      <c r="S115" s="82"/>
      <c r="T115" s="83"/>
      <c r="U115" s="83"/>
      <c r="V115" s="83"/>
      <c r="W115" s="83"/>
      <c r="X115" s="83"/>
      <c r="Y115" s="83"/>
      <c r="Z115" s="83"/>
      <c r="AA115" s="83"/>
      <c r="AB115" s="83"/>
      <c r="AC115" s="83"/>
      <c r="AD115" s="83"/>
      <c r="AE115" s="83"/>
      <c r="AF115" s="83"/>
      <c r="AG115" s="83"/>
      <c r="AH115" s="109"/>
      <c r="AI115" s="109"/>
      <c r="AJ115" s="103"/>
      <c r="AK115" s="103"/>
      <c r="AL115" s="10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4"/>
      <c r="BY115" s="84"/>
      <c r="BZ115" s="83"/>
      <c r="CA115" s="83"/>
      <c r="CB115" s="83"/>
      <c r="CC115" s="83"/>
      <c r="CD115" s="83"/>
      <c r="CE115" s="83"/>
      <c r="CF115" s="83"/>
      <c r="CG115" s="83"/>
      <c r="CH115" s="83"/>
      <c r="CI115" s="88"/>
      <c r="CJ115" s="90"/>
      <c r="CK115" s="90"/>
      <c r="CL115" s="90"/>
      <c r="CM115" s="90"/>
      <c r="CN115" s="90"/>
      <c r="CO115" s="90"/>
      <c r="CP115" s="97"/>
      <c r="CQ115" s="90"/>
      <c r="CR115" s="90"/>
      <c r="CS115" s="90"/>
      <c r="CT115" s="90"/>
      <c r="CU115" s="90"/>
      <c r="CV115" s="90"/>
      <c r="CW115" s="97"/>
      <c r="CX115" s="90"/>
      <c r="CY115" s="90"/>
      <c r="CZ115" s="90"/>
      <c r="DA115" s="90"/>
      <c r="DB115" s="90"/>
      <c r="DC115" s="90"/>
      <c r="DD115" s="97"/>
      <c r="DE115" s="90"/>
      <c r="DF115" s="90"/>
      <c r="DG115" s="90"/>
      <c r="DH115" s="90"/>
      <c r="DI115" s="90"/>
      <c r="DJ115" s="90"/>
      <c r="DK115" s="97"/>
      <c r="DL115" s="90"/>
      <c r="DM115" s="90"/>
      <c r="DN115" s="98"/>
      <c r="DO115" s="98"/>
      <c r="DP115" s="98"/>
      <c r="DQ115" s="98"/>
      <c r="DR115" s="98"/>
      <c r="DS115" s="98"/>
      <c r="DT115" s="98"/>
      <c r="DU115" s="98"/>
      <c r="DV115" s="98"/>
      <c r="DW115" s="98"/>
      <c r="DX115" s="100"/>
      <c r="DY115" s="100"/>
      <c r="DZ115" s="100"/>
      <c r="EA115" s="100"/>
      <c r="EB115" s="100"/>
      <c r="EC115" s="100"/>
      <c r="ED115" s="100"/>
      <c r="EE115" s="101"/>
      <c r="EF115" s="95"/>
      <c r="EG115" s="95"/>
      <c r="EH115" s="95"/>
      <c r="EI115" s="95"/>
      <c r="EJ115" s="95"/>
      <c r="EK115" s="102"/>
      <c r="EL115" s="94"/>
    </row>
    <row r="116" spans="2:142" ht="9" customHeight="1">
      <c r="B116" s="244"/>
      <c r="C116" s="160" t="s">
        <v>128</v>
      </c>
      <c r="D116" s="184"/>
      <c r="E116" s="187"/>
      <c r="F116" s="173"/>
      <c r="G116" s="182" t="s">
        <v>55</v>
      </c>
      <c r="H116" s="182">
        <v>37459</v>
      </c>
      <c r="I116" s="182">
        <v>37460</v>
      </c>
      <c r="J116" s="164"/>
      <c r="K116" s="164"/>
      <c r="L116" s="167"/>
      <c r="M116" s="170"/>
      <c r="N116" s="167"/>
      <c r="O116" s="170"/>
      <c r="P116" s="173" t="s">
        <v>136</v>
      </c>
      <c r="Q116" s="176"/>
      <c r="R116" s="179"/>
      <c r="S116" s="82"/>
      <c r="T116" s="85"/>
      <c r="U116" s="84"/>
      <c r="V116" s="84"/>
      <c r="W116" s="84"/>
      <c r="X116" s="84"/>
      <c r="Y116" s="84"/>
      <c r="Z116" s="84"/>
      <c r="AA116" s="84"/>
      <c r="AB116" s="84"/>
      <c r="AC116" s="84"/>
      <c r="AD116" s="84"/>
      <c r="AE116" s="84"/>
      <c r="AF116" s="84"/>
      <c r="AG116" s="84"/>
      <c r="AH116" s="108"/>
      <c r="AI116" s="108"/>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9"/>
      <c r="CJ116" s="98"/>
      <c r="CK116" s="98"/>
      <c r="CL116" s="98"/>
      <c r="CM116" s="98"/>
      <c r="CN116" s="98"/>
      <c r="CO116" s="98"/>
      <c r="CP116" s="96"/>
      <c r="CQ116" s="98"/>
      <c r="CR116" s="98"/>
      <c r="CS116" s="98"/>
      <c r="CT116" s="98"/>
      <c r="CU116" s="98"/>
      <c r="CV116" s="98"/>
      <c r="CW116" s="96"/>
      <c r="CX116" s="98"/>
      <c r="CY116" s="98"/>
      <c r="CZ116" s="98"/>
      <c r="DA116" s="98"/>
      <c r="DB116" s="98"/>
      <c r="DC116" s="98"/>
      <c r="DD116" s="96"/>
      <c r="DE116" s="98"/>
      <c r="DF116" s="98"/>
      <c r="DG116" s="98"/>
      <c r="DH116" s="98"/>
      <c r="DI116" s="98"/>
      <c r="DJ116" s="98"/>
      <c r="DK116" s="96"/>
      <c r="DL116" s="98"/>
      <c r="DM116" s="98"/>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9"/>
      <c r="EL116" s="93"/>
    </row>
    <row r="117" spans="2:142" ht="9" customHeight="1">
      <c r="B117" s="236"/>
      <c r="C117" s="160"/>
      <c r="D117" s="186"/>
      <c r="E117" s="189"/>
      <c r="F117" s="175"/>
      <c r="G117" s="183"/>
      <c r="H117" s="183"/>
      <c r="I117" s="183"/>
      <c r="J117" s="166"/>
      <c r="K117" s="166"/>
      <c r="L117" s="169"/>
      <c r="M117" s="172"/>
      <c r="N117" s="169"/>
      <c r="O117" s="172"/>
      <c r="P117" s="175"/>
      <c r="Q117" s="178"/>
      <c r="R117" s="181"/>
      <c r="S117" s="82"/>
      <c r="T117" s="83"/>
      <c r="U117" s="83"/>
      <c r="V117" s="83"/>
      <c r="W117" s="83"/>
      <c r="X117" s="83"/>
      <c r="Y117" s="83"/>
      <c r="Z117" s="83"/>
      <c r="AA117" s="83"/>
      <c r="AB117" s="83"/>
      <c r="AC117" s="83"/>
      <c r="AD117" s="83"/>
      <c r="AE117" s="83"/>
      <c r="AF117" s="83"/>
      <c r="AG117" s="83"/>
      <c r="AH117" s="109"/>
      <c r="AI117" s="109"/>
      <c r="AJ117" s="103"/>
      <c r="AK117" s="103"/>
      <c r="AL117" s="10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4"/>
      <c r="BY117" s="84"/>
      <c r="BZ117" s="83"/>
      <c r="CA117" s="83"/>
      <c r="CB117" s="83"/>
      <c r="CC117" s="83"/>
      <c r="CD117" s="83"/>
      <c r="CE117" s="83"/>
      <c r="CF117" s="83"/>
      <c r="CG117" s="83"/>
      <c r="CH117" s="83"/>
      <c r="CI117" s="88"/>
      <c r="CJ117" s="90"/>
      <c r="CK117" s="90"/>
      <c r="CL117" s="90"/>
      <c r="CM117" s="90"/>
      <c r="CN117" s="90"/>
      <c r="CO117" s="90"/>
      <c r="CP117" s="97"/>
      <c r="CQ117" s="90"/>
      <c r="CR117" s="90"/>
      <c r="CS117" s="90"/>
      <c r="CT117" s="90"/>
      <c r="CU117" s="90"/>
      <c r="CV117" s="90"/>
      <c r="CW117" s="97"/>
      <c r="CX117" s="90"/>
      <c r="CY117" s="90"/>
      <c r="CZ117" s="90"/>
      <c r="DA117" s="90"/>
      <c r="DB117" s="90"/>
      <c r="DC117" s="90"/>
      <c r="DD117" s="97"/>
      <c r="DE117" s="90"/>
      <c r="DF117" s="90"/>
      <c r="DG117" s="90"/>
      <c r="DH117" s="90"/>
      <c r="DI117" s="90"/>
      <c r="DJ117" s="90"/>
      <c r="DK117" s="97"/>
      <c r="DL117" s="90"/>
      <c r="DM117" s="90"/>
      <c r="DN117" s="98"/>
      <c r="DO117" s="98"/>
      <c r="DP117" s="98"/>
      <c r="DQ117" s="98"/>
      <c r="DR117" s="98"/>
      <c r="DS117" s="98"/>
      <c r="DT117" s="98"/>
      <c r="DU117" s="98"/>
      <c r="DV117" s="98"/>
      <c r="DW117" s="98"/>
      <c r="DX117" s="100"/>
      <c r="DY117" s="100"/>
      <c r="DZ117" s="100"/>
      <c r="EA117" s="100"/>
      <c r="EB117" s="100"/>
      <c r="EC117" s="100"/>
      <c r="ED117" s="100"/>
      <c r="EE117" s="101"/>
      <c r="EF117" s="95"/>
      <c r="EG117" s="95"/>
      <c r="EH117" s="95"/>
      <c r="EI117" s="95"/>
      <c r="EJ117" s="95"/>
      <c r="EK117" s="102"/>
      <c r="EL117" s="94"/>
    </row>
    <row r="118" spans="2:142" ht="9" customHeight="1">
      <c r="B118" s="244"/>
      <c r="C118" s="160" t="s">
        <v>129</v>
      </c>
      <c r="D118" s="184"/>
      <c r="E118" s="187"/>
      <c r="F118" s="173"/>
      <c r="G118" s="182" t="s">
        <v>55</v>
      </c>
      <c r="H118" s="182">
        <v>37460</v>
      </c>
      <c r="I118" s="182">
        <v>37461</v>
      </c>
      <c r="J118" s="164"/>
      <c r="K118" s="164"/>
      <c r="L118" s="167"/>
      <c r="M118" s="170"/>
      <c r="N118" s="167"/>
      <c r="O118" s="170"/>
      <c r="P118" s="173" t="s">
        <v>136</v>
      </c>
      <c r="Q118" s="176"/>
      <c r="R118" s="179"/>
      <c r="S118" s="82"/>
      <c r="T118" s="85"/>
      <c r="U118" s="84"/>
      <c r="V118" s="84"/>
      <c r="W118" s="84"/>
      <c r="X118" s="84"/>
      <c r="Y118" s="84"/>
      <c r="Z118" s="84"/>
      <c r="AA118" s="84"/>
      <c r="AB118" s="84"/>
      <c r="AC118" s="84"/>
      <c r="AD118" s="84"/>
      <c r="AE118" s="84"/>
      <c r="AF118" s="84"/>
      <c r="AG118" s="84"/>
      <c r="AH118" s="108"/>
      <c r="AI118" s="108"/>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9"/>
      <c r="CJ118" s="98"/>
      <c r="CK118" s="98"/>
      <c r="CL118" s="98"/>
      <c r="CM118" s="98"/>
      <c r="CN118" s="98"/>
      <c r="CO118" s="98"/>
      <c r="CP118" s="96"/>
      <c r="CQ118" s="98"/>
      <c r="CR118" s="98"/>
      <c r="CS118" s="98"/>
      <c r="CT118" s="98"/>
      <c r="CU118" s="98"/>
      <c r="CV118" s="98"/>
      <c r="CW118" s="96"/>
      <c r="CX118" s="98"/>
      <c r="CY118" s="98"/>
      <c r="CZ118" s="98"/>
      <c r="DA118" s="98"/>
      <c r="DB118" s="98"/>
      <c r="DC118" s="98"/>
      <c r="DD118" s="96"/>
      <c r="DE118" s="98"/>
      <c r="DF118" s="98"/>
      <c r="DG118" s="98"/>
      <c r="DH118" s="98"/>
      <c r="DI118" s="98"/>
      <c r="DJ118" s="98"/>
      <c r="DK118" s="96"/>
      <c r="DL118" s="98"/>
      <c r="DM118" s="98"/>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9"/>
      <c r="EL118" s="93"/>
    </row>
    <row r="119" spans="2:142" ht="15.75" customHeight="1">
      <c r="B119" s="236"/>
      <c r="C119" s="160"/>
      <c r="D119" s="186"/>
      <c r="E119" s="189"/>
      <c r="F119" s="175"/>
      <c r="G119" s="183"/>
      <c r="H119" s="183"/>
      <c r="I119" s="183"/>
      <c r="J119" s="166"/>
      <c r="K119" s="166"/>
      <c r="L119" s="169"/>
      <c r="M119" s="172"/>
      <c r="N119" s="169"/>
      <c r="O119" s="172"/>
      <c r="P119" s="175"/>
      <c r="Q119" s="178"/>
      <c r="R119" s="181"/>
      <c r="S119" s="82"/>
      <c r="T119" s="83"/>
      <c r="U119" s="83"/>
      <c r="V119" s="83"/>
      <c r="W119" s="83"/>
      <c r="X119" s="83"/>
      <c r="Y119" s="83"/>
      <c r="Z119" s="83"/>
      <c r="AA119" s="83"/>
      <c r="AB119" s="83"/>
      <c r="AC119" s="83"/>
      <c r="AD119" s="83"/>
      <c r="AE119" s="83"/>
      <c r="AF119" s="83"/>
      <c r="AG119" s="83"/>
      <c r="AH119" s="109"/>
      <c r="AI119" s="109"/>
      <c r="AJ119" s="103"/>
      <c r="AK119" s="103"/>
      <c r="AL119" s="10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4"/>
      <c r="BY119" s="84"/>
      <c r="BZ119" s="83"/>
      <c r="CA119" s="83"/>
      <c r="CB119" s="83"/>
      <c r="CC119" s="83"/>
      <c r="CD119" s="83"/>
      <c r="CE119" s="83"/>
      <c r="CF119" s="83"/>
      <c r="CG119" s="83"/>
      <c r="CH119" s="83"/>
      <c r="CI119" s="88"/>
      <c r="CJ119" s="90"/>
      <c r="CK119" s="90"/>
      <c r="CL119" s="90"/>
      <c r="CM119" s="90"/>
      <c r="CN119" s="90"/>
      <c r="CO119" s="90"/>
      <c r="CP119" s="97"/>
      <c r="CQ119" s="90"/>
      <c r="CR119" s="90"/>
      <c r="CS119" s="90"/>
      <c r="CT119" s="90"/>
      <c r="CU119" s="90"/>
      <c r="CV119" s="90"/>
      <c r="CW119" s="97"/>
      <c r="CX119" s="90"/>
      <c r="CY119" s="90"/>
      <c r="CZ119" s="90"/>
      <c r="DA119" s="90"/>
      <c r="DB119" s="90"/>
      <c r="DC119" s="90"/>
      <c r="DD119" s="97"/>
      <c r="DE119" s="90"/>
      <c r="DF119" s="90"/>
      <c r="DG119" s="90"/>
      <c r="DH119" s="90"/>
      <c r="DI119" s="90"/>
      <c r="DJ119" s="90"/>
      <c r="DK119" s="97"/>
      <c r="DL119" s="90"/>
      <c r="DM119" s="90"/>
      <c r="DN119" s="98"/>
      <c r="DO119" s="98"/>
      <c r="DP119" s="98"/>
      <c r="DQ119" s="98"/>
      <c r="DR119" s="98"/>
      <c r="DS119" s="98"/>
      <c r="DT119" s="98"/>
      <c r="DU119" s="98"/>
      <c r="DV119" s="98"/>
      <c r="DW119" s="98"/>
      <c r="DX119" s="100"/>
      <c r="DY119" s="100"/>
      <c r="DZ119" s="100"/>
      <c r="EA119" s="100"/>
      <c r="EB119" s="100"/>
      <c r="EC119" s="100"/>
      <c r="ED119" s="100"/>
      <c r="EE119" s="101"/>
      <c r="EF119" s="95"/>
      <c r="EG119" s="95"/>
      <c r="EH119" s="95"/>
      <c r="EI119" s="95"/>
      <c r="EJ119" s="95"/>
      <c r="EK119" s="102"/>
      <c r="EL119" s="94"/>
    </row>
    <row r="120" spans="2:142" ht="9" customHeight="1">
      <c r="B120" s="244"/>
      <c r="C120" s="160" t="s">
        <v>130</v>
      </c>
      <c r="D120" s="184"/>
      <c r="E120" s="187"/>
      <c r="F120" s="173"/>
      <c r="G120" s="182" t="s">
        <v>55</v>
      </c>
      <c r="H120" s="182">
        <v>37461</v>
      </c>
      <c r="I120" s="182">
        <v>37462</v>
      </c>
      <c r="J120" s="164"/>
      <c r="K120" s="164"/>
      <c r="L120" s="167"/>
      <c r="M120" s="170"/>
      <c r="N120" s="167"/>
      <c r="O120" s="170"/>
      <c r="P120" s="173" t="s">
        <v>136</v>
      </c>
      <c r="Q120" s="176"/>
      <c r="R120" s="179"/>
      <c r="S120" s="82"/>
      <c r="T120" s="85"/>
      <c r="U120" s="84"/>
      <c r="V120" s="84"/>
      <c r="W120" s="84"/>
      <c r="X120" s="84"/>
      <c r="Y120" s="84"/>
      <c r="Z120" s="84"/>
      <c r="AA120" s="84"/>
      <c r="AB120" s="84"/>
      <c r="AC120" s="84"/>
      <c r="AD120" s="84"/>
      <c r="AE120" s="84"/>
      <c r="AF120" s="84"/>
      <c r="AG120" s="84"/>
      <c r="AH120" s="108"/>
      <c r="AI120" s="108"/>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9"/>
      <c r="CJ120" s="98"/>
      <c r="CK120" s="98"/>
      <c r="CL120" s="98"/>
      <c r="CM120" s="98"/>
      <c r="CN120" s="98"/>
      <c r="CO120" s="98"/>
      <c r="CP120" s="96"/>
      <c r="CQ120" s="98"/>
      <c r="CR120" s="98"/>
      <c r="CS120" s="98"/>
      <c r="CT120" s="98"/>
      <c r="CU120" s="98"/>
      <c r="CV120" s="98"/>
      <c r="CW120" s="96"/>
      <c r="CX120" s="98"/>
      <c r="CY120" s="98"/>
      <c r="CZ120" s="98"/>
      <c r="DA120" s="98"/>
      <c r="DB120" s="98"/>
      <c r="DC120" s="98"/>
      <c r="DD120" s="96"/>
      <c r="DE120" s="98"/>
      <c r="DF120" s="98"/>
      <c r="DG120" s="98"/>
      <c r="DH120" s="98"/>
      <c r="DI120" s="98"/>
      <c r="DJ120" s="98"/>
      <c r="DK120" s="96"/>
      <c r="DL120" s="98"/>
      <c r="DM120" s="98"/>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9"/>
      <c r="EL120" s="93"/>
    </row>
    <row r="121" spans="2:142" ht="9" customHeight="1">
      <c r="B121" s="236"/>
      <c r="C121" s="160"/>
      <c r="D121" s="186"/>
      <c r="E121" s="189"/>
      <c r="F121" s="175"/>
      <c r="G121" s="183"/>
      <c r="H121" s="183"/>
      <c r="I121" s="183"/>
      <c r="J121" s="166"/>
      <c r="K121" s="166"/>
      <c r="L121" s="169"/>
      <c r="M121" s="172"/>
      <c r="N121" s="169"/>
      <c r="O121" s="172"/>
      <c r="P121" s="175"/>
      <c r="Q121" s="178"/>
      <c r="R121" s="181"/>
      <c r="S121" s="82"/>
      <c r="T121" s="83"/>
      <c r="U121" s="83"/>
      <c r="V121" s="83"/>
      <c r="W121" s="83"/>
      <c r="X121" s="83"/>
      <c r="Y121" s="83"/>
      <c r="Z121" s="83"/>
      <c r="AA121" s="83"/>
      <c r="AB121" s="83"/>
      <c r="AC121" s="83"/>
      <c r="AD121" s="83"/>
      <c r="AE121" s="83"/>
      <c r="AF121" s="83"/>
      <c r="AG121" s="83"/>
      <c r="AH121" s="109"/>
      <c r="AI121" s="109"/>
      <c r="AJ121" s="103"/>
      <c r="AK121" s="103"/>
      <c r="AL121" s="10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4"/>
      <c r="BY121" s="84"/>
      <c r="BZ121" s="83"/>
      <c r="CA121" s="83"/>
      <c r="CB121" s="83"/>
      <c r="CC121" s="83"/>
      <c r="CD121" s="83"/>
      <c r="CE121" s="83"/>
      <c r="CF121" s="83"/>
      <c r="CG121" s="83"/>
      <c r="CH121" s="83"/>
      <c r="CI121" s="88"/>
      <c r="CJ121" s="90"/>
      <c r="CK121" s="90"/>
      <c r="CL121" s="90"/>
      <c r="CM121" s="90"/>
      <c r="CN121" s="90"/>
      <c r="CO121" s="90"/>
      <c r="CP121" s="97"/>
      <c r="CQ121" s="90"/>
      <c r="CR121" s="90"/>
      <c r="CS121" s="90"/>
      <c r="CT121" s="90"/>
      <c r="CU121" s="90"/>
      <c r="CV121" s="90"/>
      <c r="CW121" s="97"/>
      <c r="CX121" s="90"/>
      <c r="CY121" s="90"/>
      <c r="CZ121" s="90"/>
      <c r="DA121" s="90"/>
      <c r="DB121" s="90"/>
      <c r="DC121" s="90"/>
      <c r="DD121" s="97"/>
      <c r="DE121" s="90"/>
      <c r="DF121" s="90"/>
      <c r="DG121" s="90"/>
      <c r="DH121" s="90"/>
      <c r="DI121" s="90"/>
      <c r="DJ121" s="90"/>
      <c r="DK121" s="97"/>
      <c r="DL121" s="90"/>
      <c r="DM121" s="90"/>
      <c r="DN121" s="98"/>
      <c r="DO121" s="98"/>
      <c r="DP121" s="98"/>
      <c r="DQ121" s="98"/>
      <c r="DR121" s="98"/>
      <c r="DS121" s="98"/>
      <c r="DT121" s="98"/>
      <c r="DU121" s="98"/>
      <c r="DV121" s="98"/>
      <c r="DW121" s="98"/>
      <c r="DX121" s="100"/>
      <c r="DY121" s="100"/>
      <c r="DZ121" s="100"/>
      <c r="EA121" s="100"/>
      <c r="EB121" s="100"/>
      <c r="EC121" s="100"/>
      <c r="ED121" s="100"/>
      <c r="EE121" s="101"/>
      <c r="EF121" s="95"/>
      <c r="EG121" s="95"/>
      <c r="EH121" s="95"/>
      <c r="EI121" s="95"/>
      <c r="EJ121" s="95"/>
      <c r="EK121" s="102"/>
      <c r="EL121" s="94"/>
    </row>
    <row r="122" spans="2:142" ht="9" customHeight="1">
      <c r="B122" s="235" t="s">
        <v>131</v>
      </c>
      <c r="C122" s="160" t="s">
        <v>132</v>
      </c>
      <c r="D122" s="184"/>
      <c r="E122" s="187"/>
      <c r="F122" s="173"/>
      <c r="G122" s="182" t="s">
        <v>55</v>
      </c>
      <c r="H122" s="182">
        <v>43307</v>
      </c>
      <c r="I122" s="182">
        <v>43308</v>
      </c>
      <c r="J122" s="164"/>
      <c r="K122" s="164"/>
      <c r="L122" s="167"/>
      <c r="M122" s="170"/>
      <c r="N122" s="167"/>
      <c r="O122" s="170"/>
      <c r="P122" s="173" t="s">
        <v>136</v>
      </c>
      <c r="Q122" s="176"/>
      <c r="R122" s="179"/>
      <c r="S122" s="82"/>
      <c r="T122" s="85"/>
      <c r="U122" s="84"/>
      <c r="V122" s="84"/>
      <c r="W122" s="84"/>
      <c r="X122" s="84"/>
      <c r="Y122" s="84"/>
      <c r="Z122" s="84"/>
      <c r="AA122" s="84"/>
      <c r="AB122" s="84"/>
      <c r="AC122" s="84"/>
      <c r="AD122" s="84"/>
      <c r="AE122" s="84"/>
      <c r="AF122" s="84"/>
      <c r="AG122" s="84"/>
      <c r="AH122" s="108"/>
      <c r="AI122" s="108"/>
      <c r="AJ122" s="104"/>
      <c r="AK122" s="104"/>
      <c r="AL122" s="10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9"/>
      <c r="CJ122" s="98"/>
      <c r="CK122" s="98"/>
      <c r="CL122" s="98"/>
      <c r="CM122" s="98"/>
      <c r="CN122" s="98"/>
      <c r="CO122" s="98"/>
      <c r="CP122" s="96"/>
      <c r="CQ122" s="98"/>
      <c r="CR122" s="98"/>
      <c r="CS122" s="98"/>
      <c r="CT122" s="98"/>
      <c r="CU122" s="98"/>
      <c r="CV122" s="98"/>
      <c r="CW122" s="96"/>
      <c r="CX122" s="98"/>
      <c r="CY122" s="98"/>
      <c r="CZ122" s="98"/>
      <c r="DA122" s="98"/>
      <c r="DB122" s="98"/>
      <c r="DC122" s="98"/>
      <c r="DD122" s="96"/>
      <c r="DE122" s="98"/>
      <c r="DF122" s="98"/>
      <c r="DG122" s="98"/>
      <c r="DH122" s="98"/>
      <c r="DI122" s="98"/>
      <c r="DJ122" s="98"/>
      <c r="DK122" s="96"/>
      <c r="DL122" s="98"/>
      <c r="DM122" s="98"/>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9"/>
      <c r="EL122" s="93"/>
    </row>
    <row r="123" spans="2:142" ht="24" customHeight="1">
      <c r="B123" s="236"/>
      <c r="C123" s="160"/>
      <c r="D123" s="186"/>
      <c r="E123" s="189"/>
      <c r="F123" s="175"/>
      <c r="G123" s="183"/>
      <c r="H123" s="183"/>
      <c r="I123" s="183"/>
      <c r="J123" s="166"/>
      <c r="K123" s="166"/>
      <c r="L123" s="169"/>
      <c r="M123" s="172"/>
      <c r="N123" s="169"/>
      <c r="O123" s="172"/>
      <c r="P123" s="175"/>
      <c r="Q123" s="178"/>
      <c r="R123" s="181"/>
      <c r="S123" s="82"/>
      <c r="T123" s="83"/>
      <c r="U123" s="83"/>
      <c r="V123" s="83"/>
      <c r="W123" s="83"/>
      <c r="X123" s="83"/>
      <c r="Y123" s="83"/>
      <c r="Z123" s="83"/>
      <c r="AA123" s="83"/>
      <c r="AB123" s="83"/>
      <c r="AC123" s="83"/>
      <c r="AD123" s="83"/>
      <c r="AE123" s="83"/>
      <c r="AF123" s="83"/>
      <c r="AG123" s="83"/>
      <c r="AH123" s="109"/>
      <c r="AI123" s="109"/>
      <c r="AJ123" s="103"/>
      <c r="AK123" s="103"/>
      <c r="AL123" s="10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4"/>
      <c r="BY123" s="84"/>
      <c r="BZ123" s="83"/>
      <c r="CA123" s="83"/>
      <c r="CB123" s="83"/>
      <c r="CC123" s="83"/>
      <c r="CD123" s="83"/>
      <c r="CE123" s="83"/>
      <c r="CF123" s="83"/>
      <c r="CG123" s="83"/>
      <c r="CH123" s="83"/>
      <c r="CI123" s="88"/>
      <c r="CJ123" s="90"/>
      <c r="CK123" s="90"/>
      <c r="CL123" s="90"/>
      <c r="CM123" s="90"/>
      <c r="CN123" s="90"/>
      <c r="CO123" s="90"/>
      <c r="CP123" s="97"/>
      <c r="CQ123" s="90"/>
      <c r="CR123" s="90"/>
      <c r="CS123" s="90"/>
      <c r="CT123" s="90"/>
      <c r="CU123" s="90"/>
      <c r="CV123" s="90"/>
      <c r="CW123" s="97"/>
      <c r="CX123" s="90"/>
      <c r="CY123" s="90"/>
      <c r="CZ123" s="90"/>
      <c r="DA123" s="90"/>
      <c r="DB123" s="90"/>
      <c r="DC123" s="90"/>
      <c r="DD123" s="97"/>
      <c r="DE123" s="90"/>
      <c r="DF123" s="90"/>
      <c r="DG123" s="90"/>
      <c r="DH123" s="90"/>
      <c r="DI123" s="90"/>
      <c r="DJ123" s="90"/>
      <c r="DK123" s="97"/>
      <c r="DL123" s="90"/>
      <c r="DM123" s="90"/>
      <c r="DN123" s="98"/>
      <c r="DO123" s="98"/>
      <c r="DP123" s="98"/>
      <c r="DQ123" s="98"/>
      <c r="DR123" s="98"/>
      <c r="DS123" s="98"/>
      <c r="DT123" s="98"/>
      <c r="DU123" s="98"/>
      <c r="DV123" s="98"/>
      <c r="DW123" s="98"/>
      <c r="DX123" s="100"/>
      <c r="DY123" s="100"/>
      <c r="DZ123" s="100"/>
      <c r="EA123" s="100"/>
      <c r="EB123" s="100"/>
      <c r="EC123" s="100"/>
      <c r="ED123" s="100"/>
      <c r="EE123" s="101"/>
      <c r="EF123" s="95"/>
      <c r="EG123" s="95"/>
      <c r="EH123" s="95"/>
      <c r="EI123" s="95"/>
      <c r="EJ123" s="95"/>
      <c r="EK123" s="102"/>
      <c r="EL123" s="94"/>
    </row>
    <row r="124" spans="2:142" ht="9" customHeight="1">
      <c r="B124" s="244"/>
      <c r="C124" s="160" t="s">
        <v>133</v>
      </c>
      <c r="D124" s="184"/>
      <c r="E124" s="187"/>
      <c r="F124" s="173"/>
      <c r="G124" s="182" t="s">
        <v>55</v>
      </c>
      <c r="H124" s="182">
        <v>43308</v>
      </c>
      <c r="I124" s="182">
        <v>43309</v>
      </c>
      <c r="J124" s="164"/>
      <c r="K124" s="164"/>
      <c r="L124" s="167"/>
      <c r="M124" s="170"/>
      <c r="N124" s="167"/>
      <c r="O124" s="170"/>
      <c r="P124" s="173" t="s">
        <v>136</v>
      </c>
      <c r="Q124" s="176"/>
      <c r="R124" s="179"/>
      <c r="S124" s="82"/>
      <c r="T124" s="85"/>
      <c r="U124" s="84"/>
      <c r="V124" s="84"/>
      <c r="W124" s="84"/>
      <c r="X124" s="84"/>
      <c r="Y124" s="84"/>
      <c r="Z124" s="84"/>
      <c r="AA124" s="84"/>
      <c r="AB124" s="84"/>
      <c r="AC124" s="84"/>
      <c r="AD124" s="84"/>
      <c r="AE124" s="84"/>
      <c r="AF124" s="84"/>
      <c r="AG124" s="84"/>
      <c r="AH124" s="108"/>
      <c r="AI124" s="108"/>
      <c r="AJ124" s="104"/>
      <c r="AK124" s="104"/>
      <c r="AL124" s="10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9"/>
      <c r="CJ124" s="98"/>
      <c r="CK124" s="98"/>
      <c r="CL124" s="98"/>
      <c r="CM124" s="98"/>
      <c r="CN124" s="98"/>
      <c r="CO124" s="98"/>
      <c r="CP124" s="96"/>
      <c r="CQ124" s="98"/>
      <c r="CR124" s="98"/>
      <c r="CS124" s="98"/>
      <c r="CT124" s="98"/>
      <c r="CU124" s="98"/>
      <c r="CV124" s="98"/>
      <c r="CW124" s="96"/>
      <c r="CX124" s="98"/>
      <c r="CY124" s="98"/>
      <c r="CZ124" s="98"/>
      <c r="DA124" s="98"/>
      <c r="DB124" s="98"/>
      <c r="DC124" s="98"/>
      <c r="DD124" s="96"/>
      <c r="DE124" s="98"/>
      <c r="DF124" s="98"/>
      <c r="DG124" s="98"/>
      <c r="DH124" s="98"/>
      <c r="DI124" s="98"/>
      <c r="DJ124" s="98"/>
      <c r="DK124" s="96"/>
      <c r="DL124" s="98"/>
      <c r="DM124" s="98"/>
      <c r="DN124" s="90"/>
      <c r="DO124" s="90"/>
      <c r="DP124" s="90"/>
      <c r="DQ124" s="90"/>
      <c r="DR124" s="90"/>
      <c r="DS124" s="90"/>
      <c r="DT124" s="90"/>
      <c r="DU124" s="90"/>
      <c r="DV124" s="90"/>
      <c r="DW124" s="90"/>
      <c r="DX124" s="90"/>
      <c r="DY124" s="90"/>
      <c r="DZ124" s="90"/>
      <c r="EA124" s="90"/>
      <c r="EB124" s="90"/>
      <c r="EC124" s="90"/>
      <c r="ED124" s="90"/>
      <c r="EE124" s="90"/>
      <c r="EF124" s="90"/>
      <c r="EG124" s="90"/>
      <c r="EH124" s="90"/>
      <c r="EI124" s="90"/>
      <c r="EJ124" s="90"/>
      <c r="EK124" s="99"/>
      <c r="EL124" s="93"/>
    </row>
    <row r="125" spans="2:142" ht="9" customHeight="1">
      <c r="B125" s="245"/>
      <c r="C125" s="160"/>
      <c r="D125" s="185"/>
      <c r="E125" s="188"/>
      <c r="F125" s="174"/>
      <c r="G125" s="190"/>
      <c r="H125" s="190"/>
      <c r="I125" s="190"/>
      <c r="J125" s="165"/>
      <c r="K125" s="165"/>
      <c r="L125" s="168"/>
      <c r="M125" s="171"/>
      <c r="N125" s="168"/>
      <c r="O125" s="171"/>
      <c r="P125" s="174"/>
      <c r="Q125" s="177"/>
      <c r="R125" s="180"/>
      <c r="S125" s="82"/>
      <c r="T125" s="83"/>
      <c r="U125" s="83"/>
      <c r="V125" s="83"/>
      <c r="W125" s="83"/>
      <c r="X125" s="83"/>
      <c r="Y125" s="83"/>
      <c r="Z125" s="83"/>
      <c r="AA125" s="83"/>
      <c r="AB125" s="83"/>
      <c r="AC125" s="83"/>
      <c r="AD125" s="83"/>
      <c r="AE125" s="83"/>
      <c r="AF125" s="83"/>
      <c r="AG125" s="83"/>
      <c r="AH125" s="109"/>
      <c r="AI125" s="109"/>
      <c r="AJ125" s="103"/>
      <c r="AK125" s="103"/>
      <c r="AL125" s="10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4"/>
      <c r="BY125" s="84"/>
      <c r="BZ125" s="83"/>
      <c r="CA125" s="83"/>
      <c r="CB125" s="83"/>
      <c r="CC125" s="83"/>
      <c r="CD125" s="83"/>
      <c r="CE125" s="83"/>
      <c r="CF125" s="83"/>
      <c r="CG125" s="83"/>
      <c r="CH125" s="83"/>
      <c r="CI125" s="88"/>
      <c r="CJ125" s="98"/>
      <c r="CK125" s="98"/>
      <c r="CL125" s="98"/>
      <c r="CM125" s="98"/>
      <c r="CN125" s="98"/>
      <c r="CO125" s="98"/>
      <c r="CP125" s="96"/>
      <c r="CQ125" s="98"/>
      <c r="CR125" s="98"/>
      <c r="CS125" s="98"/>
      <c r="CT125" s="98"/>
      <c r="CU125" s="98"/>
      <c r="CV125" s="98"/>
      <c r="CW125" s="96"/>
      <c r="CX125" s="98"/>
      <c r="CY125" s="98"/>
      <c r="CZ125" s="98"/>
      <c r="DA125" s="98"/>
      <c r="DB125" s="98"/>
      <c r="DC125" s="98"/>
      <c r="DD125" s="96"/>
      <c r="DE125" s="98"/>
      <c r="DF125" s="98"/>
      <c r="DG125" s="98"/>
      <c r="DH125" s="98"/>
      <c r="DI125" s="98"/>
      <c r="DJ125" s="98"/>
      <c r="DK125" s="96"/>
      <c r="DL125" s="98"/>
      <c r="DM125" s="98"/>
      <c r="DN125" s="98"/>
      <c r="DO125" s="98"/>
      <c r="DP125" s="98"/>
      <c r="DQ125" s="98"/>
      <c r="DR125" s="98"/>
      <c r="DS125" s="98"/>
      <c r="DT125" s="98"/>
      <c r="DU125" s="98"/>
      <c r="DV125" s="98"/>
      <c r="DW125" s="98"/>
      <c r="DX125" s="133"/>
      <c r="DY125" s="133"/>
      <c r="DZ125" s="133"/>
      <c r="EA125" s="133"/>
      <c r="EB125" s="133"/>
      <c r="EC125" s="133"/>
      <c r="ED125" s="133"/>
      <c r="EE125" s="134"/>
      <c r="EF125" s="95"/>
      <c r="EG125" s="95"/>
      <c r="EH125" s="95"/>
      <c r="EI125" s="95"/>
      <c r="EJ125" s="95"/>
      <c r="EK125" s="135"/>
      <c r="EL125" s="136"/>
    </row>
    <row r="126" spans="2:142" ht="9" customHeight="1">
      <c r="B126" s="236"/>
      <c r="C126" s="160"/>
      <c r="D126" s="186"/>
      <c r="E126" s="189"/>
      <c r="F126" s="175"/>
      <c r="G126" s="183"/>
      <c r="H126" s="183"/>
      <c r="I126" s="183"/>
      <c r="J126" s="166"/>
      <c r="K126" s="166"/>
      <c r="L126" s="169"/>
      <c r="M126" s="172"/>
      <c r="N126" s="169"/>
      <c r="O126" s="172"/>
      <c r="P126" s="175"/>
      <c r="Q126" s="178"/>
      <c r="R126" s="181"/>
      <c r="S126" s="82"/>
      <c r="T126" s="83"/>
      <c r="U126" s="83"/>
      <c r="V126" s="83"/>
      <c r="W126" s="83"/>
      <c r="X126" s="83"/>
      <c r="Y126" s="83"/>
      <c r="Z126" s="83"/>
      <c r="AA126" s="83"/>
      <c r="AB126" s="83"/>
      <c r="AC126" s="83"/>
      <c r="AD126" s="83"/>
      <c r="AE126" s="83"/>
      <c r="AF126" s="83"/>
      <c r="AG126" s="83"/>
      <c r="AH126" s="109"/>
      <c r="AI126" s="109"/>
      <c r="AJ126" s="103"/>
      <c r="AK126" s="103"/>
      <c r="AL126" s="10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4"/>
      <c r="BY126" s="84"/>
      <c r="BZ126" s="83"/>
      <c r="CA126" s="83"/>
      <c r="CB126" s="83"/>
      <c r="CC126" s="83"/>
      <c r="CD126" s="83"/>
      <c r="CE126" s="83"/>
      <c r="CF126" s="83"/>
      <c r="CG126" s="83"/>
      <c r="CH126" s="83"/>
      <c r="CI126" s="88"/>
      <c r="CJ126" s="90"/>
      <c r="CK126" s="90"/>
      <c r="CL126" s="90"/>
      <c r="CM126" s="90"/>
      <c r="CN126" s="90"/>
      <c r="CO126" s="90"/>
      <c r="CP126" s="97"/>
      <c r="CQ126" s="90"/>
      <c r="CR126" s="90"/>
      <c r="CS126" s="90"/>
      <c r="CT126" s="90"/>
      <c r="CU126" s="90"/>
      <c r="CV126" s="90"/>
      <c r="CW126" s="97"/>
      <c r="CX126" s="90"/>
      <c r="CY126" s="90"/>
      <c r="CZ126" s="90"/>
      <c r="DA126" s="90"/>
      <c r="DB126" s="90"/>
      <c r="DC126" s="90"/>
      <c r="DD126" s="97"/>
      <c r="DE126" s="90"/>
      <c r="DF126" s="90"/>
      <c r="DG126" s="90"/>
      <c r="DH126" s="90"/>
      <c r="DI126" s="90"/>
      <c r="DJ126" s="90"/>
      <c r="DK126" s="97"/>
      <c r="DL126" s="90"/>
      <c r="DM126" s="90"/>
      <c r="DN126" s="98"/>
      <c r="DO126" s="98"/>
      <c r="DP126" s="98"/>
      <c r="DQ126" s="98"/>
      <c r="DR126" s="98"/>
      <c r="DS126" s="98"/>
      <c r="DT126" s="98"/>
      <c r="DU126" s="98"/>
      <c r="DV126" s="98"/>
      <c r="DW126" s="98"/>
      <c r="DX126" s="100"/>
      <c r="DY126" s="100"/>
      <c r="DZ126" s="100"/>
      <c r="EA126" s="100"/>
      <c r="EB126" s="100"/>
      <c r="EC126" s="100"/>
      <c r="ED126" s="100"/>
      <c r="EE126" s="101"/>
      <c r="EF126" s="95"/>
      <c r="EG126" s="95"/>
      <c r="EH126" s="95"/>
      <c r="EI126" s="95"/>
      <c r="EJ126" s="95"/>
      <c r="EK126" s="102"/>
      <c r="EL126" s="94"/>
    </row>
    <row r="127" spans="2:142" ht="9" customHeight="1">
      <c r="B127" s="244"/>
      <c r="C127" s="160" t="s">
        <v>134</v>
      </c>
      <c r="D127" s="184"/>
      <c r="E127" s="187"/>
      <c r="F127" s="173"/>
      <c r="G127" s="182" t="s">
        <v>55</v>
      </c>
      <c r="H127" s="182">
        <v>43309</v>
      </c>
      <c r="I127" s="182">
        <v>43310</v>
      </c>
      <c r="J127" s="164"/>
      <c r="K127" s="164"/>
      <c r="L127" s="167"/>
      <c r="M127" s="170"/>
      <c r="N127" s="167"/>
      <c r="O127" s="170"/>
      <c r="P127" s="173" t="s">
        <v>136</v>
      </c>
      <c r="Q127" s="176"/>
      <c r="R127" s="179"/>
      <c r="S127" s="82"/>
      <c r="T127" s="85"/>
      <c r="U127" s="84"/>
      <c r="V127" s="84"/>
      <c r="W127" s="84"/>
      <c r="X127" s="84"/>
      <c r="Y127" s="84"/>
      <c r="Z127" s="84"/>
      <c r="AA127" s="84"/>
      <c r="AB127" s="84"/>
      <c r="AC127" s="84"/>
      <c r="AD127" s="84"/>
      <c r="AE127" s="84"/>
      <c r="AF127" s="84"/>
      <c r="AG127" s="84"/>
      <c r="AH127" s="108"/>
      <c r="AI127" s="108"/>
      <c r="AJ127" s="104"/>
      <c r="AK127" s="104"/>
      <c r="AL127" s="10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9"/>
      <c r="CJ127" s="98"/>
      <c r="CK127" s="98"/>
      <c r="CL127" s="98"/>
      <c r="CM127" s="98"/>
      <c r="CN127" s="98"/>
      <c r="CO127" s="98"/>
      <c r="CP127" s="96"/>
      <c r="CQ127" s="98"/>
      <c r="CR127" s="98"/>
      <c r="CS127" s="98"/>
      <c r="CT127" s="98"/>
      <c r="CU127" s="98"/>
      <c r="CV127" s="98"/>
      <c r="CW127" s="96"/>
      <c r="CX127" s="98"/>
      <c r="CY127" s="98"/>
      <c r="CZ127" s="98"/>
      <c r="DA127" s="98"/>
      <c r="DB127" s="98"/>
      <c r="DC127" s="98"/>
      <c r="DD127" s="96"/>
      <c r="DE127" s="98"/>
      <c r="DF127" s="98"/>
      <c r="DG127" s="98"/>
      <c r="DH127" s="98"/>
      <c r="DI127" s="98"/>
      <c r="DJ127" s="98"/>
      <c r="DK127" s="96"/>
      <c r="DL127" s="98"/>
      <c r="DM127" s="98"/>
      <c r="DN127" s="90"/>
      <c r="DO127" s="90"/>
      <c r="DP127" s="90"/>
      <c r="DQ127" s="90"/>
      <c r="DR127" s="90"/>
      <c r="DS127" s="90"/>
      <c r="DT127" s="90"/>
      <c r="DU127" s="90"/>
      <c r="DV127" s="90"/>
      <c r="DW127" s="90"/>
      <c r="DX127" s="90"/>
      <c r="DY127" s="90"/>
      <c r="DZ127" s="90"/>
      <c r="EA127" s="90"/>
      <c r="EB127" s="90"/>
      <c r="EC127" s="90"/>
      <c r="ED127" s="90"/>
      <c r="EE127" s="90"/>
      <c r="EF127" s="90"/>
      <c r="EG127" s="90"/>
      <c r="EH127" s="90"/>
      <c r="EI127" s="90"/>
      <c r="EJ127" s="90"/>
      <c r="EK127" s="99"/>
      <c r="EL127" s="93"/>
    </row>
    <row r="128" spans="2:142" ht="9" customHeight="1">
      <c r="B128" s="245"/>
      <c r="C128" s="160"/>
      <c r="D128" s="185"/>
      <c r="E128" s="188"/>
      <c r="F128" s="174"/>
      <c r="G128" s="190"/>
      <c r="H128" s="190"/>
      <c r="I128" s="190"/>
      <c r="J128" s="165"/>
      <c r="K128" s="165"/>
      <c r="L128" s="168"/>
      <c r="M128" s="171"/>
      <c r="N128" s="168"/>
      <c r="O128" s="171"/>
      <c r="P128" s="174"/>
      <c r="Q128" s="177"/>
      <c r="R128" s="180"/>
      <c r="S128" s="82"/>
      <c r="T128" s="83"/>
      <c r="U128" s="83"/>
      <c r="V128" s="83"/>
      <c r="W128" s="83"/>
      <c r="X128" s="83"/>
      <c r="Y128" s="83"/>
      <c r="Z128" s="83"/>
      <c r="AA128" s="83"/>
      <c r="AB128" s="83"/>
      <c r="AC128" s="83"/>
      <c r="AD128" s="83"/>
      <c r="AE128" s="83"/>
      <c r="AF128" s="83"/>
      <c r="AG128" s="83"/>
      <c r="AH128" s="109"/>
      <c r="AI128" s="109"/>
      <c r="AJ128" s="103"/>
      <c r="AK128" s="103"/>
      <c r="AL128" s="10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4"/>
      <c r="BY128" s="84"/>
      <c r="BZ128" s="83"/>
      <c r="CA128" s="83"/>
      <c r="CB128" s="83"/>
      <c r="CC128" s="83"/>
      <c r="CD128" s="83"/>
      <c r="CE128" s="83"/>
      <c r="CF128" s="83"/>
      <c r="CG128" s="83"/>
      <c r="CH128" s="83"/>
      <c r="CI128" s="88"/>
      <c r="CJ128" s="98"/>
      <c r="CK128" s="98"/>
      <c r="CL128" s="98"/>
      <c r="CM128" s="98"/>
      <c r="CN128" s="98"/>
      <c r="CO128" s="98"/>
      <c r="CP128" s="96"/>
      <c r="CQ128" s="98"/>
      <c r="CR128" s="98"/>
      <c r="CS128" s="98"/>
      <c r="CT128" s="98"/>
      <c r="CU128" s="98"/>
      <c r="CV128" s="98"/>
      <c r="CW128" s="96"/>
      <c r="CX128" s="98"/>
      <c r="CY128" s="98"/>
      <c r="CZ128" s="98"/>
      <c r="DA128" s="98"/>
      <c r="DB128" s="98"/>
      <c r="DC128" s="98"/>
      <c r="DD128" s="96"/>
      <c r="DE128" s="98"/>
      <c r="DF128" s="98"/>
      <c r="DG128" s="98"/>
      <c r="DH128" s="98"/>
      <c r="DI128" s="98"/>
      <c r="DJ128" s="98"/>
      <c r="DK128" s="96"/>
      <c r="DL128" s="98"/>
      <c r="DM128" s="98"/>
      <c r="DN128" s="98"/>
      <c r="DO128" s="98"/>
      <c r="DP128" s="98"/>
      <c r="DQ128" s="98"/>
      <c r="DR128" s="98"/>
      <c r="DS128" s="98"/>
      <c r="DT128" s="98"/>
      <c r="DU128" s="98"/>
      <c r="DV128" s="98"/>
      <c r="DW128" s="98"/>
      <c r="DX128" s="133"/>
      <c r="DY128" s="133"/>
      <c r="DZ128" s="133"/>
      <c r="EA128" s="133"/>
      <c r="EB128" s="133"/>
      <c r="EC128" s="133"/>
      <c r="ED128" s="133"/>
      <c r="EE128" s="134"/>
      <c r="EF128" s="95"/>
      <c r="EG128" s="95"/>
      <c r="EH128" s="95"/>
      <c r="EI128" s="95"/>
      <c r="EJ128" s="95"/>
      <c r="EK128" s="135"/>
      <c r="EL128" s="136"/>
    </row>
    <row r="129" spans="2:142" ht="9" customHeight="1">
      <c r="B129" s="236"/>
      <c r="C129" s="160"/>
      <c r="D129" s="186"/>
      <c r="E129" s="189"/>
      <c r="F129" s="175"/>
      <c r="G129" s="183"/>
      <c r="H129" s="183"/>
      <c r="I129" s="183"/>
      <c r="J129" s="166"/>
      <c r="K129" s="166"/>
      <c r="L129" s="169"/>
      <c r="M129" s="172"/>
      <c r="N129" s="169"/>
      <c r="O129" s="172"/>
      <c r="P129" s="175"/>
      <c r="Q129" s="178"/>
      <c r="R129" s="181"/>
      <c r="S129" s="82"/>
      <c r="T129" s="83"/>
      <c r="U129" s="83"/>
      <c r="V129" s="83"/>
      <c r="W129" s="83"/>
      <c r="X129" s="83"/>
      <c r="Y129" s="83"/>
      <c r="Z129" s="83"/>
      <c r="AA129" s="83"/>
      <c r="AB129" s="83"/>
      <c r="AC129" s="83"/>
      <c r="AD129" s="83"/>
      <c r="AE129" s="83"/>
      <c r="AF129" s="83"/>
      <c r="AG129" s="83"/>
      <c r="AH129" s="109"/>
      <c r="AI129" s="109"/>
      <c r="AJ129" s="103"/>
      <c r="AK129" s="103"/>
      <c r="AL129" s="10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4"/>
      <c r="BY129" s="84"/>
      <c r="BZ129" s="83"/>
      <c r="CA129" s="83"/>
      <c r="CB129" s="83"/>
      <c r="CC129" s="83"/>
      <c r="CD129" s="83"/>
      <c r="CE129" s="83"/>
      <c r="CF129" s="83"/>
      <c r="CG129" s="83"/>
      <c r="CH129" s="83"/>
      <c r="CI129" s="88"/>
      <c r="CJ129" s="90"/>
      <c r="CK129" s="90"/>
      <c r="CL129" s="90"/>
      <c r="CM129" s="90"/>
      <c r="CN129" s="90"/>
      <c r="CO129" s="90"/>
      <c r="CP129" s="97"/>
      <c r="CQ129" s="90"/>
      <c r="CR129" s="90"/>
      <c r="CS129" s="90"/>
      <c r="CT129" s="90"/>
      <c r="CU129" s="90"/>
      <c r="CV129" s="90"/>
      <c r="CW129" s="97"/>
      <c r="CX129" s="90"/>
      <c r="CY129" s="90"/>
      <c r="CZ129" s="90"/>
      <c r="DA129" s="90"/>
      <c r="DB129" s="90"/>
      <c r="DC129" s="90"/>
      <c r="DD129" s="97"/>
      <c r="DE129" s="90"/>
      <c r="DF129" s="90"/>
      <c r="DG129" s="90"/>
      <c r="DH129" s="90"/>
      <c r="DI129" s="90"/>
      <c r="DJ129" s="90"/>
      <c r="DK129" s="97"/>
      <c r="DL129" s="90"/>
      <c r="DM129" s="90"/>
      <c r="DN129" s="98"/>
      <c r="DO129" s="98"/>
      <c r="DP129" s="98"/>
      <c r="DQ129" s="98"/>
      <c r="DR129" s="98"/>
      <c r="DS129" s="98"/>
      <c r="DT129" s="98"/>
      <c r="DU129" s="98"/>
      <c r="DV129" s="98"/>
      <c r="DW129" s="98"/>
      <c r="DX129" s="100"/>
      <c r="DY129" s="100"/>
      <c r="DZ129" s="100"/>
      <c r="EA129" s="100"/>
      <c r="EB129" s="100"/>
      <c r="EC129" s="100"/>
      <c r="ED129" s="100"/>
      <c r="EE129" s="101"/>
      <c r="EF129" s="95"/>
      <c r="EG129" s="95"/>
      <c r="EH129" s="95"/>
      <c r="EI129" s="95"/>
      <c r="EJ129" s="95"/>
      <c r="EK129" s="102"/>
      <c r="EL129" s="94"/>
    </row>
    <row r="130" spans="2:142" ht="9" customHeight="1">
      <c r="B130" s="244"/>
      <c r="C130" s="160" t="s">
        <v>135</v>
      </c>
      <c r="D130" s="184"/>
      <c r="E130" s="187"/>
      <c r="F130" s="173"/>
      <c r="G130" s="182" t="s">
        <v>55</v>
      </c>
      <c r="H130" s="182">
        <v>43310</v>
      </c>
      <c r="I130" s="182">
        <v>43311</v>
      </c>
      <c r="J130" s="164"/>
      <c r="K130" s="164"/>
      <c r="L130" s="167"/>
      <c r="M130" s="170"/>
      <c r="N130" s="167"/>
      <c r="O130" s="170"/>
      <c r="P130" s="173" t="s">
        <v>136</v>
      </c>
      <c r="Q130" s="176"/>
      <c r="R130" s="179"/>
      <c r="S130" s="82"/>
      <c r="T130" s="85"/>
      <c r="U130" s="84"/>
      <c r="V130" s="84"/>
      <c r="W130" s="84"/>
      <c r="X130" s="84"/>
      <c r="Y130" s="84"/>
      <c r="Z130" s="84"/>
      <c r="AA130" s="84"/>
      <c r="AB130" s="84"/>
      <c r="AC130" s="84"/>
      <c r="AD130" s="84"/>
      <c r="AE130" s="84"/>
      <c r="AF130" s="84"/>
      <c r="AG130" s="84"/>
      <c r="AH130" s="108"/>
      <c r="AI130" s="108"/>
      <c r="AJ130" s="104"/>
      <c r="AK130" s="104"/>
      <c r="AL130" s="10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9"/>
      <c r="CJ130" s="98"/>
      <c r="CK130" s="98"/>
      <c r="CL130" s="98"/>
      <c r="CM130" s="98"/>
      <c r="CN130" s="98"/>
      <c r="CO130" s="98"/>
      <c r="CP130" s="96"/>
      <c r="CQ130" s="98"/>
      <c r="CR130" s="98"/>
      <c r="CS130" s="98"/>
      <c r="CT130" s="98"/>
      <c r="CU130" s="98"/>
      <c r="CV130" s="98"/>
      <c r="CW130" s="96"/>
      <c r="CX130" s="98"/>
      <c r="CY130" s="98"/>
      <c r="CZ130" s="98"/>
      <c r="DA130" s="98"/>
      <c r="DB130" s="98"/>
      <c r="DC130" s="98"/>
      <c r="DD130" s="96"/>
      <c r="DE130" s="98"/>
      <c r="DF130" s="98"/>
      <c r="DG130" s="98"/>
      <c r="DH130" s="98"/>
      <c r="DI130" s="98"/>
      <c r="DJ130" s="98"/>
      <c r="DK130" s="96"/>
      <c r="DL130" s="98"/>
      <c r="DM130" s="98"/>
      <c r="DN130" s="90"/>
      <c r="DO130" s="90"/>
      <c r="DP130" s="90"/>
      <c r="DQ130" s="90"/>
      <c r="DR130" s="90"/>
      <c r="DS130" s="90"/>
      <c r="DT130" s="90"/>
      <c r="DU130" s="90"/>
      <c r="DV130" s="90"/>
      <c r="DW130" s="90"/>
      <c r="DX130" s="90"/>
      <c r="DY130" s="90"/>
      <c r="DZ130" s="90"/>
      <c r="EA130" s="90"/>
      <c r="EB130" s="90"/>
      <c r="EC130" s="90"/>
      <c r="ED130" s="90"/>
      <c r="EE130" s="90"/>
      <c r="EF130" s="90"/>
      <c r="EG130" s="90"/>
      <c r="EH130" s="90"/>
      <c r="EI130" s="90"/>
      <c r="EJ130" s="90"/>
      <c r="EK130" s="99"/>
      <c r="EL130" s="93"/>
    </row>
    <row r="131" spans="2:142" ht="9" customHeight="1">
      <c r="B131" s="245"/>
      <c r="C131" s="160"/>
      <c r="D131" s="185"/>
      <c r="E131" s="188"/>
      <c r="F131" s="174"/>
      <c r="G131" s="190"/>
      <c r="H131" s="190"/>
      <c r="I131" s="190"/>
      <c r="J131" s="165"/>
      <c r="K131" s="165"/>
      <c r="L131" s="168"/>
      <c r="M131" s="171"/>
      <c r="N131" s="168"/>
      <c r="O131" s="171"/>
      <c r="P131" s="174"/>
      <c r="Q131" s="177"/>
      <c r="R131" s="180"/>
      <c r="S131" s="82"/>
      <c r="T131" s="83"/>
      <c r="U131" s="83"/>
      <c r="V131" s="83"/>
      <c r="W131" s="83"/>
      <c r="X131" s="83"/>
      <c r="Y131" s="83"/>
      <c r="Z131" s="83"/>
      <c r="AA131" s="83"/>
      <c r="AB131" s="83"/>
      <c r="AC131" s="83"/>
      <c r="AD131" s="83"/>
      <c r="AE131" s="83"/>
      <c r="AF131" s="83"/>
      <c r="AG131" s="83"/>
      <c r="AH131" s="109"/>
      <c r="AI131" s="109"/>
      <c r="AJ131" s="103"/>
      <c r="AK131" s="103"/>
      <c r="AL131" s="10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4"/>
      <c r="BY131" s="84"/>
      <c r="BZ131" s="83"/>
      <c r="CA131" s="83"/>
      <c r="CB131" s="83"/>
      <c r="CC131" s="83"/>
      <c r="CD131" s="83"/>
      <c r="CE131" s="83"/>
      <c r="CF131" s="83"/>
      <c r="CG131" s="83"/>
      <c r="CH131" s="83"/>
      <c r="CI131" s="88"/>
      <c r="CJ131" s="98"/>
      <c r="CK131" s="98"/>
      <c r="CL131" s="98"/>
      <c r="CM131" s="98"/>
      <c r="CN131" s="98"/>
      <c r="CO131" s="98"/>
      <c r="CP131" s="96"/>
      <c r="CQ131" s="98"/>
      <c r="CR131" s="98"/>
      <c r="CS131" s="98"/>
      <c r="CT131" s="98"/>
      <c r="CU131" s="98"/>
      <c r="CV131" s="98"/>
      <c r="CW131" s="96"/>
      <c r="CX131" s="98"/>
      <c r="CY131" s="98"/>
      <c r="CZ131" s="98"/>
      <c r="DA131" s="98"/>
      <c r="DB131" s="98"/>
      <c r="DC131" s="98"/>
      <c r="DD131" s="96"/>
      <c r="DE131" s="98"/>
      <c r="DF131" s="98"/>
      <c r="DG131" s="98"/>
      <c r="DH131" s="98"/>
      <c r="DI131" s="98"/>
      <c r="DJ131" s="98"/>
      <c r="DK131" s="96"/>
      <c r="DL131" s="98"/>
      <c r="DM131" s="98"/>
      <c r="DN131" s="98"/>
      <c r="DO131" s="98"/>
      <c r="DP131" s="98"/>
      <c r="DQ131" s="98"/>
      <c r="DR131" s="98"/>
      <c r="DS131" s="98"/>
      <c r="DT131" s="98"/>
      <c r="DU131" s="98"/>
      <c r="DV131" s="98"/>
      <c r="DW131" s="98"/>
      <c r="DX131" s="133"/>
      <c r="DY131" s="133"/>
      <c r="DZ131" s="133"/>
      <c r="EA131" s="133"/>
      <c r="EB131" s="133"/>
      <c r="EC131" s="133"/>
      <c r="ED131" s="133"/>
      <c r="EE131" s="134"/>
      <c r="EF131" s="95"/>
      <c r="EG131" s="95"/>
      <c r="EH131" s="95"/>
      <c r="EI131" s="95"/>
      <c r="EJ131" s="95"/>
      <c r="EK131" s="135"/>
      <c r="EL131" s="136"/>
    </row>
    <row r="132" spans="2:142" ht="9" customHeight="1">
      <c r="B132" s="236"/>
      <c r="C132" s="160"/>
      <c r="D132" s="186"/>
      <c r="E132" s="189"/>
      <c r="F132" s="175"/>
      <c r="G132" s="183"/>
      <c r="H132" s="183"/>
      <c r="I132" s="183"/>
      <c r="J132" s="166"/>
      <c r="K132" s="166"/>
      <c r="L132" s="169"/>
      <c r="M132" s="172"/>
      <c r="N132" s="169"/>
      <c r="O132" s="172"/>
      <c r="P132" s="175"/>
      <c r="Q132" s="178"/>
      <c r="R132" s="181"/>
      <c r="S132" s="82"/>
      <c r="T132" s="83"/>
      <c r="U132" s="83"/>
      <c r="V132" s="83"/>
      <c r="W132" s="83"/>
      <c r="X132" s="83"/>
      <c r="Y132" s="83"/>
      <c r="Z132" s="83"/>
      <c r="AA132" s="83"/>
      <c r="AB132" s="83"/>
      <c r="AC132" s="83"/>
      <c r="AD132" s="83"/>
      <c r="AE132" s="83"/>
      <c r="AF132" s="83"/>
      <c r="AG132" s="83"/>
      <c r="AH132" s="109"/>
      <c r="AI132" s="109"/>
      <c r="AJ132" s="103"/>
      <c r="AK132" s="103"/>
      <c r="AL132" s="10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4"/>
      <c r="BY132" s="84"/>
      <c r="BZ132" s="83"/>
      <c r="CA132" s="83"/>
      <c r="CB132" s="83"/>
      <c r="CC132" s="83"/>
      <c r="CD132" s="83"/>
      <c r="CE132" s="83"/>
      <c r="CF132" s="83"/>
      <c r="CG132" s="83"/>
      <c r="CH132" s="83"/>
      <c r="CI132" s="88"/>
      <c r="CJ132" s="90"/>
      <c r="CK132" s="90"/>
      <c r="CL132" s="90"/>
      <c r="CM132" s="90"/>
      <c r="CN132" s="90"/>
      <c r="CO132" s="90"/>
      <c r="CP132" s="97"/>
      <c r="CQ132" s="90"/>
      <c r="CR132" s="90"/>
      <c r="CS132" s="90"/>
      <c r="CT132" s="90"/>
      <c r="CU132" s="90"/>
      <c r="CV132" s="90"/>
      <c r="CW132" s="97"/>
      <c r="CX132" s="90"/>
      <c r="CY132" s="90"/>
      <c r="CZ132" s="90"/>
      <c r="DA132" s="90"/>
      <c r="DB132" s="90"/>
      <c r="DC132" s="90"/>
      <c r="DD132" s="97"/>
      <c r="DE132" s="90"/>
      <c r="DF132" s="90"/>
      <c r="DG132" s="90"/>
      <c r="DH132" s="90"/>
      <c r="DI132" s="90"/>
      <c r="DJ132" s="90"/>
      <c r="DK132" s="97"/>
      <c r="DL132" s="90"/>
      <c r="DM132" s="90"/>
      <c r="DN132" s="98"/>
      <c r="DO132" s="98"/>
      <c r="DP132" s="98"/>
      <c r="DQ132" s="98"/>
      <c r="DR132" s="98"/>
      <c r="DS132" s="98"/>
      <c r="DT132" s="98"/>
      <c r="DU132" s="98"/>
      <c r="DV132" s="98"/>
      <c r="DW132" s="98"/>
      <c r="DX132" s="100"/>
      <c r="DY132" s="100"/>
      <c r="DZ132" s="100"/>
      <c r="EA132" s="100"/>
      <c r="EB132" s="100"/>
      <c r="EC132" s="100"/>
      <c r="ED132" s="100"/>
      <c r="EE132" s="101"/>
      <c r="EF132" s="95"/>
      <c r="EG132" s="95"/>
      <c r="EH132" s="95"/>
      <c r="EI132" s="95"/>
      <c r="EJ132" s="95"/>
      <c r="EK132" s="102"/>
      <c r="EL132" s="94"/>
    </row>
    <row r="133" spans="2:142" ht="9" customHeight="1">
      <c r="B133" s="244"/>
      <c r="C133" s="160"/>
      <c r="D133" s="184"/>
      <c r="E133" s="187"/>
      <c r="F133" s="173"/>
      <c r="G133" s="182"/>
      <c r="H133" s="182"/>
      <c r="I133" s="182"/>
      <c r="J133" s="164"/>
      <c r="K133" s="164"/>
      <c r="L133" s="167"/>
      <c r="M133" s="170"/>
      <c r="N133" s="167"/>
      <c r="O133" s="170"/>
      <c r="P133" s="173"/>
      <c r="Q133" s="176"/>
      <c r="R133" s="179"/>
      <c r="S133" s="82"/>
      <c r="T133" s="85"/>
      <c r="U133" s="84"/>
      <c r="V133" s="84"/>
      <c r="W133" s="84"/>
      <c r="X133" s="84"/>
      <c r="Y133" s="84"/>
      <c r="Z133" s="84"/>
      <c r="AA133" s="84"/>
      <c r="AB133" s="84"/>
      <c r="AC133" s="84"/>
      <c r="AD133" s="84"/>
      <c r="AE133" s="84"/>
      <c r="AF133" s="84"/>
      <c r="AG133" s="84"/>
      <c r="AH133" s="108"/>
      <c r="AI133" s="108"/>
      <c r="AJ133" s="104"/>
      <c r="AK133" s="104"/>
      <c r="AL133" s="10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9"/>
      <c r="CJ133" s="98"/>
      <c r="CK133" s="98"/>
      <c r="CL133" s="98"/>
      <c r="CM133" s="98"/>
      <c r="CN133" s="98"/>
      <c r="CO133" s="98"/>
      <c r="CP133" s="96"/>
      <c r="CQ133" s="98"/>
      <c r="CR133" s="98"/>
      <c r="CS133" s="98"/>
      <c r="CT133" s="98"/>
      <c r="CU133" s="98"/>
      <c r="CV133" s="98"/>
      <c r="CW133" s="96"/>
      <c r="CX133" s="98"/>
      <c r="CY133" s="98"/>
      <c r="CZ133" s="98"/>
      <c r="DA133" s="98"/>
      <c r="DB133" s="98"/>
      <c r="DC133" s="98"/>
      <c r="DD133" s="96"/>
      <c r="DE133" s="98"/>
      <c r="DF133" s="98"/>
      <c r="DG133" s="98"/>
      <c r="DH133" s="98"/>
      <c r="DI133" s="98"/>
      <c r="DJ133" s="98"/>
      <c r="DK133" s="96"/>
      <c r="DL133" s="98"/>
      <c r="DM133" s="98"/>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9"/>
      <c r="EL133" s="93"/>
    </row>
    <row r="134" spans="2:142" ht="9" customHeight="1">
      <c r="B134" s="245"/>
      <c r="C134" s="160"/>
      <c r="D134" s="185"/>
      <c r="E134" s="188"/>
      <c r="F134" s="174"/>
      <c r="G134" s="190"/>
      <c r="H134" s="190"/>
      <c r="I134" s="190"/>
      <c r="J134" s="165"/>
      <c r="K134" s="165"/>
      <c r="L134" s="168"/>
      <c r="M134" s="171"/>
      <c r="N134" s="168"/>
      <c r="O134" s="171"/>
      <c r="P134" s="174"/>
      <c r="Q134" s="177"/>
      <c r="R134" s="180"/>
      <c r="S134" s="82"/>
      <c r="T134" s="83"/>
      <c r="U134" s="83"/>
      <c r="V134" s="83"/>
      <c r="W134" s="83"/>
      <c r="X134" s="83"/>
      <c r="Y134" s="83"/>
      <c r="Z134" s="83"/>
      <c r="AA134" s="83"/>
      <c r="AB134" s="83"/>
      <c r="AC134" s="83"/>
      <c r="AD134" s="83"/>
      <c r="AE134" s="83"/>
      <c r="AF134" s="83"/>
      <c r="AG134" s="83"/>
      <c r="AH134" s="109"/>
      <c r="AI134" s="109"/>
      <c r="AJ134" s="103"/>
      <c r="AK134" s="103"/>
      <c r="AL134" s="10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4"/>
      <c r="BY134" s="84"/>
      <c r="BZ134" s="83"/>
      <c r="CA134" s="83"/>
      <c r="CB134" s="83"/>
      <c r="CC134" s="83"/>
      <c r="CD134" s="83"/>
      <c r="CE134" s="83"/>
      <c r="CF134" s="83"/>
      <c r="CG134" s="83"/>
      <c r="CH134" s="83"/>
      <c r="CI134" s="88"/>
      <c r="CJ134" s="98"/>
      <c r="CK134" s="98"/>
      <c r="CL134" s="98"/>
      <c r="CM134" s="98"/>
      <c r="CN134" s="98"/>
      <c r="CO134" s="98"/>
      <c r="CP134" s="96"/>
      <c r="CQ134" s="98"/>
      <c r="CR134" s="98"/>
      <c r="CS134" s="98"/>
      <c r="CT134" s="98"/>
      <c r="CU134" s="98"/>
      <c r="CV134" s="98"/>
      <c r="CW134" s="96"/>
      <c r="CX134" s="98"/>
      <c r="CY134" s="98"/>
      <c r="CZ134" s="98"/>
      <c r="DA134" s="98"/>
      <c r="DB134" s="98"/>
      <c r="DC134" s="98"/>
      <c r="DD134" s="96"/>
      <c r="DE134" s="98"/>
      <c r="DF134" s="98"/>
      <c r="DG134" s="98"/>
      <c r="DH134" s="98"/>
      <c r="DI134" s="98"/>
      <c r="DJ134" s="98"/>
      <c r="DK134" s="96"/>
      <c r="DL134" s="98"/>
      <c r="DM134" s="98"/>
      <c r="DN134" s="98"/>
      <c r="DO134" s="98"/>
      <c r="DP134" s="98"/>
      <c r="DQ134" s="98"/>
      <c r="DR134" s="98"/>
      <c r="DS134" s="98"/>
      <c r="DT134" s="98"/>
      <c r="DU134" s="98"/>
      <c r="DV134" s="98"/>
      <c r="DW134" s="98"/>
      <c r="DX134" s="133"/>
      <c r="DY134" s="133"/>
      <c r="DZ134" s="133"/>
      <c r="EA134" s="133"/>
      <c r="EB134" s="133"/>
      <c r="EC134" s="133"/>
      <c r="ED134" s="133"/>
      <c r="EE134" s="134"/>
      <c r="EF134" s="95"/>
      <c r="EG134" s="95"/>
      <c r="EH134" s="95"/>
      <c r="EI134" s="95"/>
      <c r="EJ134" s="95"/>
      <c r="EK134" s="135"/>
      <c r="EL134" s="136"/>
    </row>
    <row r="135" spans="2:142" ht="9" customHeight="1">
      <c r="B135" s="236"/>
      <c r="C135" s="160"/>
      <c r="D135" s="186"/>
      <c r="E135" s="189"/>
      <c r="F135" s="175"/>
      <c r="G135" s="183"/>
      <c r="H135" s="183"/>
      <c r="I135" s="183"/>
      <c r="J135" s="166"/>
      <c r="K135" s="166"/>
      <c r="L135" s="169"/>
      <c r="M135" s="172"/>
      <c r="N135" s="169"/>
      <c r="O135" s="172"/>
      <c r="P135" s="175"/>
      <c r="Q135" s="178"/>
      <c r="R135" s="181"/>
      <c r="S135" s="82"/>
      <c r="T135" s="83"/>
      <c r="U135" s="83"/>
      <c r="V135" s="83"/>
      <c r="W135" s="83"/>
      <c r="X135" s="83"/>
      <c r="Y135" s="83"/>
      <c r="Z135" s="83"/>
      <c r="AA135" s="83"/>
      <c r="AB135" s="83"/>
      <c r="AC135" s="83"/>
      <c r="AD135" s="83"/>
      <c r="AE135" s="83"/>
      <c r="AF135" s="83"/>
      <c r="AG135" s="83"/>
      <c r="AH135" s="109"/>
      <c r="AI135" s="109"/>
      <c r="AJ135" s="103"/>
      <c r="AK135" s="103"/>
      <c r="AL135" s="10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4"/>
      <c r="BY135" s="84"/>
      <c r="BZ135" s="83"/>
      <c r="CA135" s="83"/>
      <c r="CB135" s="83"/>
      <c r="CC135" s="83"/>
      <c r="CD135" s="83"/>
      <c r="CE135" s="83"/>
      <c r="CF135" s="83"/>
      <c r="CG135" s="83"/>
      <c r="CH135" s="83"/>
      <c r="CI135" s="88"/>
      <c r="CJ135" s="90"/>
      <c r="CK135" s="90"/>
      <c r="CL135" s="90"/>
      <c r="CM135" s="90"/>
      <c r="CN135" s="90"/>
      <c r="CO135" s="90"/>
      <c r="CP135" s="97"/>
      <c r="CQ135" s="90"/>
      <c r="CR135" s="90"/>
      <c r="CS135" s="90"/>
      <c r="CT135" s="90"/>
      <c r="CU135" s="90"/>
      <c r="CV135" s="90"/>
      <c r="CW135" s="97"/>
      <c r="CX135" s="90"/>
      <c r="CY135" s="90"/>
      <c r="CZ135" s="90"/>
      <c r="DA135" s="90"/>
      <c r="DB135" s="90"/>
      <c r="DC135" s="90"/>
      <c r="DD135" s="97"/>
      <c r="DE135" s="90"/>
      <c r="DF135" s="90"/>
      <c r="DG135" s="90"/>
      <c r="DH135" s="90"/>
      <c r="DI135" s="90"/>
      <c r="DJ135" s="90"/>
      <c r="DK135" s="97"/>
      <c r="DL135" s="90"/>
      <c r="DM135" s="90"/>
      <c r="DN135" s="98"/>
      <c r="DO135" s="98"/>
      <c r="DP135" s="98"/>
      <c r="DQ135" s="98"/>
      <c r="DR135" s="98"/>
      <c r="DS135" s="98"/>
      <c r="DT135" s="98"/>
      <c r="DU135" s="98"/>
      <c r="DV135" s="98"/>
      <c r="DW135" s="98"/>
      <c r="DX135" s="100"/>
      <c r="DY135" s="100"/>
      <c r="DZ135" s="100"/>
      <c r="EA135" s="100"/>
      <c r="EB135" s="100"/>
      <c r="EC135" s="100"/>
      <c r="ED135" s="100"/>
      <c r="EE135" s="101"/>
      <c r="EF135" s="95"/>
      <c r="EG135" s="95"/>
      <c r="EH135" s="95"/>
      <c r="EI135" s="95"/>
      <c r="EJ135" s="95"/>
      <c r="EK135" s="102"/>
      <c r="EL135" s="94"/>
    </row>
    <row r="136" spans="2:142" ht="9" customHeight="1">
      <c r="B136" s="244"/>
      <c r="C136" s="160"/>
      <c r="D136" s="184"/>
      <c r="E136" s="187"/>
      <c r="F136" s="173"/>
      <c r="G136" s="182"/>
      <c r="H136" s="182"/>
      <c r="I136" s="182"/>
      <c r="J136" s="164"/>
      <c r="K136" s="164"/>
      <c r="L136" s="167"/>
      <c r="M136" s="170"/>
      <c r="N136" s="167"/>
      <c r="O136" s="170"/>
      <c r="P136" s="173"/>
      <c r="Q136" s="176"/>
      <c r="R136" s="179"/>
      <c r="S136" s="82"/>
      <c r="T136" s="85"/>
      <c r="U136" s="84"/>
      <c r="V136" s="84"/>
      <c r="W136" s="84"/>
      <c r="X136" s="84"/>
      <c r="Y136" s="84"/>
      <c r="Z136" s="84"/>
      <c r="AA136" s="84"/>
      <c r="AB136" s="84"/>
      <c r="AC136" s="84"/>
      <c r="AD136" s="84"/>
      <c r="AE136" s="84"/>
      <c r="AF136" s="84"/>
      <c r="AG136" s="84"/>
      <c r="AH136" s="108"/>
      <c r="AI136" s="108"/>
      <c r="AJ136" s="104"/>
      <c r="AK136" s="104"/>
      <c r="AL136" s="10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9"/>
      <c r="CJ136" s="98"/>
      <c r="CK136" s="98"/>
      <c r="CL136" s="98"/>
      <c r="CM136" s="98"/>
      <c r="CN136" s="98"/>
      <c r="CO136" s="98"/>
      <c r="CP136" s="96"/>
      <c r="CQ136" s="98"/>
      <c r="CR136" s="98"/>
      <c r="CS136" s="98"/>
      <c r="CT136" s="98"/>
      <c r="CU136" s="98"/>
      <c r="CV136" s="98"/>
      <c r="CW136" s="96"/>
      <c r="CX136" s="98"/>
      <c r="CY136" s="98"/>
      <c r="CZ136" s="98"/>
      <c r="DA136" s="98"/>
      <c r="DB136" s="98"/>
      <c r="DC136" s="98"/>
      <c r="DD136" s="96"/>
      <c r="DE136" s="98"/>
      <c r="DF136" s="98"/>
      <c r="DG136" s="98"/>
      <c r="DH136" s="98"/>
      <c r="DI136" s="98"/>
      <c r="DJ136" s="98"/>
      <c r="DK136" s="96"/>
      <c r="DL136" s="98"/>
      <c r="DM136" s="98"/>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9"/>
      <c r="EL136" s="93"/>
    </row>
    <row r="137" spans="2:142" ht="9" customHeight="1">
      <c r="B137" s="245"/>
      <c r="C137" s="160"/>
      <c r="D137" s="185"/>
      <c r="E137" s="188"/>
      <c r="F137" s="174"/>
      <c r="G137" s="190"/>
      <c r="H137" s="190"/>
      <c r="I137" s="190"/>
      <c r="J137" s="165"/>
      <c r="K137" s="165"/>
      <c r="L137" s="168"/>
      <c r="M137" s="171"/>
      <c r="N137" s="168"/>
      <c r="O137" s="171"/>
      <c r="P137" s="174"/>
      <c r="Q137" s="177"/>
      <c r="R137" s="180"/>
      <c r="S137" s="82"/>
      <c r="T137" s="83"/>
      <c r="U137" s="83"/>
      <c r="V137" s="83"/>
      <c r="W137" s="83"/>
      <c r="X137" s="83"/>
      <c r="Y137" s="83"/>
      <c r="Z137" s="83"/>
      <c r="AA137" s="83"/>
      <c r="AB137" s="83"/>
      <c r="AC137" s="83"/>
      <c r="AD137" s="83"/>
      <c r="AE137" s="83"/>
      <c r="AF137" s="83"/>
      <c r="AG137" s="83"/>
      <c r="AH137" s="109"/>
      <c r="AI137" s="109"/>
      <c r="AJ137" s="103"/>
      <c r="AK137" s="103"/>
      <c r="AL137" s="10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4"/>
      <c r="BY137" s="84"/>
      <c r="BZ137" s="83"/>
      <c r="CA137" s="83"/>
      <c r="CB137" s="83"/>
      <c r="CC137" s="83"/>
      <c r="CD137" s="83"/>
      <c r="CE137" s="83"/>
      <c r="CF137" s="83"/>
      <c r="CG137" s="83"/>
      <c r="CH137" s="83"/>
      <c r="CI137" s="88"/>
      <c r="CJ137" s="98"/>
      <c r="CK137" s="98"/>
      <c r="CL137" s="98"/>
      <c r="CM137" s="98"/>
      <c r="CN137" s="98"/>
      <c r="CO137" s="98"/>
      <c r="CP137" s="96"/>
      <c r="CQ137" s="98"/>
      <c r="CR137" s="98"/>
      <c r="CS137" s="98"/>
      <c r="CT137" s="98"/>
      <c r="CU137" s="98"/>
      <c r="CV137" s="98"/>
      <c r="CW137" s="96"/>
      <c r="CX137" s="98"/>
      <c r="CY137" s="98"/>
      <c r="CZ137" s="98"/>
      <c r="DA137" s="98"/>
      <c r="DB137" s="98"/>
      <c r="DC137" s="98"/>
      <c r="DD137" s="96"/>
      <c r="DE137" s="98"/>
      <c r="DF137" s="98"/>
      <c r="DG137" s="98"/>
      <c r="DH137" s="98"/>
      <c r="DI137" s="98"/>
      <c r="DJ137" s="98"/>
      <c r="DK137" s="96"/>
      <c r="DL137" s="98"/>
      <c r="DM137" s="98"/>
      <c r="DN137" s="98"/>
      <c r="DO137" s="98"/>
      <c r="DP137" s="98"/>
      <c r="DQ137" s="98"/>
      <c r="DR137" s="98"/>
      <c r="DS137" s="98"/>
      <c r="DT137" s="98"/>
      <c r="DU137" s="98"/>
      <c r="DV137" s="98"/>
      <c r="DW137" s="98"/>
      <c r="DX137" s="133"/>
      <c r="DY137" s="133"/>
      <c r="DZ137" s="133"/>
      <c r="EA137" s="133"/>
      <c r="EB137" s="133"/>
      <c r="EC137" s="133"/>
      <c r="ED137" s="133"/>
      <c r="EE137" s="134"/>
      <c r="EF137" s="95"/>
      <c r="EG137" s="95"/>
      <c r="EH137" s="95"/>
      <c r="EI137" s="95"/>
      <c r="EJ137" s="95"/>
      <c r="EK137" s="135"/>
      <c r="EL137" s="136"/>
    </row>
    <row r="138" spans="2:142" ht="9" customHeight="1">
      <c r="B138" s="236"/>
      <c r="C138" s="160"/>
      <c r="D138" s="186"/>
      <c r="E138" s="189"/>
      <c r="F138" s="175"/>
      <c r="G138" s="183"/>
      <c r="H138" s="183"/>
      <c r="I138" s="183"/>
      <c r="J138" s="166"/>
      <c r="K138" s="166"/>
      <c r="L138" s="169"/>
      <c r="M138" s="172"/>
      <c r="N138" s="169"/>
      <c r="O138" s="172"/>
      <c r="P138" s="175"/>
      <c r="Q138" s="178"/>
      <c r="R138" s="181"/>
      <c r="S138" s="82"/>
      <c r="T138" s="83"/>
      <c r="U138" s="83"/>
      <c r="V138" s="83"/>
      <c r="W138" s="83"/>
      <c r="X138" s="83"/>
      <c r="Y138" s="83"/>
      <c r="Z138" s="83"/>
      <c r="AA138" s="83"/>
      <c r="AB138" s="83"/>
      <c r="AC138" s="83"/>
      <c r="AD138" s="83"/>
      <c r="AE138" s="83"/>
      <c r="AF138" s="83"/>
      <c r="AG138" s="83"/>
      <c r="AH138" s="109"/>
      <c r="AI138" s="109"/>
      <c r="AJ138" s="103"/>
      <c r="AK138" s="103"/>
      <c r="AL138" s="10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4"/>
      <c r="BY138" s="84"/>
      <c r="BZ138" s="83"/>
      <c r="CA138" s="83"/>
      <c r="CB138" s="83"/>
      <c r="CC138" s="83"/>
      <c r="CD138" s="83"/>
      <c r="CE138" s="83"/>
      <c r="CF138" s="83"/>
      <c r="CG138" s="83"/>
      <c r="CH138" s="83"/>
      <c r="CI138" s="88"/>
      <c r="CJ138" s="90"/>
      <c r="CK138" s="90"/>
      <c r="CL138" s="90"/>
      <c r="CM138" s="90"/>
      <c r="CN138" s="90"/>
      <c r="CO138" s="90"/>
      <c r="CP138" s="97"/>
      <c r="CQ138" s="90"/>
      <c r="CR138" s="90"/>
      <c r="CS138" s="90"/>
      <c r="CT138" s="90"/>
      <c r="CU138" s="90"/>
      <c r="CV138" s="90"/>
      <c r="CW138" s="97"/>
      <c r="CX138" s="90"/>
      <c r="CY138" s="90"/>
      <c r="CZ138" s="90"/>
      <c r="DA138" s="90"/>
      <c r="DB138" s="90"/>
      <c r="DC138" s="90"/>
      <c r="DD138" s="97"/>
      <c r="DE138" s="90"/>
      <c r="DF138" s="90"/>
      <c r="DG138" s="90"/>
      <c r="DH138" s="90"/>
      <c r="DI138" s="90"/>
      <c r="DJ138" s="90"/>
      <c r="DK138" s="97"/>
      <c r="DL138" s="90"/>
      <c r="DM138" s="90"/>
      <c r="DN138" s="98"/>
      <c r="DO138" s="98"/>
      <c r="DP138" s="98"/>
      <c r="DQ138" s="98"/>
      <c r="DR138" s="98"/>
      <c r="DS138" s="98"/>
      <c r="DT138" s="98"/>
      <c r="DU138" s="98"/>
      <c r="DV138" s="98"/>
      <c r="DW138" s="98"/>
      <c r="DX138" s="100"/>
      <c r="DY138" s="100"/>
      <c r="DZ138" s="100"/>
      <c r="EA138" s="100"/>
      <c r="EB138" s="100"/>
      <c r="EC138" s="100"/>
      <c r="ED138" s="100"/>
      <c r="EE138" s="101"/>
      <c r="EF138" s="95"/>
      <c r="EG138" s="95"/>
      <c r="EH138" s="95"/>
      <c r="EI138" s="95"/>
      <c r="EJ138" s="95"/>
      <c r="EK138" s="102"/>
      <c r="EL138" s="94"/>
    </row>
    <row r="139" spans="2:142" ht="9" customHeight="1">
      <c r="B139" s="244"/>
      <c r="C139" s="160"/>
      <c r="D139" s="184"/>
      <c r="E139" s="187"/>
      <c r="F139" s="173"/>
      <c r="G139" s="182"/>
      <c r="H139" s="182"/>
      <c r="I139" s="182"/>
      <c r="J139" s="164"/>
      <c r="K139" s="164"/>
      <c r="L139" s="167"/>
      <c r="M139" s="170"/>
      <c r="N139" s="167"/>
      <c r="O139" s="170"/>
      <c r="P139" s="173"/>
      <c r="Q139" s="176"/>
      <c r="R139" s="179"/>
      <c r="S139" s="82"/>
      <c r="T139" s="85"/>
      <c r="U139" s="84"/>
      <c r="V139" s="84"/>
      <c r="W139" s="84"/>
      <c r="X139" s="84"/>
      <c r="Y139" s="84"/>
      <c r="Z139" s="84"/>
      <c r="AA139" s="84"/>
      <c r="AB139" s="84"/>
      <c r="AC139" s="84"/>
      <c r="AD139" s="84"/>
      <c r="AE139" s="84"/>
      <c r="AF139" s="84"/>
      <c r="AG139" s="84"/>
      <c r="AH139" s="108"/>
      <c r="AI139" s="108"/>
      <c r="AJ139" s="104"/>
      <c r="AK139" s="104"/>
      <c r="AL139" s="10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9"/>
      <c r="CJ139" s="98"/>
      <c r="CK139" s="98"/>
      <c r="CL139" s="98"/>
      <c r="CM139" s="98"/>
      <c r="CN139" s="98"/>
      <c r="CO139" s="98"/>
      <c r="CP139" s="96"/>
      <c r="CQ139" s="98"/>
      <c r="CR139" s="98"/>
      <c r="CS139" s="98"/>
      <c r="CT139" s="98"/>
      <c r="CU139" s="98"/>
      <c r="CV139" s="98"/>
      <c r="CW139" s="96"/>
      <c r="CX139" s="98"/>
      <c r="CY139" s="98"/>
      <c r="CZ139" s="98"/>
      <c r="DA139" s="98"/>
      <c r="DB139" s="98"/>
      <c r="DC139" s="98"/>
      <c r="DD139" s="96"/>
      <c r="DE139" s="98"/>
      <c r="DF139" s="98"/>
      <c r="DG139" s="98"/>
      <c r="DH139" s="98"/>
      <c r="DI139" s="98"/>
      <c r="DJ139" s="98"/>
      <c r="DK139" s="96"/>
      <c r="DL139" s="98"/>
      <c r="DM139" s="98"/>
      <c r="DN139" s="90"/>
      <c r="DO139" s="90"/>
      <c r="DP139" s="90"/>
      <c r="DQ139" s="90"/>
      <c r="DR139" s="90"/>
      <c r="DS139" s="90"/>
      <c r="DT139" s="90"/>
      <c r="DU139" s="90"/>
      <c r="DV139" s="90"/>
      <c r="DW139" s="90"/>
      <c r="DX139" s="90"/>
      <c r="DY139" s="90"/>
      <c r="DZ139" s="90"/>
      <c r="EA139" s="90"/>
      <c r="EB139" s="90"/>
      <c r="EC139" s="90"/>
      <c r="ED139" s="90"/>
      <c r="EE139" s="90"/>
      <c r="EF139" s="90"/>
      <c r="EG139" s="90"/>
      <c r="EH139" s="90"/>
      <c r="EI139" s="90"/>
      <c r="EJ139" s="90"/>
      <c r="EK139" s="99"/>
      <c r="EL139" s="93"/>
    </row>
    <row r="140" spans="2:142" ht="9" customHeight="1">
      <c r="B140" s="245"/>
      <c r="C140" s="160"/>
      <c r="D140" s="185"/>
      <c r="E140" s="188"/>
      <c r="F140" s="174"/>
      <c r="G140" s="190"/>
      <c r="H140" s="190"/>
      <c r="I140" s="190"/>
      <c r="J140" s="165"/>
      <c r="K140" s="165"/>
      <c r="L140" s="168"/>
      <c r="M140" s="171"/>
      <c r="N140" s="168"/>
      <c r="O140" s="171"/>
      <c r="P140" s="174"/>
      <c r="Q140" s="177"/>
      <c r="R140" s="180"/>
      <c r="S140" s="82"/>
      <c r="T140" s="83"/>
      <c r="U140" s="83"/>
      <c r="V140" s="83"/>
      <c r="W140" s="83"/>
      <c r="X140" s="83"/>
      <c r="Y140" s="83"/>
      <c r="Z140" s="83"/>
      <c r="AA140" s="83"/>
      <c r="AB140" s="83"/>
      <c r="AC140" s="83"/>
      <c r="AD140" s="83"/>
      <c r="AE140" s="83"/>
      <c r="AF140" s="83"/>
      <c r="AG140" s="83"/>
      <c r="AH140" s="109"/>
      <c r="AI140" s="109"/>
      <c r="AJ140" s="103"/>
      <c r="AK140" s="103"/>
      <c r="AL140" s="10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4"/>
      <c r="BY140" s="84"/>
      <c r="BZ140" s="83"/>
      <c r="CA140" s="83"/>
      <c r="CB140" s="83"/>
      <c r="CC140" s="83"/>
      <c r="CD140" s="83"/>
      <c r="CE140" s="83"/>
      <c r="CF140" s="83"/>
      <c r="CG140" s="83"/>
      <c r="CH140" s="83"/>
      <c r="CI140" s="88"/>
      <c r="CJ140" s="98"/>
      <c r="CK140" s="98"/>
      <c r="CL140" s="98"/>
      <c r="CM140" s="98"/>
      <c r="CN140" s="98"/>
      <c r="CO140" s="98"/>
      <c r="CP140" s="96"/>
      <c r="CQ140" s="98"/>
      <c r="CR140" s="98"/>
      <c r="CS140" s="98"/>
      <c r="CT140" s="98"/>
      <c r="CU140" s="98"/>
      <c r="CV140" s="98"/>
      <c r="CW140" s="96"/>
      <c r="CX140" s="98"/>
      <c r="CY140" s="98"/>
      <c r="CZ140" s="98"/>
      <c r="DA140" s="98"/>
      <c r="DB140" s="98"/>
      <c r="DC140" s="98"/>
      <c r="DD140" s="96"/>
      <c r="DE140" s="98"/>
      <c r="DF140" s="98"/>
      <c r="DG140" s="98"/>
      <c r="DH140" s="98"/>
      <c r="DI140" s="98"/>
      <c r="DJ140" s="98"/>
      <c r="DK140" s="96"/>
      <c r="DL140" s="98"/>
      <c r="DM140" s="98"/>
      <c r="DN140" s="98"/>
      <c r="DO140" s="98"/>
      <c r="DP140" s="98"/>
      <c r="DQ140" s="98"/>
      <c r="DR140" s="98"/>
      <c r="DS140" s="98"/>
      <c r="DT140" s="98"/>
      <c r="DU140" s="98"/>
      <c r="DV140" s="98"/>
      <c r="DW140" s="98"/>
      <c r="DX140" s="133"/>
      <c r="DY140" s="133"/>
      <c r="DZ140" s="133"/>
      <c r="EA140" s="133"/>
      <c r="EB140" s="133"/>
      <c r="EC140" s="133"/>
      <c r="ED140" s="133"/>
      <c r="EE140" s="134"/>
      <c r="EF140" s="95"/>
      <c r="EG140" s="95"/>
      <c r="EH140" s="95"/>
      <c r="EI140" s="95"/>
      <c r="EJ140" s="95"/>
      <c r="EK140" s="135"/>
      <c r="EL140" s="136"/>
    </row>
    <row r="141" spans="2:142" ht="9" customHeight="1">
      <c r="B141" s="236"/>
      <c r="C141" s="160"/>
      <c r="D141" s="186"/>
      <c r="E141" s="189"/>
      <c r="F141" s="175"/>
      <c r="G141" s="183"/>
      <c r="H141" s="183"/>
      <c r="I141" s="183"/>
      <c r="J141" s="166"/>
      <c r="K141" s="166"/>
      <c r="L141" s="169"/>
      <c r="M141" s="172"/>
      <c r="N141" s="169"/>
      <c r="O141" s="172"/>
      <c r="P141" s="175"/>
      <c r="Q141" s="178"/>
      <c r="R141" s="181"/>
      <c r="S141" s="82"/>
      <c r="T141" s="83"/>
      <c r="U141" s="83"/>
      <c r="V141" s="83"/>
      <c r="W141" s="83"/>
      <c r="X141" s="83"/>
      <c r="Y141" s="83"/>
      <c r="Z141" s="83"/>
      <c r="AA141" s="83"/>
      <c r="AB141" s="83"/>
      <c r="AC141" s="83"/>
      <c r="AD141" s="83"/>
      <c r="AE141" s="83"/>
      <c r="AF141" s="83"/>
      <c r="AG141" s="83"/>
      <c r="AH141" s="109"/>
      <c r="AI141" s="109"/>
      <c r="AJ141" s="103"/>
      <c r="AK141" s="103"/>
      <c r="AL141" s="10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4"/>
      <c r="BY141" s="84"/>
      <c r="BZ141" s="83"/>
      <c r="CA141" s="83"/>
      <c r="CB141" s="83"/>
      <c r="CC141" s="83"/>
      <c r="CD141" s="83"/>
      <c r="CE141" s="83"/>
      <c r="CF141" s="83"/>
      <c r="CG141" s="83"/>
      <c r="CH141" s="83"/>
      <c r="CI141" s="88"/>
      <c r="CJ141" s="90"/>
      <c r="CK141" s="90"/>
      <c r="CL141" s="90"/>
      <c r="CM141" s="90"/>
      <c r="CN141" s="90"/>
      <c r="CO141" s="90"/>
      <c r="CP141" s="97"/>
      <c r="CQ141" s="90"/>
      <c r="CR141" s="90"/>
      <c r="CS141" s="90"/>
      <c r="CT141" s="90"/>
      <c r="CU141" s="90"/>
      <c r="CV141" s="90"/>
      <c r="CW141" s="97"/>
      <c r="CX141" s="90"/>
      <c r="CY141" s="90"/>
      <c r="CZ141" s="90"/>
      <c r="DA141" s="90"/>
      <c r="DB141" s="90"/>
      <c r="DC141" s="90"/>
      <c r="DD141" s="97"/>
      <c r="DE141" s="90"/>
      <c r="DF141" s="90"/>
      <c r="DG141" s="90"/>
      <c r="DH141" s="90"/>
      <c r="DI141" s="90"/>
      <c r="DJ141" s="90"/>
      <c r="DK141" s="97"/>
      <c r="DL141" s="90"/>
      <c r="DM141" s="90"/>
      <c r="DN141" s="98"/>
      <c r="DO141" s="98"/>
      <c r="DP141" s="98"/>
      <c r="DQ141" s="98"/>
      <c r="DR141" s="98"/>
      <c r="DS141" s="98"/>
      <c r="DT141" s="98"/>
      <c r="DU141" s="98"/>
      <c r="DV141" s="98"/>
      <c r="DW141" s="98"/>
      <c r="DX141" s="100"/>
      <c r="DY141" s="100"/>
      <c r="DZ141" s="100"/>
      <c r="EA141" s="100"/>
      <c r="EB141" s="100"/>
      <c r="EC141" s="100"/>
      <c r="ED141" s="100"/>
      <c r="EE141" s="101"/>
      <c r="EF141" s="95"/>
      <c r="EG141" s="95"/>
      <c r="EH141" s="95"/>
      <c r="EI141" s="95"/>
      <c r="EJ141" s="95"/>
      <c r="EK141" s="102"/>
      <c r="EL141" s="94"/>
    </row>
    <row r="142" spans="2:142" ht="9" customHeight="1">
      <c r="B142" s="244"/>
      <c r="C142" s="160"/>
      <c r="D142" s="184"/>
      <c r="E142" s="187"/>
      <c r="F142" s="173"/>
      <c r="G142" s="182"/>
      <c r="H142" s="182"/>
      <c r="I142" s="182"/>
      <c r="J142" s="164"/>
      <c r="K142" s="164"/>
      <c r="L142" s="167"/>
      <c r="M142" s="170"/>
      <c r="N142" s="167"/>
      <c r="O142" s="170"/>
      <c r="P142" s="173"/>
      <c r="Q142" s="176"/>
      <c r="R142" s="179"/>
      <c r="S142" s="82"/>
      <c r="T142" s="85"/>
      <c r="U142" s="84"/>
      <c r="V142" s="84"/>
      <c r="W142" s="84"/>
      <c r="X142" s="84"/>
      <c r="Y142" s="84"/>
      <c r="Z142" s="84"/>
      <c r="AA142" s="84"/>
      <c r="AB142" s="84"/>
      <c r="AC142" s="84"/>
      <c r="AD142" s="84"/>
      <c r="AE142" s="84"/>
      <c r="AF142" s="84"/>
      <c r="AG142" s="84"/>
      <c r="AH142" s="108"/>
      <c r="AI142" s="108"/>
      <c r="AJ142" s="104"/>
      <c r="AK142" s="104"/>
      <c r="AL142" s="10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9"/>
      <c r="CJ142" s="98"/>
      <c r="CK142" s="98"/>
      <c r="CL142" s="98"/>
      <c r="CM142" s="98"/>
      <c r="CN142" s="98"/>
      <c r="CO142" s="98"/>
      <c r="CP142" s="96"/>
      <c r="CQ142" s="98"/>
      <c r="CR142" s="98"/>
      <c r="CS142" s="98"/>
      <c r="CT142" s="98"/>
      <c r="CU142" s="98"/>
      <c r="CV142" s="98"/>
      <c r="CW142" s="96"/>
      <c r="CX142" s="98"/>
      <c r="CY142" s="98"/>
      <c r="CZ142" s="98"/>
      <c r="DA142" s="98"/>
      <c r="DB142" s="98"/>
      <c r="DC142" s="98"/>
      <c r="DD142" s="96"/>
      <c r="DE142" s="98"/>
      <c r="DF142" s="98"/>
      <c r="DG142" s="98"/>
      <c r="DH142" s="98"/>
      <c r="DI142" s="98"/>
      <c r="DJ142" s="98"/>
      <c r="DK142" s="96"/>
      <c r="DL142" s="98"/>
      <c r="DM142" s="98"/>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9"/>
      <c r="EL142" s="93"/>
    </row>
    <row r="143" spans="2:142" ht="9" customHeight="1">
      <c r="B143" s="245"/>
      <c r="C143" s="160"/>
      <c r="D143" s="185"/>
      <c r="E143" s="188"/>
      <c r="F143" s="174"/>
      <c r="G143" s="190"/>
      <c r="H143" s="190"/>
      <c r="I143" s="190"/>
      <c r="J143" s="165"/>
      <c r="K143" s="165"/>
      <c r="L143" s="168"/>
      <c r="M143" s="171"/>
      <c r="N143" s="168"/>
      <c r="O143" s="171"/>
      <c r="P143" s="174"/>
      <c r="Q143" s="177"/>
      <c r="R143" s="180"/>
      <c r="S143" s="82"/>
      <c r="T143" s="83"/>
      <c r="U143" s="83"/>
      <c r="V143" s="83"/>
      <c r="W143" s="83"/>
      <c r="X143" s="83"/>
      <c r="Y143" s="83"/>
      <c r="Z143" s="83"/>
      <c r="AA143" s="83"/>
      <c r="AB143" s="83"/>
      <c r="AC143" s="83"/>
      <c r="AD143" s="83"/>
      <c r="AE143" s="83"/>
      <c r="AF143" s="83"/>
      <c r="AG143" s="83"/>
      <c r="AH143" s="109"/>
      <c r="AI143" s="109"/>
      <c r="AJ143" s="103"/>
      <c r="AK143" s="103"/>
      <c r="AL143" s="10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4"/>
      <c r="BY143" s="84"/>
      <c r="BZ143" s="83"/>
      <c r="CA143" s="83"/>
      <c r="CB143" s="83"/>
      <c r="CC143" s="83"/>
      <c r="CD143" s="83"/>
      <c r="CE143" s="83"/>
      <c r="CF143" s="83"/>
      <c r="CG143" s="83"/>
      <c r="CH143" s="83"/>
      <c r="CI143" s="88"/>
      <c r="CJ143" s="98"/>
      <c r="CK143" s="98"/>
      <c r="CL143" s="98"/>
      <c r="CM143" s="98"/>
      <c r="CN143" s="98"/>
      <c r="CO143" s="98"/>
      <c r="CP143" s="96"/>
      <c r="CQ143" s="98"/>
      <c r="CR143" s="98"/>
      <c r="CS143" s="98"/>
      <c r="CT143" s="98"/>
      <c r="CU143" s="98"/>
      <c r="CV143" s="98"/>
      <c r="CW143" s="96"/>
      <c r="CX143" s="98"/>
      <c r="CY143" s="98"/>
      <c r="CZ143" s="98"/>
      <c r="DA143" s="98"/>
      <c r="DB143" s="98"/>
      <c r="DC143" s="98"/>
      <c r="DD143" s="96"/>
      <c r="DE143" s="98"/>
      <c r="DF143" s="98"/>
      <c r="DG143" s="98"/>
      <c r="DH143" s="98"/>
      <c r="DI143" s="98"/>
      <c r="DJ143" s="98"/>
      <c r="DK143" s="96"/>
      <c r="DL143" s="98"/>
      <c r="DM143" s="98"/>
      <c r="DN143" s="98"/>
      <c r="DO143" s="98"/>
      <c r="DP143" s="98"/>
      <c r="DQ143" s="98"/>
      <c r="DR143" s="98"/>
      <c r="DS143" s="98"/>
      <c r="DT143" s="98"/>
      <c r="DU143" s="98"/>
      <c r="DV143" s="98"/>
      <c r="DW143" s="98"/>
      <c r="DX143" s="133"/>
      <c r="DY143" s="133"/>
      <c r="DZ143" s="133"/>
      <c r="EA143" s="133"/>
      <c r="EB143" s="133"/>
      <c r="EC143" s="133"/>
      <c r="ED143" s="133"/>
      <c r="EE143" s="134"/>
      <c r="EF143" s="95"/>
      <c r="EG143" s="95"/>
      <c r="EH143" s="95"/>
      <c r="EI143" s="95"/>
      <c r="EJ143" s="95"/>
      <c r="EK143" s="135"/>
      <c r="EL143" s="136"/>
    </row>
    <row r="144" spans="2:142" ht="9" customHeight="1">
      <c r="B144" s="236"/>
      <c r="C144" s="160"/>
      <c r="D144" s="186"/>
      <c r="E144" s="189"/>
      <c r="F144" s="175"/>
      <c r="G144" s="183"/>
      <c r="H144" s="183"/>
      <c r="I144" s="183"/>
      <c r="J144" s="166"/>
      <c r="K144" s="166"/>
      <c r="L144" s="169"/>
      <c r="M144" s="172"/>
      <c r="N144" s="169"/>
      <c r="O144" s="172"/>
      <c r="P144" s="175"/>
      <c r="Q144" s="178"/>
      <c r="R144" s="181"/>
      <c r="S144" s="82"/>
      <c r="T144" s="83"/>
      <c r="U144" s="83"/>
      <c r="V144" s="83"/>
      <c r="W144" s="83"/>
      <c r="X144" s="83"/>
      <c r="Y144" s="83"/>
      <c r="Z144" s="83"/>
      <c r="AA144" s="83"/>
      <c r="AB144" s="83"/>
      <c r="AC144" s="83"/>
      <c r="AD144" s="83"/>
      <c r="AE144" s="83"/>
      <c r="AF144" s="83"/>
      <c r="AG144" s="83"/>
      <c r="AH144" s="109"/>
      <c r="AI144" s="109"/>
      <c r="AJ144" s="103"/>
      <c r="AK144" s="103"/>
      <c r="AL144" s="10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4"/>
      <c r="BY144" s="84"/>
      <c r="BZ144" s="83"/>
      <c r="CA144" s="83"/>
      <c r="CB144" s="83"/>
      <c r="CC144" s="83"/>
      <c r="CD144" s="83"/>
      <c r="CE144" s="83"/>
      <c r="CF144" s="83"/>
      <c r="CG144" s="83"/>
      <c r="CH144" s="83"/>
      <c r="CI144" s="88"/>
      <c r="CJ144" s="90"/>
      <c r="CK144" s="90"/>
      <c r="CL144" s="90"/>
      <c r="CM144" s="90"/>
      <c r="CN144" s="90"/>
      <c r="CO144" s="90"/>
      <c r="CP144" s="97"/>
      <c r="CQ144" s="90"/>
      <c r="CR144" s="90"/>
      <c r="CS144" s="90"/>
      <c r="CT144" s="90"/>
      <c r="CU144" s="90"/>
      <c r="CV144" s="90"/>
      <c r="CW144" s="97"/>
      <c r="CX144" s="90"/>
      <c r="CY144" s="90"/>
      <c r="CZ144" s="90"/>
      <c r="DA144" s="90"/>
      <c r="DB144" s="90"/>
      <c r="DC144" s="90"/>
      <c r="DD144" s="97"/>
      <c r="DE144" s="90"/>
      <c r="DF144" s="90"/>
      <c r="DG144" s="90"/>
      <c r="DH144" s="90"/>
      <c r="DI144" s="90"/>
      <c r="DJ144" s="90"/>
      <c r="DK144" s="97"/>
      <c r="DL144" s="90"/>
      <c r="DM144" s="90"/>
      <c r="DN144" s="98"/>
      <c r="DO144" s="98"/>
      <c r="DP144" s="98"/>
      <c r="DQ144" s="98"/>
      <c r="DR144" s="98"/>
      <c r="DS144" s="98"/>
      <c r="DT144" s="98"/>
      <c r="DU144" s="98"/>
      <c r="DV144" s="98"/>
      <c r="DW144" s="98"/>
      <c r="DX144" s="100"/>
      <c r="DY144" s="100"/>
      <c r="DZ144" s="100"/>
      <c r="EA144" s="100"/>
      <c r="EB144" s="100"/>
      <c r="EC144" s="100"/>
      <c r="ED144" s="100"/>
      <c r="EE144" s="101"/>
      <c r="EF144" s="95"/>
      <c r="EG144" s="95"/>
      <c r="EH144" s="95"/>
      <c r="EI144" s="95"/>
      <c r="EJ144" s="95"/>
      <c r="EK144" s="102"/>
      <c r="EL144" s="94"/>
    </row>
    <row r="145" spans="2:142" ht="9" customHeight="1">
      <c r="B145" s="244"/>
      <c r="C145" s="160"/>
      <c r="D145" s="184"/>
      <c r="E145" s="187"/>
      <c r="F145" s="173"/>
      <c r="G145" s="182"/>
      <c r="H145" s="182"/>
      <c r="I145" s="182"/>
      <c r="J145" s="164"/>
      <c r="K145" s="164"/>
      <c r="L145" s="167"/>
      <c r="M145" s="170"/>
      <c r="N145" s="167"/>
      <c r="O145" s="170"/>
      <c r="P145" s="173"/>
      <c r="Q145" s="176"/>
      <c r="R145" s="179"/>
      <c r="S145" s="82"/>
      <c r="T145" s="85"/>
      <c r="U145" s="84"/>
      <c r="V145" s="84"/>
      <c r="W145" s="84"/>
      <c r="X145" s="84"/>
      <c r="Y145" s="84"/>
      <c r="Z145" s="84"/>
      <c r="AA145" s="84"/>
      <c r="AB145" s="84"/>
      <c r="AC145" s="84"/>
      <c r="AD145" s="84"/>
      <c r="AE145" s="84"/>
      <c r="AF145" s="84"/>
      <c r="AG145" s="84"/>
      <c r="AH145" s="108"/>
      <c r="AI145" s="108"/>
      <c r="AJ145" s="104"/>
      <c r="AK145" s="104"/>
      <c r="AL145" s="10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9"/>
      <c r="CJ145" s="98"/>
      <c r="CK145" s="98"/>
      <c r="CL145" s="98"/>
      <c r="CM145" s="98"/>
      <c r="CN145" s="98"/>
      <c r="CO145" s="98"/>
      <c r="CP145" s="96"/>
      <c r="CQ145" s="98"/>
      <c r="CR145" s="98"/>
      <c r="CS145" s="98"/>
      <c r="CT145" s="98"/>
      <c r="CU145" s="98"/>
      <c r="CV145" s="98"/>
      <c r="CW145" s="96"/>
      <c r="CX145" s="98"/>
      <c r="CY145" s="98"/>
      <c r="CZ145" s="98"/>
      <c r="DA145" s="98"/>
      <c r="DB145" s="98"/>
      <c r="DC145" s="98"/>
      <c r="DD145" s="96"/>
      <c r="DE145" s="98"/>
      <c r="DF145" s="98"/>
      <c r="DG145" s="98"/>
      <c r="DH145" s="98"/>
      <c r="DI145" s="98"/>
      <c r="DJ145" s="98"/>
      <c r="DK145" s="96"/>
      <c r="DL145" s="98"/>
      <c r="DM145" s="98"/>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9"/>
      <c r="EL145" s="93"/>
    </row>
    <row r="146" spans="2:142" ht="9" customHeight="1">
      <c r="B146" s="245"/>
      <c r="C146" s="160"/>
      <c r="D146" s="185"/>
      <c r="E146" s="188"/>
      <c r="F146" s="174"/>
      <c r="G146" s="190"/>
      <c r="H146" s="190"/>
      <c r="I146" s="190"/>
      <c r="J146" s="165"/>
      <c r="K146" s="165"/>
      <c r="L146" s="168"/>
      <c r="M146" s="171"/>
      <c r="N146" s="168"/>
      <c r="O146" s="171"/>
      <c r="P146" s="174"/>
      <c r="Q146" s="177"/>
      <c r="R146" s="180"/>
      <c r="S146" s="82"/>
      <c r="T146" s="83"/>
      <c r="U146" s="83"/>
      <c r="V146" s="83"/>
      <c r="W146" s="83"/>
      <c r="X146" s="83"/>
      <c r="Y146" s="83"/>
      <c r="Z146" s="83"/>
      <c r="AA146" s="83"/>
      <c r="AB146" s="83"/>
      <c r="AC146" s="83"/>
      <c r="AD146" s="83"/>
      <c r="AE146" s="83"/>
      <c r="AF146" s="83"/>
      <c r="AG146" s="83"/>
      <c r="AH146" s="109"/>
      <c r="AI146" s="109"/>
      <c r="AJ146" s="103"/>
      <c r="AK146" s="103"/>
      <c r="AL146" s="10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4"/>
      <c r="BY146" s="84"/>
      <c r="BZ146" s="83"/>
      <c r="CA146" s="83"/>
      <c r="CB146" s="83"/>
      <c r="CC146" s="83"/>
      <c r="CD146" s="83"/>
      <c r="CE146" s="83"/>
      <c r="CF146" s="83"/>
      <c r="CG146" s="83"/>
      <c r="CH146" s="83"/>
      <c r="CI146" s="88"/>
      <c r="CJ146" s="98"/>
      <c r="CK146" s="98"/>
      <c r="CL146" s="98"/>
      <c r="CM146" s="98"/>
      <c r="CN146" s="98"/>
      <c r="CO146" s="98"/>
      <c r="CP146" s="96"/>
      <c r="CQ146" s="98"/>
      <c r="CR146" s="98"/>
      <c r="CS146" s="98"/>
      <c r="CT146" s="98"/>
      <c r="CU146" s="98"/>
      <c r="CV146" s="98"/>
      <c r="CW146" s="96"/>
      <c r="CX146" s="98"/>
      <c r="CY146" s="98"/>
      <c r="CZ146" s="98"/>
      <c r="DA146" s="98"/>
      <c r="DB146" s="98"/>
      <c r="DC146" s="98"/>
      <c r="DD146" s="96"/>
      <c r="DE146" s="98"/>
      <c r="DF146" s="98"/>
      <c r="DG146" s="98"/>
      <c r="DH146" s="98"/>
      <c r="DI146" s="98"/>
      <c r="DJ146" s="98"/>
      <c r="DK146" s="96"/>
      <c r="DL146" s="98"/>
      <c r="DM146" s="98"/>
      <c r="DN146" s="98"/>
      <c r="DO146" s="98"/>
      <c r="DP146" s="98"/>
      <c r="DQ146" s="98"/>
      <c r="DR146" s="98"/>
      <c r="DS146" s="98"/>
      <c r="DT146" s="98"/>
      <c r="DU146" s="98"/>
      <c r="DV146" s="98"/>
      <c r="DW146" s="98"/>
      <c r="DX146" s="133"/>
      <c r="DY146" s="133"/>
      <c r="DZ146" s="133"/>
      <c r="EA146" s="133"/>
      <c r="EB146" s="133"/>
      <c r="EC146" s="133"/>
      <c r="ED146" s="133"/>
      <c r="EE146" s="134"/>
      <c r="EF146" s="95"/>
      <c r="EG146" s="95"/>
      <c r="EH146" s="95"/>
      <c r="EI146" s="95"/>
      <c r="EJ146" s="95"/>
      <c r="EK146" s="135"/>
      <c r="EL146" s="136"/>
    </row>
    <row r="147" spans="2:142" ht="9" customHeight="1">
      <c r="B147" s="236"/>
      <c r="C147" s="160"/>
      <c r="D147" s="186"/>
      <c r="E147" s="189"/>
      <c r="F147" s="175"/>
      <c r="G147" s="183"/>
      <c r="H147" s="183"/>
      <c r="I147" s="183"/>
      <c r="J147" s="166"/>
      <c r="K147" s="166"/>
      <c r="L147" s="169"/>
      <c r="M147" s="172"/>
      <c r="N147" s="169"/>
      <c r="O147" s="172"/>
      <c r="P147" s="175"/>
      <c r="Q147" s="178"/>
      <c r="R147" s="181"/>
      <c r="S147" s="82"/>
      <c r="T147" s="83"/>
      <c r="U147" s="83"/>
      <c r="V147" s="83"/>
      <c r="W147" s="83"/>
      <c r="X147" s="83"/>
      <c r="Y147" s="83"/>
      <c r="Z147" s="83"/>
      <c r="AA147" s="83"/>
      <c r="AB147" s="83"/>
      <c r="AC147" s="83"/>
      <c r="AD147" s="83"/>
      <c r="AE147" s="83"/>
      <c r="AF147" s="83"/>
      <c r="AG147" s="83"/>
      <c r="AH147" s="109"/>
      <c r="AI147" s="109"/>
      <c r="AJ147" s="103"/>
      <c r="AK147" s="103"/>
      <c r="AL147" s="10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4"/>
      <c r="BY147" s="84"/>
      <c r="BZ147" s="83"/>
      <c r="CA147" s="83"/>
      <c r="CB147" s="83"/>
      <c r="CC147" s="83"/>
      <c r="CD147" s="83"/>
      <c r="CE147" s="83"/>
      <c r="CF147" s="83"/>
      <c r="CG147" s="83"/>
      <c r="CH147" s="83"/>
      <c r="CI147" s="88"/>
      <c r="CJ147" s="90"/>
      <c r="CK147" s="90"/>
      <c r="CL147" s="90"/>
      <c r="CM147" s="90"/>
      <c r="CN147" s="90"/>
      <c r="CO147" s="90"/>
      <c r="CP147" s="97"/>
      <c r="CQ147" s="90"/>
      <c r="CR147" s="90"/>
      <c r="CS147" s="90"/>
      <c r="CT147" s="90"/>
      <c r="CU147" s="90"/>
      <c r="CV147" s="90"/>
      <c r="CW147" s="97"/>
      <c r="CX147" s="90"/>
      <c r="CY147" s="90"/>
      <c r="CZ147" s="90"/>
      <c r="DA147" s="90"/>
      <c r="DB147" s="90"/>
      <c r="DC147" s="90"/>
      <c r="DD147" s="97"/>
      <c r="DE147" s="90"/>
      <c r="DF147" s="90"/>
      <c r="DG147" s="90"/>
      <c r="DH147" s="90"/>
      <c r="DI147" s="90"/>
      <c r="DJ147" s="90"/>
      <c r="DK147" s="97"/>
      <c r="DL147" s="90"/>
      <c r="DM147" s="90"/>
      <c r="DN147" s="98"/>
      <c r="DO147" s="98"/>
      <c r="DP147" s="98"/>
      <c r="DQ147" s="98"/>
      <c r="DR147" s="98"/>
      <c r="DS147" s="98"/>
      <c r="DT147" s="98"/>
      <c r="DU147" s="98"/>
      <c r="DV147" s="98"/>
      <c r="DW147" s="98"/>
      <c r="DX147" s="100"/>
      <c r="DY147" s="100"/>
      <c r="DZ147" s="100"/>
      <c r="EA147" s="100"/>
      <c r="EB147" s="100"/>
      <c r="EC147" s="100"/>
      <c r="ED147" s="100"/>
      <c r="EE147" s="101"/>
      <c r="EF147" s="95"/>
      <c r="EG147" s="95"/>
      <c r="EH147" s="95"/>
      <c r="EI147" s="95"/>
      <c r="EJ147" s="95"/>
      <c r="EK147" s="102"/>
      <c r="EL147" s="94"/>
    </row>
  </sheetData>
  <sheetProtection formatCells="0" formatColumns="0" formatRows="0" sort="0" autoFilter="0"/>
  <autoFilter ref="A10:EL12">
    <filterColumn colId="16" showButton="0"/>
  </autoFilter>
  <dataConsolidate/>
  <mergeCells count="1104">
    <mergeCell ref="P108:P109"/>
    <mergeCell ref="P110:P111"/>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J49:J50"/>
    <mergeCell ref="K49:K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F57:F58"/>
    <mergeCell ref="G57:G58"/>
    <mergeCell ref="H57:H58"/>
    <mergeCell ref="I57:I58"/>
    <mergeCell ref="Q120:Q121"/>
    <mergeCell ref="R120:R121"/>
    <mergeCell ref="P120:P121"/>
    <mergeCell ref="P122:P123"/>
    <mergeCell ref="P124:P126"/>
    <mergeCell ref="L122:L123"/>
    <mergeCell ref="M122:M123"/>
    <mergeCell ref="N122:N123"/>
    <mergeCell ref="O122:O123"/>
    <mergeCell ref="Q122:Q123"/>
    <mergeCell ref="R122:R123"/>
    <mergeCell ref="O124:O126"/>
    <mergeCell ref="Q124:Q126"/>
    <mergeCell ref="R124:R126"/>
    <mergeCell ref="Q39:Q40"/>
    <mergeCell ref="R39:R40"/>
    <mergeCell ref="O55:O56"/>
    <mergeCell ref="L41:L42"/>
    <mergeCell ref="M41:M42"/>
    <mergeCell ref="N41:N42"/>
    <mergeCell ref="O41:O42"/>
    <mergeCell ref="L43:L44"/>
    <mergeCell ref="M43:M44"/>
    <mergeCell ref="N43:N44"/>
    <mergeCell ref="O43:O44"/>
    <mergeCell ref="R41:R42"/>
    <mergeCell ref="Q43:Q44"/>
    <mergeCell ref="R43:R44"/>
    <mergeCell ref="N45:N46"/>
    <mergeCell ref="O45:O46"/>
    <mergeCell ref="Q45:Q46"/>
    <mergeCell ref="R45:R46"/>
    <mergeCell ref="Q116:Q117"/>
    <mergeCell ref="R116:R117"/>
    <mergeCell ref="F116:F117"/>
    <mergeCell ref="K118:K119"/>
    <mergeCell ref="L118:L119"/>
    <mergeCell ref="M118:M119"/>
    <mergeCell ref="N118:N119"/>
    <mergeCell ref="O118:O119"/>
    <mergeCell ref="Q118:Q119"/>
    <mergeCell ref="R118:R119"/>
    <mergeCell ref="P116:P117"/>
    <mergeCell ref="P118:P119"/>
    <mergeCell ref="G116:G117"/>
    <mergeCell ref="H116:H117"/>
    <mergeCell ref="I116:I117"/>
    <mergeCell ref="G118:G119"/>
    <mergeCell ref="H118:H119"/>
    <mergeCell ref="K116:K117"/>
    <mergeCell ref="L116:L117"/>
    <mergeCell ref="M116:M117"/>
    <mergeCell ref="N116:N117"/>
    <mergeCell ref="O116:O117"/>
    <mergeCell ref="D118:D119"/>
    <mergeCell ref="D120:D121"/>
    <mergeCell ref="G120:G121"/>
    <mergeCell ref="H120:H121"/>
    <mergeCell ref="I120:I121"/>
    <mergeCell ref="J120:J121"/>
    <mergeCell ref="K120:K121"/>
    <mergeCell ref="L120:L121"/>
    <mergeCell ref="M120:M121"/>
    <mergeCell ref="N120:N121"/>
    <mergeCell ref="K124:K126"/>
    <mergeCell ref="L124:L126"/>
    <mergeCell ref="M124:M126"/>
    <mergeCell ref="N124:N126"/>
    <mergeCell ref="F122:F123"/>
    <mergeCell ref="F124:F126"/>
    <mergeCell ref="E124:E126"/>
    <mergeCell ref="G124:G126"/>
    <mergeCell ref="H124:H126"/>
    <mergeCell ref="I124:I126"/>
    <mergeCell ref="J124:J126"/>
    <mergeCell ref="G122:G123"/>
    <mergeCell ref="H122:H123"/>
    <mergeCell ref="I122:I123"/>
    <mergeCell ref="J122:J123"/>
    <mergeCell ref="O120:O121"/>
    <mergeCell ref="K122:K123"/>
    <mergeCell ref="Q112:Q113"/>
    <mergeCell ref="R112:R113"/>
    <mergeCell ref="D114:D115"/>
    <mergeCell ref="G114:G115"/>
    <mergeCell ref="H114:H115"/>
    <mergeCell ref="I114:I115"/>
    <mergeCell ref="J114:J115"/>
    <mergeCell ref="K114:K115"/>
    <mergeCell ref="L114:L115"/>
    <mergeCell ref="M114:M115"/>
    <mergeCell ref="N114:N115"/>
    <mergeCell ref="O114:O115"/>
    <mergeCell ref="Q114:Q115"/>
    <mergeCell ref="R114:R115"/>
    <mergeCell ref="D112:D113"/>
    <mergeCell ref="G112:G113"/>
    <mergeCell ref="J112:J113"/>
    <mergeCell ref="I112:I113"/>
    <mergeCell ref="F114:F115"/>
    <mergeCell ref="P114:P115"/>
    <mergeCell ref="K112:K113"/>
    <mergeCell ref="L112:L113"/>
    <mergeCell ref="M112:M113"/>
    <mergeCell ref="N112:N113"/>
    <mergeCell ref="O112:O113"/>
    <mergeCell ref="Q103:Q104"/>
    <mergeCell ref="R103:R104"/>
    <mergeCell ref="L99:L100"/>
    <mergeCell ref="Q105:Q107"/>
    <mergeCell ref="R105:R107"/>
    <mergeCell ref="E105:E107"/>
    <mergeCell ref="D103:D104"/>
    <mergeCell ref="J101:J102"/>
    <mergeCell ref="K101:K102"/>
    <mergeCell ref="L101:L102"/>
    <mergeCell ref="P91:P92"/>
    <mergeCell ref="P93:P94"/>
    <mergeCell ref="P95:P96"/>
    <mergeCell ref="P99:P100"/>
    <mergeCell ref="P101:P102"/>
    <mergeCell ref="P103:P104"/>
    <mergeCell ref="P105:P107"/>
    <mergeCell ref="O91:O92"/>
    <mergeCell ref="Q91:Q92"/>
    <mergeCell ref="R91:R92"/>
    <mergeCell ref="I95:I96"/>
    <mergeCell ref="J95:J96"/>
    <mergeCell ref="K95:K96"/>
    <mergeCell ref="F95:F96"/>
    <mergeCell ref="K99:K100"/>
    <mergeCell ref="M105:M107"/>
    <mergeCell ref="N105:N107"/>
    <mergeCell ref="O105:O107"/>
    <mergeCell ref="I91:I92"/>
    <mergeCell ref="J91:J92"/>
    <mergeCell ref="K91:K92"/>
    <mergeCell ref="L91:L92"/>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M95:M96"/>
    <mergeCell ref="O95:O96"/>
    <mergeCell ref="Q95:Q96"/>
    <mergeCell ref="L89:L90"/>
    <mergeCell ref="M89:M90"/>
    <mergeCell ref="N89:N90"/>
    <mergeCell ref="O89:O90"/>
    <mergeCell ref="Q89:Q90"/>
    <mergeCell ref="P89:P90"/>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F103:F104"/>
    <mergeCell ref="M103:M104"/>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F77:F78"/>
    <mergeCell ref="H41:H42"/>
    <mergeCell ref="I41:I42"/>
    <mergeCell ref="J41:J42"/>
    <mergeCell ref="K41:K42"/>
    <mergeCell ref="J43:J44"/>
    <mergeCell ref="K43:K44"/>
    <mergeCell ref="H43:H44"/>
    <mergeCell ref="P45:P46"/>
    <mergeCell ref="N57:N58"/>
    <mergeCell ref="O57:O58"/>
    <mergeCell ref="G55:G56"/>
    <mergeCell ref="E53:E54"/>
    <mergeCell ref="E55:E5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19:E20"/>
    <mergeCell ref="G19:G20"/>
    <mergeCell ref="H19:H20"/>
    <mergeCell ref="I19:I20"/>
    <mergeCell ref="J19:J20"/>
    <mergeCell ref="K19:K20"/>
    <mergeCell ref="L19:L20"/>
    <mergeCell ref="M19:M20"/>
    <mergeCell ref="N19:N20"/>
    <mergeCell ref="E17:E18"/>
    <mergeCell ref="G17:G18"/>
    <mergeCell ref="J17:J18"/>
    <mergeCell ref="F17:F18"/>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83:D84"/>
    <mergeCell ref="D81:D82"/>
    <mergeCell ref="G83:G84"/>
    <mergeCell ref="H83:H84"/>
    <mergeCell ref="I83:I84"/>
    <mergeCell ref="J83:J84"/>
    <mergeCell ref="K83:K84"/>
    <mergeCell ref="F79:F80"/>
    <mergeCell ref="F81:F82"/>
    <mergeCell ref="F83:F84"/>
    <mergeCell ref="I79:I80"/>
    <mergeCell ref="Q19:Q20"/>
    <mergeCell ref="K27:K28"/>
    <mergeCell ref="N17:N18"/>
    <mergeCell ref="D105:D107"/>
    <mergeCell ref="G105:G107"/>
    <mergeCell ref="H105:H107"/>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71:M72"/>
    <mergeCell ref="N71:N72"/>
    <mergeCell ref="Q37:Q38"/>
    <mergeCell ref="D19:D20"/>
    <mergeCell ref="D17:D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O33:O34"/>
    <mergeCell ref="Q33:Q34"/>
    <mergeCell ref="Q31:Q32"/>
    <mergeCell ref="O21:O22"/>
    <mergeCell ref="Q21:Q22"/>
    <mergeCell ref="Q25:Q26"/>
    <mergeCell ref="O17:O18"/>
    <mergeCell ref="O19:O20"/>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63:R64"/>
    <mergeCell ref="Q49:Q50"/>
    <mergeCell ref="R49:R50"/>
    <mergeCell ref="M47:M48"/>
    <mergeCell ref="N47:N48"/>
    <mergeCell ref="O47:O48"/>
    <mergeCell ref="L45:L46"/>
    <mergeCell ref="M45:M46"/>
    <mergeCell ref="L49:L50"/>
    <mergeCell ref="M49:M50"/>
    <mergeCell ref="N49:N50"/>
    <mergeCell ref="O49:O50"/>
    <mergeCell ref="L47:L48"/>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Q17:Q18"/>
    <mergeCell ref="L17:L18"/>
    <mergeCell ref="M17:M18"/>
    <mergeCell ref="K33:K34"/>
    <mergeCell ref="H33:H34"/>
    <mergeCell ref="L33:L34"/>
    <mergeCell ref="M33:M34"/>
    <mergeCell ref="N33:N34"/>
    <mergeCell ref="H31:H32"/>
    <mergeCell ref="J21:J22"/>
    <mergeCell ref="K21:K22"/>
    <mergeCell ref="L21:L22"/>
    <mergeCell ref="M21:M22"/>
    <mergeCell ref="N21:N2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J71:J72"/>
    <mergeCell ref="J67:J68"/>
    <mergeCell ref="J75:J76"/>
    <mergeCell ref="K75:K76"/>
    <mergeCell ref="L75:L76"/>
    <mergeCell ref="M75:M76"/>
    <mergeCell ref="N75:N76"/>
    <mergeCell ref="J73:J74"/>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I45:I46"/>
    <mergeCell ref="J45:J46"/>
    <mergeCell ref="K45:K46"/>
    <mergeCell ref="G45:G46"/>
    <mergeCell ref="G47:G48"/>
    <mergeCell ref="G49:G50"/>
    <mergeCell ref="H51:H52"/>
    <mergeCell ref="I51:I52"/>
    <mergeCell ref="J51:J52"/>
    <mergeCell ref="K51:K52"/>
    <mergeCell ref="H47:H48"/>
    <mergeCell ref="I47:I48"/>
    <mergeCell ref="J47:J48"/>
    <mergeCell ref="K47:K48"/>
    <mergeCell ref="H49:H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I29:I30"/>
    <mergeCell ref="O27:O28"/>
    <mergeCell ref="Q29:Q30"/>
    <mergeCell ref="R29:R30"/>
    <mergeCell ref="P29:P30"/>
    <mergeCell ref="G35:G36"/>
    <mergeCell ref="D29:D30"/>
    <mergeCell ref="G29:G30"/>
    <mergeCell ref="H29:H30"/>
    <mergeCell ref="I105:I107"/>
    <mergeCell ref="J105:J107"/>
    <mergeCell ref="K105:K107"/>
    <mergeCell ref="L105:L107"/>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R17:R18"/>
    <mergeCell ref="B19:B20"/>
    <mergeCell ref="C19:C20"/>
    <mergeCell ref="P112:P113"/>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7"/>
    <mergeCell ref="F112:F113"/>
    <mergeCell ref="J99:J100"/>
    <mergeCell ref="H101:H102"/>
    <mergeCell ref="I101:I102"/>
    <mergeCell ref="B31:B32"/>
    <mergeCell ref="C31:C32"/>
    <mergeCell ref="H67:H68"/>
    <mergeCell ref="F87:F88"/>
    <mergeCell ref="H53:H54"/>
    <mergeCell ref="O25:O26"/>
    <mergeCell ref="R27:R28"/>
    <mergeCell ref="R21:R22"/>
    <mergeCell ref="D23:D24"/>
    <mergeCell ref="E23:E24"/>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F23:F24"/>
    <mergeCell ref="G23:G24"/>
    <mergeCell ref="H23:H24"/>
    <mergeCell ref="I23:I24"/>
    <mergeCell ref="J23:J24"/>
    <mergeCell ref="K23:K24"/>
    <mergeCell ref="L23:L24"/>
    <mergeCell ref="M23:M24"/>
    <mergeCell ref="B63:B64"/>
    <mergeCell ref="C63:C64"/>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D43:D44"/>
    <mergeCell ref="F61:F62"/>
    <mergeCell ref="D51:D52"/>
    <mergeCell ref="D47:D48"/>
    <mergeCell ref="D49:D50"/>
    <mergeCell ref="I49:I50"/>
    <mergeCell ref="E63:E64"/>
    <mergeCell ref="G63:G64"/>
    <mergeCell ref="H63:H64"/>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I93:I94"/>
    <mergeCell ref="J93:J94"/>
    <mergeCell ref="N95:N96"/>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79:L80"/>
    <mergeCell ref="K73:K74"/>
    <mergeCell ref="L67:L68"/>
    <mergeCell ref="J79:J80"/>
    <mergeCell ref="K79:K80"/>
    <mergeCell ref="N79:N80"/>
    <mergeCell ref="O79:O80"/>
    <mergeCell ref="Q83:Q84"/>
    <mergeCell ref="N87:N88"/>
    <mergeCell ref="O87:O88"/>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7"/>
    <mergeCell ref="C105:C107"/>
    <mergeCell ref="N99:N100"/>
    <mergeCell ref="O99:O100"/>
    <mergeCell ref="N103:N104"/>
    <mergeCell ref="O103:O104"/>
    <mergeCell ref="J127:J129"/>
    <mergeCell ref="B112:B113"/>
    <mergeCell ref="C112:C113"/>
    <mergeCell ref="E112:E113"/>
    <mergeCell ref="B114:B115"/>
    <mergeCell ref="C114:C115"/>
    <mergeCell ref="E114:E115"/>
    <mergeCell ref="B116:B117"/>
    <mergeCell ref="C116:C117"/>
    <mergeCell ref="E116:E117"/>
    <mergeCell ref="B118:B119"/>
    <mergeCell ref="C118:C119"/>
    <mergeCell ref="E118:E119"/>
    <mergeCell ref="B120:B121"/>
    <mergeCell ref="C120:C121"/>
    <mergeCell ref="B122:B123"/>
    <mergeCell ref="C122:C123"/>
    <mergeCell ref="B124:B126"/>
    <mergeCell ref="C124:C126"/>
    <mergeCell ref="D124:D126"/>
    <mergeCell ref="D122:D123"/>
    <mergeCell ref="E122:E123"/>
    <mergeCell ref="I118:I119"/>
    <mergeCell ref="J118:J119"/>
    <mergeCell ref="E120:E121"/>
    <mergeCell ref="F118:F119"/>
    <mergeCell ref="F120:F121"/>
    <mergeCell ref="D116:D117"/>
    <mergeCell ref="J116:J117"/>
    <mergeCell ref="K127:K129"/>
    <mergeCell ref="L127:L129"/>
    <mergeCell ref="M127:M129"/>
    <mergeCell ref="N127:N129"/>
    <mergeCell ref="O127:O129"/>
    <mergeCell ref="P127:P129"/>
    <mergeCell ref="Q127:Q129"/>
    <mergeCell ref="R127:R129"/>
    <mergeCell ref="B130:B132"/>
    <mergeCell ref="C130:C132"/>
    <mergeCell ref="D130:D132"/>
    <mergeCell ref="E130:E132"/>
    <mergeCell ref="F130:F132"/>
    <mergeCell ref="G130:G132"/>
    <mergeCell ref="H130:H132"/>
    <mergeCell ref="I130:I132"/>
    <mergeCell ref="J130:J132"/>
    <mergeCell ref="K130:K132"/>
    <mergeCell ref="L130:L132"/>
    <mergeCell ref="M130:M132"/>
    <mergeCell ref="N130:N132"/>
    <mergeCell ref="O130:O132"/>
    <mergeCell ref="P130:P132"/>
    <mergeCell ref="Q130:Q132"/>
    <mergeCell ref="B127:B129"/>
    <mergeCell ref="C127:C129"/>
    <mergeCell ref="D127:D129"/>
    <mergeCell ref="E127:E129"/>
    <mergeCell ref="F127:F129"/>
    <mergeCell ref="G127:G129"/>
    <mergeCell ref="H127:H129"/>
    <mergeCell ref="I127:I129"/>
    <mergeCell ref="F136:F138"/>
    <mergeCell ref="G136:G138"/>
    <mergeCell ref="H136:H138"/>
    <mergeCell ref="I136:I138"/>
    <mergeCell ref="J136:J138"/>
    <mergeCell ref="R130:R132"/>
    <mergeCell ref="B133:B135"/>
    <mergeCell ref="C133:C135"/>
    <mergeCell ref="D133:D135"/>
    <mergeCell ref="E133:E135"/>
    <mergeCell ref="F133:F135"/>
    <mergeCell ref="G133:G135"/>
    <mergeCell ref="H133:H135"/>
    <mergeCell ref="I133:I135"/>
    <mergeCell ref="J133:J135"/>
    <mergeCell ref="K133:K135"/>
    <mergeCell ref="L133:L135"/>
    <mergeCell ref="M133:M135"/>
    <mergeCell ref="N133:N135"/>
    <mergeCell ref="O133:O135"/>
    <mergeCell ref="P133:P135"/>
    <mergeCell ref="Q133:Q135"/>
    <mergeCell ref="R133:R135"/>
    <mergeCell ref="O142:O144"/>
    <mergeCell ref="P142:P144"/>
    <mergeCell ref="Q142:Q144"/>
    <mergeCell ref="R142:R144"/>
    <mergeCell ref="K136:K138"/>
    <mergeCell ref="L136:L138"/>
    <mergeCell ref="M136:M138"/>
    <mergeCell ref="N136:N138"/>
    <mergeCell ref="O136:O138"/>
    <mergeCell ref="P136:P138"/>
    <mergeCell ref="Q136:Q138"/>
    <mergeCell ref="R136:R138"/>
    <mergeCell ref="B139:B141"/>
    <mergeCell ref="C139:C141"/>
    <mergeCell ref="D139:D141"/>
    <mergeCell ref="E139:E141"/>
    <mergeCell ref="F139:F141"/>
    <mergeCell ref="G139:G141"/>
    <mergeCell ref="H139:H141"/>
    <mergeCell ref="I139:I141"/>
    <mergeCell ref="J139:J141"/>
    <mergeCell ref="K139:K141"/>
    <mergeCell ref="L139:L141"/>
    <mergeCell ref="M139:M141"/>
    <mergeCell ref="N139:N141"/>
    <mergeCell ref="O139:O141"/>
    <mergeCell ref="P139:P141"/>
    <mergeCell ref="Q139:Q141"/>
    <mergeCell ref="B136:B138"/>
    <mergeCell ref="C136:C138"/>
    <mergeCell ref="D136:D138"/>
    <mergeCell ref="E136:E138"/>
    <mergeCell ref="K145:K147"/>
    <mergeCell ref="L145:L147"/>
    <mergeCell ref="M145:M147"/>
    <mergeCell ref="N145:N147"/>
    <mergeCell ref="O145:O147"/>
    <mergeCell ref="P145:P147"/>
    <mergeCell ref="Q145:Q147"/>
    <mergeCell ref="R145:R147"/>
    <mergeCell ref="H112:H113"/>
    <mergeCell ref="B145:B147"/>
    <mergeCell ref="C145:C147"/>
    <mergeCell ref="D145:D147"/>
    <mergeCell ref="E145:E147"/>
    <mergeCell ref="F145:F147"/>
    <mergeCell ref="G145:G147"/>
    <mergeCell ref="H145:H147"/>
    <mergeCell ref="I145:I147"/>
    <mergeCell ref="J145:J147"/>
    <mergeCell ref="R139:R141"/>
    <mergeCell ref="B142:B144"/>
    <mergeCell ref="C142:C144"/>
    <mergeCell ref="D142:D144"/>
    <mergeCell ref="E142:E144"/>
    <mergeCell ref="F142:F144"/>
    <mergeCell ref="G142:G144"/>
    <mergeCell ref="H142:H144"/>
    <mergeCell ref="I142:I144"/>
    <mergeCell ref="J142:J144"/>
    <mergeCell ref="K142:K144"/>
    <mergeCell ref="L142:L144"/>
    <mergeCell ref="M142:M144"/>
    <mergeCell ref="N142:N144"/>
    <mergeCell ref="K108:K109"/>
    <mergeCell ref="K110:K111"/>
    <mergeCell ref="F108:F109"/>
    <mergeCell ref="F110:F111"/>
    <mergeCell ref="G108:G109"/>
    <mergeCell ref="G110:G111"/>
    <mergeCell ref="H108:H109"/>
    <mergeCell ref="H110:H111"/>
    <mergeCell ref="I108:I109"/>
    <mergeCell ref="I110:I111"/>
    <mergeCell ref="J108:J109"/>
    <mergeCell ref="J110:J111"/>
    <mergeCell ref="C108:C109"/>
    <mergeCell ref="B110:B111"/>
    <mergeCell ref="B108:B109"/>
    <mergeCell ref="C110:C111"/>
    <mergeCell ref="D108:D109"/>
    <mergeCell ref="E108:E109"/>
    <mergeCell ref="D110:D111"/>
    <mergeCell ref="E110:E111"/>
  </mergeCells>
  <phoneticPr fontId="5"/>
  <conditionalFormatting sqref="S8:EK8">
    <cfRule type="expression" dxfId="165" priority="1867" stopIfTrue="1">
      <formula>IF(TEXT(S$9,"d")="1",TRUE,FALSE)</formula>
    </cfRule>
    <cfRule type="expression" dxfId="164" priority="1868" stopIfTrue="1">
      <formula>OR(IF(TEXT(S$9,"d")&lt;&gt;"1",TRUE,FALSE))</formula>
    </cfRule>
  </conditionalFormatting>
  <conditionalFormatting sqref="S9:EK10">
    <cfRule type="expression" dxfId="163" priority="1875" stopIfTrue="1">
      <formula>IF(S$9=TODAY(),TRUE,FALSE)</formula>
    </cfRule>
    <cfRule type="expression" dxfId="162" priority="1876" stopIfTrue="1">
      <formula>IF(WEEKDAY(S$9)=7,TRUE,FALSE)</formula>
    </cfRule>
    <cfRule type="expression" dxfId="161" priority="1877" stopIfTrue="1">
      <formula>IF(OR(WEEKDAY(S$9)=1,IF(ISNA(MATCH(S$9,Holiday,0)),FALSE,TRUE)),TRUE,FALSE)</formula>
    </cfRule>
  </conditionalFormatting>
  <conditionalFormatting sqref="S11:EK147">
    <cfRule type="expression" dxfId="160" priority="3557" stopIfTrue="1">
      <formula>IF(OR(WEEKDAY(S$9)=7,WEEKDAY(S$9)=1,IF(ISNA(MATCH(S$9,Holiday,0)),FALSE,TRUE)),TRUE,FALSE)</formula>
    </cfRule>
    <cfRule type="expression" dxfId="159" priority="3558" stopIfTrue="1">
      <formula>IF(AND($D11&lt;&gt;"",S11&lt;&gt;""),TRUE,FALSE)</formula>
    </cfRule>
    <cfRule type="expression" dxfId="158" priority="355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B99:D99 B101:D101 B103:F103 B105:F106 K114 B114:F114 J116:K116 J118:K118 J120:K120 J122:K122 J124:K125 B116:F116 B118:F118 B120:F120 B122:F122 B124:F125 L11:O102 F101 F99 F93 G11:I28 I13:I42 G29:G90 Q11:R111 Q114:R126 L105:O111 L114:O126 G122:I126 G114:G121 G91:I108 G110:I110">
    <cfRule type="expression" dxfId="11" priority="5010" stopIfTrue="1">
      <formula>IF(AND($D11&lt;&gt;"",$J11&lt;&gt;"",$K11&lt;&gt;""),TRUE,FALSE)</formula>
    </cfRule>
    <cfRule type="expression" dxfId="10" priority="5011" stopIfTrue="1">
      <formula>IF(AND($D11&lt;&gt;"",$K11="",$I11&lt;TODAY()),TRUE,FALSE)</formula>
    </cfRule>
    <cfRule type="expression" dxfId="9" priority="5012" stopIfTrue="1">
      <formula>IF(OR(AND($D11&lt;&gt;"",$J11&lt;&gt;"",$Q11&lt;100),TODAY()&gt;=$H11),TRUE,FALSE)</formula>
    </cfRule>
  </conditionalFormatting>
  <conditionalFormatting sqref="CJ11:DM147">
    <cfRule type="expression" dxfId="157" priority="6090" stopIfTrue="1">
      <formula>IF(OR(WEEKDAY(CJ$9)=7,WEEKDAY(CJ$9)=1,IF(ISNA(MATCH(CJ$9,Holiday,0)),FALSE,TRUE)),TRUE,FALSE)</formula>
    </cfRule>
    <cfRule type="expression" dxfId="156" priority="6091" stopIfTrue="1">
      <formula>IF(AND($D11="",$S11&lt;&gt;""),TRUE,FALSE)</formula>
    </cfRule>
  </conditionalFormatting>
  <conditionalFormatting sqref="P11 P13 P15 P17 P19 P21 P23 P25 P27 P29 P31 P33 P35 P37 P39 P41 P43 P45 P47 P49 P51 P53 P55 P57 P59 P61 P63 P65 P67 P69 P87 P114 P116 P118 P120 P122 P124:P125 P89 P103 P101 P105:P106 P99 P85 P71 P73 P75 P77 P79 P81 P83">
    <cfRule type="expression" dxfId="155" priority="259" stopIfTrue="1">
      <formula>IF(AND($D11&lt;&gt;"",$J11&lt;&gt;"",$K11&lt;&gt;""),TRUE,FALSE)</formula>
    </cfRule>
    <cfRule type="expression" dxfId="154" priority="260" stopIfTrue="1">
      <formula>IF(AND($D11&lt;&gt;"",$K11="",$I11&lt;TODAY()),TRUE,FALSE)</formula>
    </cfRule>
    <cfRule type="expression" dxfId="153" priority="261" stopIfTrue="1">
      <formula>IF(OR(AND($D11&lt;&gt;"",$J11&lt;&gt;"",$Q11&lt;100),TODAY()&gt;=$H11),TRUE,FALSE)</formula>
    </cfRule>
  </conditionalFormatting>
  <conditionalFormatting sqref="F77">
    <cfRule type="expression" dxfId="152" priority="189" stopIfTrue="1">
      <formula>IF(AND($D77&lt;&gt;"",$J77&lt;&gt;"",$K77&lt;&gt;""),TRUE,FALSE)</formula>
    </cfRule>
    <cfRule type="expression" dxfId="151" priority="190" stopIfTrue="1">
      <formula>IF(AND($D77&lt;&gt;"",$K77="",$I77&lt;TODAY()),TRUE,FALSE)</formula>
    </cfRule>
    <cfRule type="expression" dxfId="150" priority="191" stopIfTrue="1">
      <formula>IF(OR(AND($D77&lt;&gt;"",$J77&lt;&gt;"",$Q77&lt;100),TODAY()&gt;=$H77),TRUE,FALSE)</formula>
    </cfRule>
  </conditionalFormatting>
  <conditionalFormatting sqref="F79">
    <cfRule type="expression" dxfId="149" priority="186" stopIfTrue="1">
      <formula>IF(AND($D79&lt;&gt;"",$J79&lt;&gt;"",$K79&lt;&gt;""),TRUE,FALSE)</formula>
    </cfRule>
    <cfRule type="expression" dxfId="148" priority="187" stopIfTrue="1">
      <formula>IF(AND($D79&lt;&gt;"",$K79="",$I79&lt;TODAY()),TRUE,FALSE)</formula>
    </cfRule>
    <cfRule type="expression" dxfId="147" priority="188" stopIfTrue="1">
      <formula>IF(OR(AND($D79&lt;&gt;"",$J79&lt;&gt;"",$Q79&lt;100),TODAY()&gt;=$H79),TRUE,FALSE)</formula>
    </cfRule>
  </conditionalFormatting>
  <conditionalFormatting sqref="F81">
    <cfRule type="expression" dxfId="146" priority="183" stopIfTrue="1">
      <formula>IF(AND($D81&lt;&gt;"",$J81&lt;&gt;"",$K81&lt;&gt;""),TRUE,FALSE)</formula>
    </cfRule>
    <cfRule type="expression" dxfId="145" priority="184" stopIfTrue="1">
      <formula>IF(AND($D81&lt;&gt;"",$K81="",$I81&lt;TODAY()),TRUE,FALSE)</formula>
    </cfRule>
    <cfRule type="expression" dxfId="144" priority="185" stopIfTrue="1">
      <formula>IF(OR(AND($D81&lt;&gt;"",$J81&lt;&gt;"",$Q81&lt;100),TODAY()&gt;=$H81),TRUE,FALSE)</formula>
    </cfRule>
  </conditionalFormatting>
  <conditionalFormatting sqref="F83">
    <cfRule type="expression" dxfId="143" priority="180" stopIfTrue="1">
      <formula>IF(AND($D83&lt;&gt;"",$J83&lt;&gt;"",$K83&lt;&gt;""),TRUE,FALSE)</formula>
    </cfRule>
    <cfRule type="expression" dxfId="142" priority="181" stopIfTrue="1">
      <formula>IF(AND($D83&lt;&gt;"",$K83="",$I83&lt;TODAY()),TRUE,FALSE)</formula>
    </cfRule>
    <cfRule type="expression" dxfId="141" priority="182" stopIfTrue="1">
      <formula>IF(OR(AND($D83&lt;&gt;"",$J83&lt;&gt;"",$Q83&lt;100),TODAY()&gt;=$H83),TRUE,FALSE)</formula>
    </cfRule>
  </conditionalFormatting>
  <conditionalFormatting sqref="E101">
    <cfRule type="expression" dxfId="140" priority="177" stopIfTrue="1">
      <formula>IF(AND($D101&lt;&gt;"",$J101&lt;&gt;"",$K101&lt;&gt;""),TRUE,FALSE)</formula>
    </cfRule>
    <cfRule type="expression" dxfId="139" priority="178" stopIfTrue="1">
      <formula>IF(AND($D101&lt;&gt;"",$K101="",$I101&lt;TODAY()),TRUE,FALSE)</formula>
    </cfRule>
    <cfRule type="expression" dxfId="138" priority="179" stopIfTrue="1">
      <formula>IF(OR(AND($D101&lt;&gt;"",$J101&lt;&gt;"",$Q101&lt;100),TODAY()&gt;=$H101),TRUE,FALSE)</formula>
    </cfRule>
  </conditionalFormatting>
  <conditionalFormatting sqref="E99">
    <cfRule type="expression" dxfId="137" priority="174" stopIfTrue="1">
      <formula>IF(AND($D99&lt;&gt;"",$J99&lt;&gt;"",$K99&lt;&gt;""),TRUE,FALSE)</formula>
    </cfRule>
    <cfRule type="expression" dxfId="136" priority="175" stopIfTrue="1">
      <formula>IF(AND($D99&lt;&gt;"",$K99="",$I99&lt;TODAY()),TRUE,FALSE)</formula>
    </cfRule>
    <cfRule type="expression" dxfId="135" priority="176" stopIfTrue="1">
      <formula>IF(OR(AND($D99&lt;&gt;"",$J99&lt;&gt;"",$Q99&lt;100),TODAY()&gt;=$H99),TRUE,FALSE)</formula>
    </cfRule>
  </conditionalFormatting>
  <conditionalFormatting sqref="E93">
    <cfRule type="expression" dxfId="134" priority="171" stopIfTrue="1">
      <formula>IF(AND($D93&lt;&gt;"",$J93&lt;&gt;"",$K93&lt;&gt;""),TRUE,FALSE)</formula>
    </cfRule>
    <cfRule type="expression" dxfId="133" priority="172" stopIfTrue="1">
      <formula>IF(AND($D93&lt;&gt;"",$K93="",$I93&lt;TODAY()),TRUE,FALSE)</formula>
    </cfRule>
    <cfRule type="expression" dxfId="132" priority="173" stopIfTrue="1">
      <formula>IF(OR(AND($D93&lt;&gt;"",$J93&lt;&gt;"",$Q93&lt;100),TODAY()&gt;=$H93),TRUE,FALSE)</formula>
    </cfRule>
  </conditionalFormatting>
  <conditionalFormatting sqref="J11:J28">
    <cfRule type="expression" dxfId="131" priority="168" stopIfTrue="1">
      <formula>IF(AND($D11&lt;&gt;"",$J11&lt;&gt;"",$K11&lt;&gt;""),TRUE,FALSE)</formula>
    </cfRule>
    <cfRule type="expression" dxfId="130" priority="169" stopIfTrue="1">
      <formula>IF(AND($D11&lt;&gt;"",$K11="",$I11&lt;TODAY()),TRUE,FALSE)</formula>
    </cfRule>
    <cfRule type="expression" dxfId="129" priority="170" stopIfTrue="1">
      <formula>IF(OR(AND($D11&lt;&gt;"",$J11&lt;&gt;"",$Q11&lt;100),TODAY()&gt;=$H11),TRUE,FALSE)</formula>
    </cfRule>
  </conditionalFormatting>
  <conditionalFormatting sqref="K11:K28">
    <cfRule type="expression" dxfId="128" priority="165" stopIfTrue="1">
      <formula>IF(AND($D11&lt;&gt;"",$J11&lt;&gt;"",$K11&lt;&gt;""),TRUE,FALSE)</formula>
    </cfRule>
    <cfRule type="expression" dxfId="127" priority="166" stopIfTrue="1">
      <formula>IF(AND($D11&lt;&gt;"",$K11="",$I11&lt;TODAY()),TRUE,FALSE)</formula>
    </cfRule>
    <cfRule type="expression" dxfId="126" priority="167" stopIfTrue="1">
      <formula>IF(OR(AND($D11&lt;&gt;"",$J11&lt;&gt;"",$Q11&lt;100),TODAY()&gt;=$H11),TRUE,FALSE)</formula>
    </cfRule>
  </conditionalFormatting>
  <conditionalFormatting sqref="H29:H42">
    <cfRule type="expression" dxfId="125" priority="162" stopIfTrue="1">
      <formula>IF(AND($D29&lt;&gt;"",$J29&lt;&gt;"",$K29&lt;&gt;""),TRUE,FALSE)</formula>
    </cfRule>
    <cfRule type="expression" dxfId="124" priority="163" stopIfTrue="1">
      <formula>IF(AND($D29&lt;&gt;"",$K29="",$I29&lt;TODAY()),TRUE,FALSE)</formula>
    </cfRule>
    <cfRule type="expression" dxfId="123" priority="164" stopIfTrue="1">
      <formula>IF(OR(AND($D29&lt;&gt;"",$J29&lt;&gt;"",$Q29&lt;100),TODAY()&gt;=$H29),TRUE,FALSE)</formula>
    </cfRule>
  </conditionalFormatting>
  <conditionalFormatting sqref="J29:J42">
    <cfRule type="expression" dxfId="122" priority="159" stopIfTrue="1">
      <formula>IF(AND($D29&lt;&gt;"",$J29&lt;&gt;"",$K29&lt;&gt;""),TRUE,FALSE)</formula>
    </cfRule>
    <cfRule type="expression" dxfId="121" priority="160" stopIfTrue="1">
      <formula>IF(AND($D29&lt;&gt;"",$K29="",$I29&lt;TODAY()),TRUE,FALSE)</formula>
    </cfRule>
    <cfRule type="expression" dxfId="120" priority="161" stopIfTrue="1">
      <formula>IF(OR(AND($D29&lt;&gt;"",$J29&lt;&gt;"",$Q29&lt;100),TODAY()&gt;=$H29),TRUE,FALSE)</formula>
    </cfRule>
  </conditionalFormatting>
  <conditionalFormatting sqref="K29:K42">
    <cfRule type="expression" dxfId="119" priority="156" stopIfTrue="1">
      <formula>IF(AND($D29&lt;&gt;"",$J29&lt;&gt;"",$K29&lt;&gt;""),TRUE,FALSE)</formula>
    </cfRule>
    <cfRule type="expression" dxfId="118" priority="157" stopIfTrue="1">
      <formula>IF(AND($D29&lt;&gt;"",$K29="",$I29&lt;TODAY()),TRUE,FALSE)</formula>
    </cfRule>
    <cfRule type="expression" dxfId="117" priority="158" stopIfTrue="1">
      <formula>IF(OR(AND($D29&lt;&gt;"",$J29&lt;&gt;"",$Q29&lt;100),TODAY()&gt;=$H29),TRUE,FALSE)</formula>
    </cfRule>
  </conditionalFormatting>
  <conditionalFormatting sqref="H43:H90 I63:I90">
    <cfRule type="expression" dxfId="116" priority="153" stopIfTrue="1">
      <formula>IF(AND($D43&lt;&gt;"",$J43&lt;&gt;"",$K43&lt;&gt;""),TRUE,FALSE)</formula>
    </cfRule>
    <cfRule type="expression" dxfId="115" priority="154" stopIfTrue="1">
      <formula>IF(AND($D43&lt;&gt;"",$K43="",$I43&lt;TODAY()),TRUE,FALSE)</formula>
    </cfRule>
    <cfRule type="expression" dxfId="114" priority="155" stopIfTrue="1">
      <formula>IF(OR(AND($D43&lt;&gt;"",$J43&lt;&gt;"",$Q43&lt;100),TODAY()&gt;=$H43),TRUE,FALSE)</formula>
    </cfRule>
  </conditionalFormatting>
  <conditionalFormatting sqref="I43:I62">
    <cfRule type="expression" dxfId="113" priority="150" stopIfTrue="1">
      <formula>IF(AND($D43&lt;&gt;"",$J43&lt;&gt;"",$K43&lt;&gt;""),TRUE,FALSE)</formula>
    </cfRule>
    <cfRule type="expression" dxfId="112" priority="151" stopIfTrue="1">
      <formula>IF(AND($D43&lt;&gt;"",$K43="",$I43&lt;TODAY()),TRUE,FALSE)</formula>
    </cfRule>
    <cfRule type="expression" dxfId="111" priority="152" stopIfTrue="1">
      <formula>IF(OR(AND($D43&lt;&gt;"",$J43&lt;&gt;"",$Q43&lt;100),TODAY()&gt;=$H43),TRUE,FALSE)</formula>
    </cfRule>
  </conditionalFormatting>
  <conditionalFormatting sqref="J43:J62">
    <cfRule type="expression" dxfId="110" priority="147" stopIfTrue="1">
      <formula>IF(AND($D43&lt;&gt;"",$J43&lt;&gt;"",$K43&lt;&gt;""),TRUE,FALSE)</formula>
    </cfRule>
    <cfRule type="expression" dxfId="109" priority="148" stopIfTrue="1">
      <formula>IF(AND($D43&lt;&gt;"",$K43="",$I43&lt;TODAY()),TRUE,FALSE)</formula>
    </cfRule>
    <cfRule type="expression" dxfId="108" priority="149" stopIfTrue="1">
      <formula>IF(OR(AND($D43&lt;&gt;"",$J43&lt;&gt;"",$Q43&lt;100),TODAY()&gt;=$H43),TRUE,FALSE)</formula>
    </cfRule>
  </conditionalFormatting>
  <conditionalFormatting sqref="K43:K62">
    <cfRule type="expression" dxfId="107" priority="144" stopIfTrue="1">
      <formula>IF(AND($D43&lt;&gt;"",$J43&lt;&gt;"",$K43&lt;&gt;""),TRUE,FALSE)</formula>
    </cfRule>
    <cfRule type="expression" dxfId="106" priority="145" stopIfTrue="1">
      <formula>IF(AND($D43&lt;&gt;"",$K43="",$I43&lt;TODAY()),TRUE,FALSE)</formula>
    </cfRule>
    <cfRule type="expression" dxfId="105" priority="146" stopIfTrue="1">
      <formula>IF(OR(AND($D43&lt;&gt;"",$J43&lt;&gt;"",$Q43&lt;100),TODAY()&gt;=$H43),TRUE,FALSE)</formula>
    </cfRule>
  </conditionalFormatting>
  <conditionalFormatting sqref="J63:J90">
    <cfRule type="expression" dxfId="104" priority="141" stopIfTrue="1">
      <formula>IF(AND($D63&lt;&gt;"",$J63&lt;&gt;"",$K63&lt;&gt;""),TRUE,FALSE)</formula>
    </cfRule>
    <cfRule type="expression" dxfId="103" priority="142" stopIfTrue="1">
      <formula>IF(AND($D63&lt;&gt;"",$K63="",$I63&lt;TODAY()),TRUE,FALSE)</formula>
    </cfRule>
    <cfRule type="expression" dxfId="102" priority="143" stopIfTrue="1">
      <formula>IF(OR(AND($D63&lt;&gt;"",$J63&lt;&gt;"",$Q63&lt;100),TODAY()&gt;=$H63),TRUE,FALSE)</formula>
    </cfRule>
  </conditionalFormatting>
  <conditionalFormatting sqref="K63:K70">
    <cfRule type="expression" dxfId="101" priority="138" stopIfTrue="1">
      <formula>IF(AND($D63&lt;&gt;"",$J63&lt;&gt;"",$K63&lt;&gt;""),TRUE,FALSE)</formula>
    </cfRule>
    <cfRule type="expression" dxfId="100" priority="139" stopIfTrue="1">
      <formula>IF(AND($D63&lt;&gt;"",$K63="",$I63&lt;TODAY()),TRUE,FALSE)</formula>
    </cfRule>
    <cfRule type="expression" dxfId="99" priority="140" stopIfTrue="1">
      <formula>IF(OR(AND($D63&lt;&gt;"",$J63&lt;&gt;"",$Q63&lt;100),TODAY()&gt;=$H63),TRUE,FALSE)</formula>
    </cfRule>
  </conditionalFormatting>
  <conditionalFormatting sqref="J91:J92">
    <cfRule type="expression" dxfId="98" priority="135" stopIfTrue="1">
      <formula>IF(AND($D91&lt;&gt;"",$J91&lt;&gt;"",$K91&lt;&gt;""),TRUE,FALSE)</formula>
    </cfRule>
    <cfRule type="expression" dxfId="97" priority="136" stopIfTrue="1">
      <formula>IF(AND($D91&lt;&gt;"",$K91="",$I91&lt;TODAY()),TRUE,FALSE)</formula>
    </cfRule>
    <cfRule type="expression" dxfId="96" priority="137" stopIfTrue="1">
      <formula>IF(OR(AND($D91&lt;&gt;"",$J91&lt;&gt;"",$Q91&lt;100),TODAY()&gt;=$H91),TRUE,FALSE)</formula>
    </cfRule>
  </conditionalFormatting>
  <conditionalFormatting sqref="K91:K92">
    <cfRule type="expression" dxfId="95" priority="132" stopIfTrue="1">
      <formula>IF(AND($D91&lt;&gt;"",$J91&lt;&gt;"",$K91&lt;&gt;""),TRUE,FALSE)</formula>
    </cfRule>
    <cfRule type="expression" dxfId="94" priority="133" stopIfTrue="1">
      <formula>IF(AND($D91&lt;&gt;"",$K91="",$I91&lt;TODAY()),TRUE,FALSE)</formula>
    </cfRule>
    <cfRule type="expression" dxfId="93" priority="134" stopIfTrue="1">
      <formula>IF(OR(AND($D91&lt;&gt;"",$J91&lt;&gt;"",$Q91&lt;100),TODAY()&gt;=$H91),TRUE,FALSE)</formula>
    </cfRule>
  </conditionalFormatting>
  <conditionalFormatting sqref="K105:K107 K110">
    <cfRule type="expression" dxfId="92" priority="126" stopIfTrue="1">
      <formula>IF(AND($D105&lt;&gt;"",$J105&lt;&gt;"",$K105&lt;&gt;""),TRUE,FALSE)</formula>
    </cfRule>
    <cfRule type="expression" dxfId="91" priority="127" stopIfTrue="1">
      <formula>IF(AND($D105&lt;&gt;"",$K105="",$I105&lt;TODAY()),TRUE,FALSE)</formula>
    </cfRule>
    <cfRule type="expression" dxfId="90" priority="128" stopIfTrue="1">
      <formula>IF(OR(AND($D105&lt;&gt;"",$J105&lt;&gt;"",$Q105&lt;100),TODAY()&gt;=$H105),TRUE,FALSE)</formula>
    </cfRule>
  </conditionalFormatting>
  <conditionalFormatting sqref="J93:J107 K103:O104">
    <cfRule type="expression" dxfId="89" priority="120" stopIfTrue="1">
      <formula>IF(AND($D93&lt;&gt;"",$J93&lt;&gt;"",$K93&lt;&gt;""),TRUE,FALSE)</formula>
    </cfRule>
    <cfRule type="expression" dxfId="88" priority="121" stopIfTrue="1">
      <formula>IF(AND($D93&lt;&gt;"",$K93="",$I93&lt;TODAY()),TRUE,FALSE)</formula>
    </cfRule>
    <cfRule type="expression" dxfId="87" priority="122" stopIfTrue="1">
      <formula>IF(OR(AND($D93&lt;&gt;"",$J93&lt;&gt;"",$Q93&lt;100),TODAY()&gt;=$H93),TRUE,FALSE)</formula>
    </cfRule>
  </conditionalFormatting>
  <conditionalFormatting sqref="P97">
    <cfRule type="expression" dxfId="86" priority="117" stopIfTrue="1">
      <formula>IF(AND($D97&lt;&gt;"",$J97&lt;&gt;"",$K97&lt;&gt;""),TRUE,FALSE)</formula>
    </cfRule>
    <cfRule type="expression" dxfId="85" priority="118" stopIfTrue="1">
      <formula>IF(AND($D97&lt;&gt;"",$K97="",$I97&lt;TODAY()),TRUE,FALSE)</formula>
    </cfRule>
    <cfRule type="expression" dxfId="84" priority="119" stopIfTrue="1">
      <formula>IF(OR(AND($D97&lt;&gt;"",$J97&lt;&gt;"",$Q97&lt;100),TODAY()&gt;=$H97),TRUE,FALSE)</formula>
    </cfRule>
  </conditionalFormatting>
  <conditionalFormatting sqref="K93:K100">
    <cfRule type="expression" dxfId="83" priority="114" stopIfTrue="1">
      <formula>IF(AND($D93&lt;&gt;"",$J93&lt;&gt;"",$K93&lt;&gt;""),TRUE,FALSE)</formula>
    </cfRule>
    <cfRule type="expression" dxfId="82" priority="115" stopIfTrue="1">
      <formula>IF(AND($D93&lt;&gt;"",$K93="",$I93&lt;TODAY()),TRUE,FALSE)</formula>
    </cfRule>
    <cfRule type="expression" dxfId="81" priority="116" stopIfTrue="1">
      <formula>IF(OR(AND($D93&lt;&gt;"",$J93&lt;&gt;"",$Q93&lt;100),TODAY()&gt;=$H93),TRUE,FALSE)</formula>
    </cfRule>
  </conditionalFormatting>
  <conditionalFormatting sqref="K101:K102">
    <cfRule type="expression" dxfId="80" priority="111" stopIfTrue="1">
      <formula>IF(AND($D101&lt;&gt;"",$J101&lt;&gt;"",$K101&lt;&gt;""),TRUE,FALSE)</formula>
    </cfRule>
    <cfRule type="expression" dxfId="79" priority="112" stopIfTrue="1">
      <formula>IF(AND($D101&lt;&gt;"",$K101="",$I101&lt;TODAY()),TRUE,FALSE)</formula>
    </cfRule>
    <cfRule type="expression" dxfId="78" priority="113" stopIfTrue="1">
      <formula>IF(OR(AND($D101&lt;&gt;"",$J101&lt;&gt;"",$Q101&lt;100),TODAY()&gt;=$H101),TRUE,FALSE)</formula>
    </cfRule>
  </conditionalFormatting>
  <conditionalFormatting sqref="J127:K128 B127:F128 Q127:R129 L127:O129 G127:G129">
    <cfRule type="expression" dxfId="77" priority="106" stopIfTrue="1">
      <formula>IF(AND($D127&lt;&gt;"",$J127&lt;&gt;"",$K127&lt;&gt;""),TRUE,FALSE)</formula>
    </cfRule>
    <cfRule type="expression" dxfId="76" priority="107" stopIfTrue="1">
      <formula>IF(AND($D127&lt;&gt;"",$K127="",$I127&lt;TODAY()),TRUE,FALSE)</formula>
    </cfRule>
    <cfRule type="expression" dxfId="75" priority="108" stopIfTrue="1">
      <formula>IF(OR(AND($D127&lt;&gt;"",$J127&lt;&gt;"",$Q127&lt;100),TODAY()&gt;=$H127),TRUE,FALSE)</formula>
    </cfRule>
  </conditionalFormatting>
  <conditionalFormatting sqref="P127:P128">
    <cfRule type="expression" dxfId="74" priority="100" stopIfTrue="1">
      <formula>IF(AND($D127&lt;&gt;"",$J127&lt;&gt;"",$K127&lt;&gt;""),TRUE,FALSE)</formula>
    </cfRule>
    <cfRule type="expression" dxfId="73" priority="101" stopIfTrue="1">
      <formula>IF(AND($D127&lt;&gt;"",$K127="",$I127&lt;TODAY()),TRUE,FALSE)</formula>
    </cfRule>
    <cfRule type="expression" dxfId="72" priority="102" stopIfTrue="1">
      <formula>IF(OR(AND($D127&lt;&gt;"",$J127&lt;&gt;"",$Q127&lt;100),TODAY()&gt;=$H127),TRUE,FALSE)</formula>
    </cfRule>
  </conditionalFormatting>
  <conditionalFormatting sqref="J130:K131 B130:F131 Q130:R132 L130:O132 G130:G132">
    <cfRule type="expression" dxfId="71" priority="95" stopIfTrue="1">
      <formula>IF(AND($D130&lt;&gt;"",$J130&lt;&gt;"",$K130&lt;&gt;""),TRUE,FALSE)</formula>
    </cfRule>
    <cfRule type="expression" dxfId="70" priority="96" stopIfTrue="1">
      <formula>IF(AND($D130&lt;&gt;"",$K130="",$I130&lt;TODAY()),TRUE,FALSE)</formula>
    </cfRule>
    <cfRule type="expression" dxfId="69" priority="97" stopIfTrue="1">
      <formula>IF(OR(AND($D130&lt;&gt;"",$J130&lt;&gt;"",$Q130&lt;100),TODAY()&gt;=$H130),TRUE,FALSE)</formula>
    </cfRule>
  </conditionalFormatting>
  <conditionalFormatting sqref="P130:P131">
    <cfRule type="expression" dxfId="68" priority="89" stopIfTrue="1">
      <formula>IF(AND($D130&lt;&gt;"",$J130&lt;&gt;"",$K130&lt;&gt;""),TRUE,FALSE)</formula>
    </cfRule>
    <cfRule type="expression" dxfId="67" priority="90" stopIfTrue="1">
      <formula>IF(AND($D130&lt;&gt;"",$K130="",$I130&lt;TODAY()),TRUE,FALSE)</formula>
    </cfRule>
    <cfRule type="expression" dxfId="66" priority="91" stopIfTrue="1">
      <formula>IF(OR(AND($D130&lt;&gt;"",$J130&lt;&gt;"",$Q130&lt;100),TODAY()&gt;=$H130),TRUE,FALSE)</formula>
    </cfRule>
  </conditionalFormatting>
  <conditionalFormatting sqref="J133:K134 B133:F134 Q133:R135 L133:O135 G133:I135">
    <cfRule type="expression" dxfId="65" priority="84" stopIfTrue="1">
      <formula>IF(AND($D133&lt;&gt;"",$J133&lt;&gt;"",$K133&lt;&gt;""),TRUE,FALSE)</formula>
    </cfRule>
    <cfRule type="expression" dxfId="64" priority="85" stopIfTrue="1">
      <formula>IF(AND($D133&lt;&gt;"",$K133="",$I133&lt;TODAY()),TRUE,FALSE)</formula>
    </cfRule>
    <cfRule type="expression" dxfId="63" priority="86" stopIfTrue="1">
      <formula>IF(OR(AND($D133&lt;&gt;"",$J133&lt;&gt;"",$Q133&lt;100),TODAY()&gt;=$H133),TRUE,FALSE)</formula>
    </cfRule>
  </conditionalFormatting>
  <conditionalFormatting sqref="P133:P134">
    <cfRule type="expression" dxfId="62" priority="78" stopIfTrue="1">
      <formula>IF(AND($D133&lt;&gt;"",$J133&lt;&gt;"",$K133&lt;&gt;""),TRUE,FALSE)</formula>
    </cfRule>
    <cfRule type="expression" dxfId="61" priority="79" stopIfTrue="1">
      <formula>IF(AND($D133&lt;&gt;"",$K133="",$I133&lt;TODAY()),TRUE,FALSE)</formula>
    </cfRule>
    <cfRule type="expression" dxfId="60" priority="80" stopIfTrue="1">
      <formula>IF(OR(AND($D133&lt;&gt;"",$J133&lt;&gt;"",$Q133&lt;100),TODAY()&gt;=$H133),TRUE,FALSE)</formula>
    </cfRule>
  </conditionalFormatting>
  <conditionalFormatting sqref="J136:K137 B136:F137 Q136:R138 L136:O138 G136:I138">
    <cfRule type="expression" dxfId="59" priority="73" stopIfTrue="1">
      <formula>IF(AND($D136&lt;&gt;"",$J136&lt;&gt;"",$K136&lt;&gt;""),TRUE,FALSE)</formula>
    </cfRule>
    <cfRule type="expression" dxfId="58" priority="74" stopIfTrue="1">
      <formula>IF(AND($D136&lt;&gt;"",$K136="",$I136&lt;TODAY()),TRUE,FALSE)</formula>
    </cfRule>
    <cfRule type="expression" dxfId="57" priority="75" stopIfTrue="1">
      <formula>IF(OR(AND($D136&lt;&gt;"",$J136&lt;&gt;"",$Q136&lt;100),TODAY()&gt;=$H136),TRUE,FALSE)</formula>
    </cfRule>
  </conditionalFormatting>
  <conditionalFormatting sqref="P136:P137">
    <cfRule type="expression" dxfId="56" priority="67" stopIfTrue="1">
      <formula>IF(AND($D136&lt;&gt;"",$J136&lt;&gt;"",$K136&lt;&gt;""),TRUE,FALSE)</formula>
    </cfRule>
    <cfRule type="expression" dxfId="55" priority="68" stopIfTrue="1">
      <formula>IF(AND($D136&lt;&gt;"",$K136="",$I136&lt;TODAY()),TRUE,FALSE)</formula>
    </cfRule>
    <cfRule type="expression" dxfId="54" priority="69" stopIfTrue="1">
      <formula>IF(OR(AND($D136&lt;&gt;"",$J136&lt;&gt;"",$Q136&lt;100),TODAY()&gt;=$H136),TRUE,FALSE)</formula>
    </cfRule>
  </conditionalFormatting>
  <conditionalFormatting sqref="J139:K140 B139:F140 Q139:R141 L139:O141 G139:I141">
    <cfRule type="expression" dxfId="53" priority="62" stopIfTrue="1">
      <formula>IF(AND($D139&lt;&gt;"",$J139&lt;&gt;"",$K139&lt;&gt;""),TRUE,FALSE)</formula>
    </cfRule>
    <cfRule type="expression" dxfId="52" priority="63" stopIfTrue="1">
      <formula>IF(AND($D139&lt;&gt;"",$K139="",$I139&lt;TODAY()),TRUE,FALSE)</formula>
    </cfRule>
    <cfRule type="expression" dxfId="51" priority="64" stopIfTrue="1">
      <formula>IF(OR(AND($D139&lt;&gt;"",$J139&lt;&gt;"",$Q139&lt;100),TODAY()&gt;=$H139),TRUE,FALSE)</formula>
    </cfRule>
  </conditionalFormatting>
  <conditionalFormatting sqref="P139:P140">
    <cfRule type="expression" dxfId="50" priority="56" stopIfTrue="1">
      <formula>IF(AND($D139&lt;&gt;"",$J139&lt;&gt;"",$K139&lt;&gt;""),TRUE,FALSE)</formula>
    </cfRule>
    <cfRule type="expression" dxfId="49" priority="57" stopIfTrue="1">
      <formula>IF(AND($D139&lt;&gt;"",$K139="",$I139&lt;TODAY()),TRUE,FALSE)</formula>
    </cfRule>
    <cfRule type="expression" dxfId="48" priority="58" stopIfTrue="1">
      <formula>IF(OR(AND($D139&lt;&gt;"",$J139&lt;&gt;"",$Q139&lt;100),TODAY()&gt;=$H139),TRUE,FALSE)</formula>
    </cfRule>
  </conditionalFormatting>
  <conditionalFormatting sqref="J142:K143 B142:F143 Q142:R144 L142:O144 G142:I144">
    <cfRule type="expression" dxfId="47" priority="51" stopIfTrue="1">
      <formula>IF(AND($D142&lt;&gt;"",$J142&lt;&gt;"",$K142&lt;&gt;""),TRUE,FALSE)</formula>
    </cfRule>
    <cfRule type="expression" dxfId="46" priority="52" stopIfTrue="1">
      <formula>IF(AND($D142&lt;&gt;"",$K142="",$I142&lt;TODAY()),TRUE,FALSE)</formula>
    </cfRule>
    <cfRule type="expression" dxfId="45" priority="53" stopIfTrue="1">
      <formula>IF(OR(AND($D142&lt;&gt;"",$J142&lt;&gt;"",$Q142&lt;100),TODAY()&gt;=$H142),TRUE,FALSE)</formula>
    </cfRule>
  </conditionalFormatting>
  <conditionalFormatting sqref="P142:P143">
    <cfRule type="expression" dxfId="44" priority="45" stopIfTrue="1">
      <formula>IF(AND($D142&lt;&gt;"",$J142&lt;&gt;"",$K142&lt;&gt;""),TRUE,FALSE)</formula>
    </cfRule>
    <cfRule type="expression" dxfId="43" priority="46" stopIfTrue="1">
      <formula>IF(AND($D142&lt;&gt;"",$K142="",$I142&lt;TODAY()),TRUE,FALSE)</formula>
    </cfRule>
    <cfRule type="expression" dxfId="42" priority="47" stopIfTrue="1">
      <formula>IF(OR(AND($D142&lt;&gt;"",$J142&lt;&gt;"",$Q142&lt;100),TODAY()&gt;=$H142),TRUE,FALSE)</formula>
    </cfRule>
  </conditionalFormatting>
  <conditionalFormatting sqref="J145:K146 B145:F146 Q145:R147 L145:O147 G145:I147">
    <cfRule type="expression" dxfId="41" priority="40" stopIfTrue="1">
      <formula>IF(AND($D145&lt;&gt;"",$J145&lt;&gt;"",$K145&lt;&gt;""),TRUE,FALSE)</formula>
    </cfRule>
    <cfRule type="expression" dxfId="40" priority="41" stopIfTrue="1">
      <formula>IF(AND($D145&lt;&gt;"",$K145="",$I145&lt;TODAY()),TRUE,FALSE)</formula>
    </cfRule>
    <cfRule type="expression" dxfId="39" priority="42" stopIfTrue="1">
      <formula>IF(OR(AND($D145&lt;&gt;"",$J145&lt;&gt;"",$Q145&lt;100),TODAY()&gt;=$H145),TRUE,FALSE)</formula>
    </cfRule>
  </conditionalFormatting>
  <conditionalFormatting sqref="P145:P146">
    <cfRule type="expression" dxfId="38" priority="34" stopIfTrue="1">
      <formula>IF(AND($D145&lt;&gt;"",$J145&lt;&gt;"",$K145&lt;&gt;""),TRUE,FALSE)</formula>
    </cfRule>
    <cfRule type="expression" dxfId="37" priority="35" stopIfTrue="1">
      <formula>IF(AND($D145&lt;&gt;"",$K145="",$I145&lt;TODAY()),TRUE,FALSE)</formula>
    </cfRule>
    <cfRule type="expression" dxfId="36" priority="36" stopIfTrue="1">
      <formula>IF(OR(AND($D145&lt;&gt;"",$J145&lt;&gt;"",$Q145&lt;100),TODAY()&gt;=$H145),TRUE,FALSE)</formula>
    </cfRule>
  </conditionalFormatting>
  <conditionalFormatting sqref="B112:F112 Q112:R113 G112:G113 P112 I112:O113 I114:J115 P108 P110">
    <cfRule type="expression" dxfId="35" priority="6095" stopIfTrue="1">
      <formula>IF(AND($D108&lt;&gt;"",#REF!&lt;&gt;"",$K108&lt;&gt;""),TRUE,FALSE)</formula>
    </cfRule>
    <cfRule type="expression" dxfId="34" priority="6096" stopIfTrue="1">
      <formula>IF(AND($D108&lt;&gt;"",$K108="",$I108&lt;TODAY()),TRUE,FALSE)</formula>
    </cfRule>
    <cfRule type="expression" dxfId="33" priority="6097" stopIfTrue="1">
      <formula>IF(OR(AND($D108&lt;&gt;"",#REF!&lt;&gt;"",$Q108&lt;100),TODAY()&gt;=$J108),TRUE,FALSE)</formula>
    </cfRule>
  </conditionalFormatting>
  <conditionalFormatting sqref="H114:H115">
    <cfRule type="expression" dxfId="32" priority="28" stopIfTrue="1">
      <formula>IF(AND($D114&lt;&gt;"",#REF!&lt;&gt;"",$K114&lt;&gt;""),TRUE,FALSE)</formula>
    </cfRule>
    <cfRule type="expression" dxfId="31" priority="29" stopIfTrue="1">
      <formula>IF(AND($D114&lt;&gt;"",$K114="",$I114&lt;TODAY()),TRUE,FALSE)</formula>
    </cfRule>
    <cfRule type="expression" dxfId="30" priority="30" stopIfTrue="1">
      <formula>IF(OR(AND($D114&lt;&gt;"",#REF!&lt;&gt;"",$Q114&lt;100),TODAY()&gt;=$J114),TRUE,FALSE)</formula>
    </cfRule>
  </conditionalFormatting>
  <conditionalFormatting sqref="P95 P93 P91">
    <cfRule type="expression" dxfId="29" priority="25" stopIfTrue="1">
      <formula>IF(AND($D91&lt;&gt;"",$J91&lt;&gt;"",$K91&lt;&gt;""),TRUE,FALSE)</formula>
    </cfRule>
    <cfRule type="expression" dxfId="28" priority="26" stopIfTrue="1">
      <formula>IF(AND($D91&lt;&gt;"",$K91="",$I91&lt;TODAY()),TRUE,FALSE)</formula>
    </cfRule>
    <cfRule type="expression" dxfId="27" priority="27" stopIfTrue="1">
      <formula>IF(OR(AND($D91&lt;&gt;"",$J91&lt;&gt;"",$Q91&lt;100),TODAY()&gt;=$H91),TRUE,FALSE)</formula>
    </cfRule>
  </conditionalFormatting>
  <conditionalFormatting sqref="H127:I129">
    <cfRule type="expression" dxfId="26" priority="22" stopIfTrue="1">
      <formula>IF(AND($D127&lt;&gt;"",$J127&lt;&gt;"",$K127&lt;&gt;""),TRUE,FALSE)</formula>
    </cfRule>
    <cfRule type="expression" dxfId="25" priority="23" stopIfTrue="1">
      <formula>IF(AND($D127&lt;&gt;"",$K127="",$I127&lt;TODAY()),TRUE,FALSE)</formula>
    </cfRule>
    <cfRule type="expression" dxfId="24" priority="24" stopIfTrue="1">
      <formula>IF(OR(AND($D127&lt;&gt;"",$J127&lt;&gt;"",$Q127&lt;100),TODAY()&gt;=$H127),TRUE,FALSE)</formula>
    </cfRule>
  </conditionalFormatting>
  <conditionalFormatting sqref="H130:I132">
    <cfRule type="expression" dxfId="23" priority="19" stopIfTrue="1">
      <formula>IF(AND($D130&lt;&gt;"",$J130&lt;&gt;"",$K130&lt;&gt;""),TRUE,FALSE)</formula>
    </cfRule>
    <cfRule type="expression" dxfId="22" priority="20" stopIfTrue="1">
      <formula>IF(AND($D130&lt;&gt;"",$K130="",$I130&lt;TODAY()),TRUE,FALSE)</formula>
    </cfRule>
    <cfRule type="expression" dxfId="21" priority="21" stopIfTrue="1">
      <formula>IF(OR(AND($D130&lt;&gt;"",$J130&lt;&gt;"",$Q130&lt;100),TODAY()&gt;=$H130),TRUE,FALSE)</formula>
    </cfRule>
  </conditionalFormatting>
  <conditionalFormatting sqref="H116:I117">
    <cfRule type="expression" dxfId="20" priority="16" stopIfTrue="1">
      <formula>IF(AND($D116&lt;&gt;"",#REF!&lt;&gt;"",$K116&lt;&gt;""),TRUE,FALSE)</formula>
    </cfRule>
    <cfRule type="expression" dxfId="19" priority="17" stopIfTrue="1">
      <formula>IF(AND($D116&lt;&gt;"",$K116="",$I116&lt;TODAY()),TRUE,FALSE)</formula>
    </cfRule>
    <cfRule type="expression" dxfId="18" priority="18" stopIfTrue="1">
      <formula>IF(OR(AND($D116&lt;&gt;"",#REF!&lt;&gt;"",$Q116&lt;100),TODAY()&gt;=$J116),TRUE,FALSE)</formula>
    </cfRule>
  </conditionalFormatting>
  <conditionalFormatting sqref="H118:I119">
    <cfRule type="expression" dxfId="17" priority="13" stopIfTrue="1">
      <formula>IF(AND($D118&lt;&gt;"",#REF!&lt;&gt;"",$K118&lt;&gt;""),TRUE,FALSE)</formula>
    </cfRule>
    <cfRule type="expression" dxfId="16" priority="14" stopIfTrue="1">
      <formula>IF(AND($D118&lt;&gt;"",$K118="",$I118&lt;TODAY()),TRUE,FALSE)</formula>
    </cfRule>
    <cfRule type="expression" dxfId="15" priority="15" stopIfTrue="1">
      <formula>IF(OR(AND($D118&lt;&gt;"",#REF!&lt;&gt;"",$Q118&lt;100),TODAY()&gt;=$J118),TRUE,FALSE)</formula>
    </cfRule>
  </conditionalFormatting>
  <conditionalFormatting sqref="H120:I121">
    <cfRule type="expression" dxfId="14" priority="10" stopIfTrue="1">
      <formula>IF(AND($D120&lt;&gt;"",#REF!&lt;&gt;"",$K120&lt;&gt;""),TRUE,FALSE)</formula>
    </cfRule>
    <cfRule type="expression" dxfId="13" priority="11" stopIfTrue="1">
      <formula>IF(AND($D120&lt;&gt;"",$K120="",$I120&lt;TODAY()),TRUE,FALSE)</formula>
    </cfRule>
    <cfRule type="expression" dxfId="12" priority="12" stopIfTrue="1">
      <formula>IF(OR(AND($D120&lt;&gt;"",#REF!&lt;&gt;"",$Q120&lt;100),TODAY()&gt;=$J120),TRUE,FALSE)</formula>
    </cfRule>
  </conditionalFormatting>
  <conditionalFormatting sqref="J108">
    <cfRule type="expression" dxfId="8" priority="7" stopIfTrue="1">
      <formula>IF(AND($D108&lt;&gt;"",$J108&lt;&gt;"",$K108&lt;&gt;""),TRUE,FALSE)</formula>
    </cfRule>
    <cfRule type="expression" dxfId="7" priority="8" stopIfTrue="1">
      <formula>IF(AND($D108&lt;&gt;"",$K108="",$I108&lt;TODAY()),TRUE,FALSE)</formula>
    </cfRule>
    <cfRule type="expression" dxfId="6" priority="9" stopIfTrue="1">
      <formula>IF(OR(AND($D108&lt;&gt;"",$J108&lt;&gt;"",$Q108&lt;100),TODAY()&gt;=$H108),TRUE,FALSE)</formula>
    </cfRule>
  </conditionalFormatting>
  <conditionalFormatting sqref="K108">
    <cfRule type="expression" dxfId="5" priority="4" stopIfTrue="1">
      <formula>IF(AND($D108&lt;&gt;"",$J108&lt;&gt;"",$K108&lt;&gt;""),TRUE,FALSE)</formula>
    </cfRule>
    <cfRule type="expression" dxfId="4" priority="5" stopIfTrue="1">
      <formula>IF(AND($D108&lt;&gt;"",$K108="",$I108&lt;TODAY()),TRUE,FALSE)</formula>
    </cfRule>
    <cfRule type="expression" dxfId="3" priority="6" stopIfTrue="1">
      <formula>IF(OR(AND($D108&lt;&gt;"",$J108&lt;&gt;"",$Q108&lt;100),TODAY()&gt;=$H108),TRUE,FALSE)</formula>
    </cfRule>
  </conditionalFormatting>
  <conditionalFormatting sqref="J110">
    <cfRule type="expression" dxfId="2" priority="1" stopIfTrue="1">
      <formula>IF(AND($D110&lt;&gt;"",$J110&lt;&gt;"",$K110&lt;&gt;""),TRUE,FALSE)</formula>
    </cfRule>
    <cfRule type="expression" dxfId="1" priority="2" stopIfTrue="1">
      <formula>IF(AND($D110&lt;&gt;"",$K110="",$I110&lt;TODAY()),TRUE,FALSE)</formula>
    </cfRule>
    <cfRule type="expression" dxfId="0" priority="3" stopIfTrue="1">
      <formula>IF(OR(AND($D110&lt;&gt;"",$J110&lt;&gt;"",$Q110&lt;100),TODAY()&gt;=$H110),TRUE,FALSE)</formula>
    </cfRule>
  </conditionalFormatting>
  <dataValidations count="1">
    <dataValidation type="whole" allowBlank="1" showInputMessage="1" showErrorMessage="1" sqref="Q11:Q147">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1" customWidth="1"/>
    <col min="2" max="2" width="4.125" style="71" bestFit="1" customWidth="1"/>
    <col min="3" max="3" width="11.125" style="71" customWidth="1"/>
    <col min="4" max="4" width="46.125" style="71" customWidth="1"/>
    <col min="5" max="6" width="3.125" style="71" customWidth="1"/>
    <col min="7" max="23" width="2.625" style="71" customWidth="1"/>
    <col min="24" max="35" width="3.125" style="71" customWidth="1"/>
    <col min="36" max="16384" width="3.125" style="71"/>
  </cols>
  <sheetData>
    <row r="3" spans="2:23" ht="16.5" customHeight="1">
      <c r="B3" s="230" t="s">
        <v>37</v>
      </c>
      <c r="C3" s="231"/>
      <c r="D3" s="232"/>
    </row>
    <row r="4" spans="2:23" ht="16.5" customHeight="1">
      <c r="B4" s="69" t="s">
        <v>36</v>
      </c>
      <c r="C4" s="70" t="s">
        <v>10</v>
      </c>
      <c r="D4" s="69" t="s">
        <v>11</v>
      </c>
    </row>
    <row r="5" spans="2:23" ht="16.5" customHeight="1">
      <c r="B5" s="72">
        <v>1</v>
      </c>
      <c r="C5" s="73">
        <v>43345</v>
      </c>
      <c r="D5" s="74" t="s">
        <v>49</v>
      </c>
      <c r="G5" s="51"/>
      <c r="H5" s="52"/>
      <c r="I5" s="52"/>
      <c r="J5" s="52"/>
      <c r="K5" s="52"/>
      <c r="L5" s="52"/>
      <c r="M5" s="52"/>
      <c r="N5" s="52"/>
      <c r="O5" s="52"/>
      <c r="P5" s="52"/>
      <c r="Q5" s="52"/>
      <c r="R5" s="52"/>
      <c r="S5" s="52"/>
      <c r="T5" s="52"/>
      <c r="U5" s="52"/>
      <c r="V5" s="52"/>
      <c r="W5" s="53"/>
    </row>
    <row r="6" spans="2:23" ht="16.5" customHeight="1">
      <c r="B6" s="72">
        <v>2</v>
      </c>
      <c r="C6" s="73"/>
      <c r="D6" s="74"/>
      <c r="G6" s="54"/>
      <c r="H6" s="55"/>
      <c r="I6" s="55"/>
      <c r="J6" s="44">
        <v>8</v>
      </c>
      <c r="K6" s="3" t="s">
        <v>6</v>
      </c>
      <c r="L6" s="3"/>
      <c r="M6" s="55"/>
      <c r="N6" s="45">
        <v>8</v>
      </c>
      <c r="O6" s="56" t="s">
        <v>13</v>
      </c>
      <c r="P6" s="3"/>
      <c r="Q6" s="55"/>
      <c r="R6" s="48">
        <v>30</v>
      </c>
      <c r="S6" s="3" t="s">
        <v>7</v>
      </c>
      <c r="T6" s="57"/>
      <c r="U6" s="15"/>
      <c r="V6" s="15"/>
      <c r="W6" s="58"/>
    </row>
    <row r="7" spans="2:23" ht="16.5" customHeight="1">
      <c r="B7" s="72">
        <v>3</v>
      </c>
      <c r="C7" s="73"/>
      <c r="D7" s="74"/>
      <c r="G7" s="59"/>
      <c r="H7" s="57"/>
      <c r="I7" s="57"/>
      <c r="J7" s="22"/>
      <c r="K7" s="23"/>
      <c r="L7" s="23"/>
      <c r="M7" s="57"/>
      <c r="N7" s="22"/>
      <c r="O7" s="60"/>
      <c r="P7" s="23"/>
      <c r="Q7" s="23"/>
      <c r="R7" s="23"/>
      <c r="S7" s="23"/>
      <c r="T7" s="23"/>
      <c r="U7" s="24"/>
      <c r="V7" s="24"/>
      <c r="W7" s="61"/>
    </row>
    <row r="8" spans="2:23" ht="16.5" customHeight="1">
      <c r="B8" s="72">
        <v>4</v>
      </c>
      <c r="C8" s="73"/>
      <c r="D8" s="74"/>
      <c r="G8" s="59"/>
      <c r="H8" s="57"/>
      <c r="I8" s="57"/>
      <c r="J8" s="10"/>
      <c r="K8" s="3" t="s">
        <v>14</v>
      </c>
      <c r="L8" s="23"/>
      <c r="M8" s="57"/>
      <c r="N8" s="11"/>
      <c r="O8" s="62" t="s">
        <v>1</v>
      </c>
      <c r="P8" s="23"/>
      <c r="Q8" s="23"/>
      <c r="R8" s="49"/>
      <c r="S8" s="23" t="s">
        <v>24</v>
      </c>
      <c r="T8" s="23"/>
      <c r="U8" s="24"/>
      <c r="V8" s="24"/>
      <c r="W8" s="61"/>
    </row>
    <row r="9" spans="2:23" ht="16.5" customHeight="1">
      <c r="B9" s="72">
        <v>5</v>
      </c>
      <c r="C9" s="73"/>
      <c r="D9" s="74"/>
      <c r="G9" s="59"/>
      <c r="H9" s="57"/>
      <c r="I9" s="57"/>
      <c r="J9" s="22"/>
      <c r="K9" s="23"/>
      <c r="L9" s="23"/>
      <c r="M9" s="57"/>
      <c r="N9" s="22"/>
      <c r="O9" s="60"/>
      <c r="P9" s="23"/>
      <c r="Q9" s="23"/>
      <c r="R9" s="23"/>
      <c r="S9" s="23"/>
      <c r="T9" s="23"/>
      <c r="U9" s="24"/>
      <c r="V9" s="24"/>
      <c r="W9" s="61"/>
    </row>
    <row r="10" spans="2:23" ht="16.5" customHeight="1">
      <c r="B10" s="72">
        <v>6</v>
      </c>
      <c r="C10" s="73"/>
      <c r="D10" s="74"/>
      <c r="G10" s="59"/>
      <c r="H10" s="57"/>
      <c r="I10" s="57"/>
      <c r="J10" s="13" t="s">
        <v>26</v>
      </c>
      <c r="K10" s="3" t="s">
        <v>27</v>
      </c>
      <c r="L10" s="23"/>
      <c r="M10" s="57"/>
      <c r="N10" s="47" t="s">
        <v>23</v>
      </c>
      <c r="O10" s="3" t="s">
        <v>12</v>
      </c>
      <c r="P10" s="23"/>
      <c r="Q10" s="23"/>
      <c r="R10" s="50"/>
      <c r="S10" s="23" t="s">
        <v>25</v>
      </c>
      <c r="T10" s="23"/>
      <c r="U10" s="24"/>
      <c r="V10" s="24"/>
      <c r="W10" s="61"/>
    </row>
    <row r="11" spans="2:23" ht="16.5" customHeight="1">
      <c r="B11" s="72">
        <v>7</v>
      </c>
      <c r="C11" s="73"/>
      <c r="D11" s="74"/>
      <c r="G11" s="59"/>
      <c r="H11" s="57"/>
      <c r="I11" s="57"/>
      <c r="J11" s="22"/>
      <c r="K11" s="23"/>
      <c r="L11" s="23"/>
      <c r="M11" s="57"/>
      <c r="N11" s="22"/>
      <c r="O11" s="60"/>
      <c r="P11" s="23"/>
      <c r="Q11" s="23"/>
      <c r="R11" s="23"/>
      <c r="S11" s="23"/>
      <c r="T11" s="23"/>
      <c r="U11" s="23"/>
      <c r="V11" s="23"/>
      <c r="W11" s="61"/>
    </row>
    <row r="12" spans="2:23" ht="16.5" customHeight="1">
      <c r="B12" s="72">
        <v>8</v>
      </c>
      <c r="C12" s="73"/>
      <c r="D12" s="74"/>
      <c r="G12" s="59"/>
      <c r="H12" s="57"/>
      <c r="I12" s="57"/>
      <c r="J12" s="46" t="s">
        <v>15</v>
      </c>
      <c r="K12" s="3" t="s">
        <v>35</v>
      </c>
      <c r="L12" s="23"/>
      <c r="M12" s="57"/>
      <c r="N12" s="12" t="s">
        <v>0</v>
      </c>
      <c r="O12" s="3" t="s">
        <v>8</v>
      </c>
      <c r="P12" s="23"/>
      <c r="Q12" s="23"/>
      <c r="R12" s="23"/>
      <c r="S12" s="23"/>
      <c r="T12" s="23"/>
      <c r="U12" s="23"/>
      <c r="V12" s="23"/>
      <c r="W12" s="61"/>
    </row>
    <row r="13" spans="2:23" ht="16.5" customHeight="1">
      <c r="B13" s="72">
        <v>9</v>
      </c>
      <c r="C13" s="73"/>
      <c r="D13" s="74"/>
      <c r="G13" s="59"/>
      <c r="H13" s="23"/>
      <c r="I13" s="23"/>
      <c r="J13" s="23"/>
      <c r="K13" s="23"/>
      <c r="L13" s="23"/>
      <c r="M13" s="23"/>
      <c r="N13" s="23"/>
      <c r="O13" s="23"/>
      <c r="P13" s="23"/>
      <c r="Q13" s="23"/>
      <c r="R13" s="23"/>
      <c r="S13" s="23"/>
      <c r="T13" s="23"/>
      <c r="U13" s="23"/>
      <c r="V13" s="23"/>
      <c r="W13" s="61"/>
    </row>
    <row r="14" spans="2:23" ht="16.5" customHeight="1">
      <c r="B14" s="72">
        <v>10</v>
      </c>
      <c r="C14" s="73"/>
      <c r="D14" s="74"/>
      <c r="G14" s="59"/>
      <c r="H14" s="57"/>
      <c r="I14" s="57"/>
      <c r="J14" s="47" t="s">
        <v>28</v>
      </c>
      <c r="K14" s="3" t="s">
        <v>34</v>
      </c>
      <c r="L14" s="23"/>
      <c r="M14" s="57"/>
      <c r="N14" s="24"/>
      <c r="O14" s="24"/>
      <c r="P14" s="23"/>
      <c r="Q14" s="23"/>
      <c r="R14" s="23"/>
      <c r="S14" s="23"/>
      <c r="T14" s="23"/>
      <c r="U14" s="23"/>
      <c r="V14" s="23"/>
      <c r="W14" s="61"/>
    </row>
    <row r="15" spans="2:23" ht="16.5" customHeight="1">
      <c r="B15" s="72">
        <v>11</v>
      </c>
      <c r="C15" s="73"/>
      <c r="D15" s="74"/>
      <c r="G15" s="63"/>
      <c r="H15" s="64"/>
      <c r="I15" s="64"/>
      <c r="J15" s="64"/>
      <c r="K15" s="64"/>
      <c r="L15" s="64"/>
      <c r="M15" s="65"/>
      <c r="N15" s="64"/>
      <c r="O15" s="64"/>
      <c r="P15" s="64"/>
      <c r="Q15" s="64"/>
      <c r="R15" s="64"/>
      <c r="S15" s="64"/>
      <c r="T15" s="64"/>
      <c r="U15" s="64"/>
      <c r="V15" s="64"/>
      <c r="W15" s="66"/>
    </row>
    <row r="16" spans="2:23" ht="16.5" customHeight="1">
      <c r="B16" s="72">
        <v>12</v>
      </c>
      <c r="C16" s="73"/>
      <c r="D16" s="74"/>
    </row>
    <row r="17" spans="2:4" ht="16.5" customHeight="1">
      <c r="B17" s="72">
        <v>13</v>
      </c>
      <c r="C17" s="73"/>
      <c r="D17" s="74"/>
    </row>
    <row r="18" spans="2:4" ht="16.5" customHeight="1">
      <c r="B18" s="72">
        <v>14</v>
      </c>
      <c r="C18" s="73"/>
      <c r="D18" s="74"/>
    </row>
    <row r="19" spans="2:4" ht="16.5" customHeight="1">
      <c r="B19" s="72">
        <v>15</v>
      </c>
      <c r="C19" s="73"/>
      <c r="D19" s="74"/>
    </row>
    <row r="20" spans="2:4" ht="16.5" customHeight="1">
      <c r="B20" s="72">
        <v>16</v>
      </c>
      <c r="C20" s="73"/>
      <c r="D20" s="74"/>
    </row>
    <row r="21" spans="2:4" ht="16.5" customHeight="1">
      <c r="B21" s="72">
        <v>17</v>
      </c>
      <c r="C21" s="73"/>
      <c r="D21" s="74"/>
    </row>
    <row r="22" spans="2:4" ht="16.5" customHeight="1">
      <c r="B22" s="72">
        <v>18</v>
      </c>
      <c r="C22" s="73"/>
      <c r="D22" s="74"/>
    </row>
    <row r="23" spans="2:4" ht="16.5" customHeight="1">
      <c r="B23" s="72">
        <v>19</v>
      </c>
      <c r="C23" s="73"/>
      <c r="D23" s="74"/>
    </row>
    <row r="24" spans="2:4" ht="16.5" customHeight="1">
      <c r="B24" s="72">
        <v>20</v>
      </c>
      <c r="C24" s="73"/>
      <c r="D24" s="74"/>
    </row>
    <row r="25" spans="2:4" ht="16.5" customHeight="1">
      <c r="B25" s="72">
        <v>21</v>
      </c>
      <c r="C25" s="73"/>
      <c r="D25" s="74"/>
    </row>
    <row r="26" spans="2:4" ht="16.5" customHeight="1">
      <c r="B26" s="72">
        <v>22</v>
      </c>
      <c r="C26" s="73"/>
      <c r="D26" s="74"/>
    </row>
    <row r="27" spans="2:4" ht="16.5" customHeight="1">
      <c r="B27" s="72">
        <v>23</v>
      </c>
      <c r="C27" s="73"/>
      <c r="D27" s="74"/>
    </row>
    <row r="28" spans="2:4" ht="16.5" customHeight="1">
      <c r="B28" s="72">
        <v>24</v>
      </c>
      <c r="C28" s="73"/>
      <c r="D28" s="74"/>
    </row>
    <row r="29" spans="2:4" ht="16.5" customHeight="1">
      <c r="B29" s="72">
        <v>25</v>
      </c>
      <c r="C29" s="73"/>
      <c r="D29" s="74"/>
    </row>
    <row r="30" spans="2:4" ht="16.5" customHeight="1">
      <c r="B30" s="72">
        <v>26</v>
      </c>
      <c r="C30" s="73"/>
      <c r="D30" s="74"/>
    </row>
    <row r="31" spans="2:4" ht="16.5" customHeight="1">
      <c r="B31" s="72">
        <v>27</v>
      </c>
      <c r="C31" s="73"/>
      <c r="D31" s="74"/>
    </row>
    <row r="32" spans="2:4" ht="16.5" customHeight="1">
      <c r="B32" s="72">
        <v>28</v>
      </c>
      <c r="C32" s="73"/>
      <c r="D32" s="74"/>
    </row>
    <row r="33" spans="2:4" ht="16.5" customHeight="1">
      <c r="B33" s="72">
        <v>29</v>
      </c>
      <c r="C33" s="73"/>
      <c r="D33" s="74"/>
    </row>
    <row r="34" spans="2:4" ht="16.5" customHeight="1">
      <c r="B34" s="72">
        <v>30</v>
      </c>
      <c r="C34" s="73"/>
      <c r="D34" s="74"/>
    </row>
    <row r="35" spans="2:4" ht="16.5" customHeight="1">
      <c r="B35" s="72">
        <v>31</v>
      </c>
      <c r="C35" s="73"/>
      <c r="D35" s="74"/>
    </row>
    <row r="36" spans="2:4" ht="16.5" customHeight="1">
      <c r="B36" s="72">
        <v>32</v>
      </c>
      <c r="C36" s="73"/>
      <c r="D36" s="74"/>
    </row>
    <row r="37" spans="2:4" ht="16.5" customHeight="1">
      <c r="B37" s="72">
        <v>33</v>
      </c>
      <c r="C37" s="73"/>
      <c r="D37" s="74"/>
    </row>
    <row r="38" spans="2:4" ht="16.5" customHeight="1">
      <c r="B38" s="72">
        <v>34</v>
      </c>
      <c r="C38" s="73"/>
      <c r="D38" s="74"/>
    </row>
    <row r="39" spans="2:4" ht="16.5" customHeight="1">
      <c r="B39" s="72">
        <v>35</v>
      </c>
      <c r="C39" s="73"/>
      <c r="D39" s="74"/>
    </row>
    <row r="40" spans="2:4" ht="16.5" customHeight="1">
      <c r="B40" s="72">
        <v>36</v>
      </c>
      <c r="C40" s="73"/>
      <c r="D40" s="74"/>
    </row>
    <row r="41" spans="2:4" ht="16.5" customHeight="1">
      <c r="B41" s="72">
        <v>37</v>
      </c>
      <c r="C41" s="73"/>
      <c r="D41" s="74"/>
    </row>
    <row r="42" spans="2:4" ht="16.5" customHeight="1">
      <c r="B42" s="72">
        <v>38</v>
      </c>
      <c r="C42" s="73"/>
      <c r="D42" s="74"/>
    </row>
    <row r="43" spans="2:4" ht="16.5" customHeight="1">
      <c r="B43" s="72">
        <v>39</v>
      </c>
      <c r="C43" s="73"/>
      <c r="D43" s="74"/>
    </row>
    <row r="44" spans="2:4" ht="16.5" customHeight="1">
      <c r="B44" s="72">
        <v>40</v>
      </c>
      <c r="C44" s="73"/>
      <c r="D44" s="74"/>
    </row>
    <row r="45" spans="2:4" ht="16.5" customHeight="1">
      <c r="B45" s="72">
        <v>41</v>
      </c>
      <c r="C45" s="73"/>
      <c r="D45" s="74"/>
    </row>
    <row r="46" spans="2:4" ht="16.5" customHeight="1">
      <c r="B46" s="72">
        <v>42</v>
      </c>
      <c r="C46" s="73"/>
      <c r="D46" s="74"/>
    </row>
    <row r="47" spans="2:4" ht="16.5" customHeight="1">
      <c r="B47" s="72">
        <v>43</v>
      </c>
      <c r="C47" s="73"/>
      <c r="D47" s="74"/>
    </row>
    <row r="48" spans="2:4" ht="16.5" customHeight="1">
      <c r="B48" s="72">
        <v>44</v>
      </c>
      <c r="C48" s="73"/>
      <c r="D48" s="74"/>
    </row>
    <row r="49" spans="2:4" ht="16.5" customHeight="1">
      <c r="B49" s="72">
        <v>45</v>
      </c>
      <c r="C49" s="73"/>
      <c r="D49" s="74"/>
    </row>
    <row r="50" spans="2:4" ht="16.5" customHeight="1">
      <c r="B50" s="72">
        <v>46</v>
      </c>
      <c r="C50" s="73"/>
      <c r="D50" s="74"/>
    </row>
    <row r="51" spans="2:4" ht="16.5" customHeight="1">
      <c r="B51" s="72">
        <v>47</v>
      </c>
      <c r="C51" s="73"/>
      <c r="D51" s="74"/>
    </row>
    <row r="52" spans="2:4" ht="16.5" customHeight="1">
      <c r="B52" s="72">
        <v>48</v>
      </c>
      <c r="C52" s="73"/>
      <c r="D52" s="74"/>
    </row>
    <row r="53" spans="2:4" ht="16.5" customHeight="1">
      <c r="B53" s="72">
        <v>49</v>
      </c>
      <c r="C53" s="73"/>
      <c r="D53" s="74"/>
    </row>
    <row r="54" spans="2:4" ht="16.5" customHeight="1">
      <c r="B54" s="72">
        <v>50</v>
      </c>
      <c r="C54" s="73"/>
      <c r="D54" s="74"/>
    </row>
    <row r="55" spans="2:4" ht="16.5" customHeight="1">
      <c r="B55" s="72">
        <v>51</v>
      </c>
      <c r="C55" s="73"/>
      <c r="D55" s="74"/>
    </row>
    <row r="56" spans="2:4" ht="16.5" customHeight="1">
      <c r="B56" s="72">
        <v>52</v>
      </c>
      <c r="C56" s="73"/>
      <c r="D56" s="74"/>
    </row>
    <row r="57" spans="2:4" ht="16.5" customHeight="1">
      <c r="B57" s="72">
        <v>53</v>
      </c>
      <c r="C57" s="73"/>
      <c r="D57" s="74"/>
    </row>
    <row r="58" spans="2:4" ht="16.5" customHeight="1">
      <c r="B58" s="72">
        <v>54</v>
      </c>
      <c r="C58" s="73"/>
      <c r="D58" s="74"/>
    </row>
    <row r="59" spans="2:4" ht="16.5" customHeight="1">
      <c r="B59" s="72">
        <v>55</v>
      </c>
      <c r="C59" s="73"/>
      <c r="D59" s="74"/>
    </row>
    <row r="60" spans="2:4" ht="16.5" customHeight="1">
      <c r="B60" s="72">
        <v>56</v>
      </c>
      <c r="C60" s="73"/>
      <c r="D60" s="74"/>
    </row>
    <row r="61" spans="2:4" ht="16.5" customHeight="1">
      <c r="B61" s="72">
        <v>57</v>
      </c>
      <c r="C61" s="73"/>
      <c r="D61" s="74"/>
    </row>
    <row r="62" spans="2:4" ht="16.5" customHeight="1">
      <c r="B62" s="72">
        <v>58</v>
      </c>
      <c r="C62" s="73"/>
      <c r="D62" s="74"/>
    </row>
    <row r="63" spans="2:4" ht="16.5" customHeight="1">
      <c r="B63" s="72">
        <v>59</v>
      </c>
      <c r="C63" s="73"/>
      <c r="D63" s="74"/>
    </row>
    <row r="64" spans="2:4" ht="16.5" customHeight="1">
      <c r="B64" s="72">
        <v>60</v>
      </c>
      <c r="C64" s="73"/>
      <c r="D64" s="74"/>
    </row>
    <row r="65" spans="2:4" ht="16.5" customHeight="1">
      <c r="B65" s="72">
        <v>61</v>
      </c>
      <c r="C65" s="73"/>
      <c r="D65" s="74"/>
    </row>
    <row r="66" spans="2:4" ht="16.5" customHeight="1">
      <c r="B66" s="72">
        <v>62</v>
      </c>
      <c r="C66" s="73"/>
      <c r="D66" s="74"/>
    </row>
    <row r="67" spans="2:4" ht="16.5" customHeight="1">
      <c r="B67" s="72">
        <v>63</v>
      </c>
      <c r="C67" s="73"/>
      <c r="D67" s="74"/>
    </row>
    <row r="68" spans="2:4" ht="16.5" customHeight="1">
      <c r="B68" s="72">
        <v>64</v>
      </c>
      <c r="C68" s="73"/>
      <c r="D68" s="74"/>
    </row>
    <row r="69" spans="2:4" ht="16.5" customHeight="1">
      <c r="B69" s="72">
        <v>65</v>
      </c>
      <c r="C69" s="73"/>
      <c r="D69" s="74"/>
    </row>
    <row r="70" spans="2:4" ht="16.5" customHeight="1">
      <c r="B70" s="72">
        <v>66</v>
      </c>
      <c r="C70" s="73"/>
      <c r="D70" s="74"/>
    </row>
    <row r="71" spans="2:4" ht="16.5" customHeight="1">
      <c r="B71" s="72">
        <v>67</v>
      </c>
      <c r="C71" s="73"/>
      <c r="D71" s="74"/>
    </row>
    <row r="72" spans="2:4" ht="16.5" customHeight="1">
      <c r="B72" s="72">
        <v>68</v>
      </c>
      <c r="C72" s="73"/>
      <c r="D72" s="74"/>
    </row>
    <row r="73" spans="2:4" ht="16.5" customHeight="1">
      <c r="B73" s="72">
        <v>69</v>
      </c>
      <c r="C73" s="73"/>
      <c r="D73" s="74"/>
    </row>
    <row r="74" spans="2:4" ht="16.5" customHeight="1">
      <c r="B74" s="72">
        <v>70</v>
      </c>
      <c r="C74" s="73"/>
      <c r="D74" s="74"/>
    </row>
    <row r="75" spans="2:4" ht="16.5" customHeight="1">
      <c r="B75" s="72">
        <v>71</v>
      </c>
      <c r="C75" s="73"/>
      <c r="D75" s="74"/>
    </row>
    <row r="76" spans="2:4" ht="16.5" customHeight="1">
      <c r="B76" s="72">
        <v>72</v>
      </c>
      <c r="C76" s="73"/>
      <c r="D76" s="74"/>
    </row>
    <row r="77" spans="2:4" ht="16.5" customHeight="1">
      <c r="B77" s="72">
        <v>73</v>
      </c>
      <c r="C77" s="73"/>
      <c r="D77" s="74"/>
    </row>
    <row r="78" spans="2:4" ht="16.5" customHeight="1">
      <c r="B78" s="72">
        <v>74</v>
      </c>
      <c r="C78" s="73"/>
      <c r="D78" s="74"/>
    </row>
    <row r="79" spans="2:4" ht="16.5" customHeight="1">
      <c r="B79" s="72">
        <v>75</v>
      </c>
      <c r="C79" s="73"/>
      <c r="D79" s="74"/>
    </row>
    <row r="80" spans="2:4" ht="16.5" customHeight="1">
      <c r="B80" s="72">
        <v>76</v>
      </c>
      <c r="C80" s="73"/>
      <c r="D80" s="74"/>
    </row>
    <row r="81" spans="2:4" ht="16.5" customHeight="1">
      <c r="B81" s="72">
        <v>77</v>
      </c>
      <c r="C81" s="73"/>
      <c r="D81" s="74"/>
    </row>
    <row r="82" spans="2:4" ht="16.5" customHeight="1">
      <c r="B82" s="72">
        <v>78</v>
      </c>
      <c r="C82" s="73"/>
      <c r="D82" s="74"/>
    </row>
    <row r="83" spans="2:4" ht="16.5" customHeight="1">
      <c r="B83" s="72">
        <v>79</v>
      </c>
      <c r="C83" s="73"/>
      <c r="D83" s="74"/>
    </row>
    <row r="84" spans="2:4" ht="16.5" customHeight="1">
      <c r="B84" s="72">
        <v>80</v>
      </c>
      <c r="C84" s="73"/>
      <c r="D84" s="74"/>
    </row>
    <row r="85" spans="2:4" ht="16.5" customHeight="1">
      <c r="B85" s="72">
        <v>81</v>
      </c>
      <c r="C85" s="73"/>
      <c r="D85" s="74"/>
    </row>
    <row r="86" spans="2:4" ht="16.5" customHeight="1">
      <c r="B86" s="72">
        <v>82</v>
      </c>
      <c r="C86" s="73"/>
      <c r="D86" s="74"/>
    </row>
    <row r="87" spans="2:4" ht="16.5" customHeight="1">
      <c r="B87" s="72">
        <v>83</v>
      </c>
      <c r="C87" s="73"/>
      <c r="D87" s="74"/>
    </row>
    <row r="88" spans="2:4" ht="16.5" customHeight="1">
      <c r="B88" s="72">
        <v>84</v>
      </c>
      <c r="C88" s="73"/>
      <c r="D88" s="74"/>
    </row>
    <row r="89" spans="2:4" ht="16.5" customHeight="1">
      <c r="B89" s="72">
        <v>85</v>
      </c>
      <c r="C89" s="73"/>
      <c r="D89" s="74"/>
    </row>
    <row r="90" spans="2:4" ht="16.5" customHeight="1">
      <c r="B90" s="72">
        <v>86</v>
      </c>
      <c r="C90" s="73"/>
      <c r="D90" s="74"/>
    </row>
    <row r="91" spans="2:4" ht="16.5" customHeight="1">
      <c r="B91" s="72">
        <v>87</v>
      </c>
      <c r="C91" s="73"/>
      <c r="D91" s="74"/>
    </row>
    <row r="92" spans="2:4" ht="16.5" customHeight="1">
      <c r="B92" s="72">
        <v>88</v>
      </c>
      <c r="C92" s="73"/>
      <c r="D92" s="74"/>
    </row>
    <row r="93" spans="2:4" ht="16.5" customHeight="1">
      <c r="B93" s="72">
        <v>89</v>
      </c>
      <c r="C93" s="73"/>
      <c r="D93" s="74"/>
    </row>
    <row r="94" spans="2:4" ht="16.5" customHeight="1">
      <c r="B94" s="72">
        <v>90</v>
      </c>
      <c r="C94" s="73"/>
      <c r="D94" s="74"/>
    </row>
    <row r="95" spans="2:4" ht="16.5" customHeight="1">
      <c r="B95" s="72">
        <v>91</v>
      </c>
      <c r="C95" s="73"/>
      <c r="D95" s="74"/>
    </row>
    <row r="96" spans="2:4" ht="16.5" customHeight="1">
      <c r="B96" s="72">
        <v>92</v>
      </c>
      <c r="C96" s="73"/>
      <c r="D96" s="74"/>
    </row>
    <row r="97" spans="2:4" ht="16.5" customHeight="1">
      <c r="B97" s="72">
        <v>93</v>
      </c>
      <c r="C97" s="73"/>
      <c r="D97" s="74"/>
    </row>
    <row r="98" spans="2:4" ht="16.5" customHeight="1">
      <c r="B98" s="72">
        <v>94</v>
      </c>
      <c r="C98" s="73"/>
      <c r="D98" s="74"/>
    </row>
    <row r="99" spans="2:4" ht="16.5" customHeight="1">
      <c r="B99" s="72">
        <v>95</v>
      </c>
      <c r="C99" s="75"/>
      <c r="D99" s="74"/>
    </row>
    <row r="100" spans="2:4" ht="16.5" customHeight="1">
      <c r="B100" s="72">
        <v>96</v>
      </c>
      <c r="C100" s="75"/>
      <c r="D100" s="74"/>
    </row>
    <row r="101" spans="2:4" ht="16.5" customHeight="1">
      <c r="B101" s="72">
        <v>97</v>
      </c>
      <c r="C101" s="75"/>
      <c r="D101" s="74"/>
    </row>
    <row r="102" spans="2:4" ht="16.5" customHeight="1">
      <c r="B102" s="72">
        <v>98</v>
      </c>
      <c r="C102" s="75"/>
      <c r="D102" s="74"/>
    </row>
    <row r="103" spans="2:4" ht="16.5" customHeight="1">
      <c r="B103" s="72">
        <v>99</v>
      </c>
      <c r="C103" s="75"/>
      <c r="D103" s="74"/>
    </row>
    <row r="104" spans="2:4" ht="16.5" customHeight="1">
      <c r="B104" s="72">
        <v>100</v>
      </c>
      <c r="C104" s="75"/>
      <c r="D104" s="74"/>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2018-07-23T09:06:06Z</dcterms:modified>
</cp:coreProperties>
</file>