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oses\Documents\Nerdy Jobs\Order Id  2222604\"/>
    </mc:Choice>
  </mc:AlternateContent>
  <xr:revisionPtr revIDLastSave="0" documentId="13_ncr:1_{BE54ED62-7C4E-49D2-A3A3-4F80282631B0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freeze pane views" sheetId="1" r:id="rId1"/>
    <sheet name="Decision" sheetId="2" r:id="rId2"/>
  </sheets>
  <definedNames>
    <definedName name="_xlchart.v1.0" hidden="1">'freeze pane views'!$G$4</definedName>
    <definedName name="_xlchart.v1.1" hidden="1">'freeze pane views'!$G$5:$G$30</definedName>
    <definedName name="TreeData" localSheetId="1">Decision!$ALQ$1007:$ALX$1017</definedName>
    <definedName name="TreeDiag" localSheetId="1">Decision!$E$7:$O$36</definedName>
    <definedName name="TreeOption" localSheetId="1">Decision!$ALM$993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2" l="1"/>
  <c r="M35" i="2" s="1"/>
  <c r="O29" i="2"/>
  <c r="M30" i="2" s="1"/>
  <c r="O24" i="2"/>
  <c r="M25" i="2" s="1"/>
  <c r="O19" i="2"/>
  <c r="M20" i="2" s="1"/>
  <c r="E22" i="2"/>
  <c r="O14" i="2"/>
  <c r="M15" i="2" s="1"/>
  <c r="O9" i="2"/>
  <c r="M10" i="2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1" i="1"/>
  <c r="C22" i="1"/>
  <c r="C23" i="1"/>
  <c r="C24" i="1"/>
  <c r="C25" i="1"/>
  <c r="C26" i="1"/>
  <c r="C27" i="1"/>
  <c r="C28" i="1"/>
  <c r="C29" i="1"/>
  <c r="C30" i="1"/>
  <c r="B21" i="1"/>
  <c r="B22" i="1"/>
  <c r="B23" i="1"/>
  <c r="B24" i="1"/>
  <c r="B25" i="1"/>
  <c r="B26" i="1"/>
  <c r="B27" i="1"/>
  <c r="B28" i="1"/>
  <c r="B29" i="1"/>
  <c r="B30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C5" i="1"/>
  <c r="B5" i="1"/>
  <c r="D30" i="1" l="1"/>
  <c r="D29" i="1"/>
  <c r="D25" i="1"/>
  <c r="D26" i="1"/>
  <c r="D22" i="1"/>
  <c r="D24" i="1"/>
  <c r="D21" i="1"/>
  <c r="D28" i="1"/>
  <c r="D27" i="1"/>
  <c r="D23" i="1"/>
  <c r="D19" i="1"/>
  <c r="D15" i="1"/>
  <c r="D11" i="1"/>
  <c r="D7" i="1"/>
  <c r="D17" i="1"/>
  <c r="D13" i="1"/>
  <c r="D9" i="1"/>
  <c r="D5" i="1"/>
  <c r="F5" i="1" s="1"/>
  <c r="G5" i="1" s="1"/>
  <c r="D18" i="1"/>
  <c r="D14" i="1"/>
  <c r="D10" i="1"/>
  <c r="D6" i="1"/>
  <c r="D20" i="1"/>
  <c r="D16" i="1"/>
  <c r="D12" i="1"/>
  <c r="D8" i="1"/>
  <c r="E20" i="1" l="1"/>
  <c r="F20" i="1" s="1"/>
  <c r="G20" i="1" s="1"/>
  <c r="E18" i="1"/>
  <c r="F18" i="1" s="1"/>
  <c r="G18" i="1" s="1"/>
  <c r="E30" i="1"/>
  <c r="F30" i="1" s="1"/>
  <c r="G30" i="1" s="1"/>
  <c r="E16" i="1"/>
  <c r="F16" i="1" s="1"/>
  <c r="G16" i="1" s="1"/>
  <c r="E12" i="1"/>
  <c r="F12" i="1" s="1"/>
  <c r="G12" i="1" s="1"/>
  <c r="E10" i="1"/>
  <c r="F10" i="1" s="1"/>
  <c r="G10" i="1" s="1"/>
  <c r="E29" i="1"/>
  <c r="F29" i="1" s="1"/>
  <c r="G29" i="1" s="1"/>
  <c r="E8" i="1"/>
  <c r="F8" i="1" s="1"/>
  <c r="G8" i="1" s="1"/>
  <c r="E26" i="1"/>
  <c r="F26" i="1" s="1"/>
  <c r="G26" i="1" s="1"/>
  <c r="E25" i="1"/>
  <c r="F25" i="1" s="1"/>
  <c r="G25" i="1" s="1"/>
  <c r="E27" i="1"/>
  <c r="F27" i="1" s="1"/>
  <c r="G27" i="1" s="1"/>
  <c r="E22" i="1"/>
  <c r="F22" i="1" s="1"/>
  <c r="G22" i="1" s="1"/>
  <c r="E23" i="1"/>
  <c r="F23" i="1" s="1"/>
  <c r="G23" i="1" s="1"/>
  <c r="E28" i="1"/>
  <c r="F28" i="1" s="1"/>
  <c r="G28" i="1" s="1"/>
  <c r="E21" i="1"/>
  <c r="F21" i="1" s="1"/>
  <c r="G21" i="1" s="1"/>
  <c r="E24" i="1"/>
  <c r="F24" i="1" s="1"/>
  <c r="G24" i="1" s="1"/>
  <c r="E14" i="1"/>
  <c r="F14" i="1" s="1"/>
  <c r="G14" i="1" s="1"/>
  <c r="E6" i="1"/>
  <c r="F6" i="1" s="1"/>
  <c r="G6" i="1" s="1"/>
  <c r="E7" i="1"/>
  <c r="F7" i="1" s="1"/>
  <c r="G7" i="1" s="1"/>
  <c r="E9" i="1"/>
  <c r="F9" i="1" s="1"/>
  <c r="G9" i="1" s="1"/>
  <c r="E11" i="1"/>
  <c r="F11" i="1" s="1"/>
  <c r="G11" i="1" s="1"/>
  <c r="E13" i="1"/>
  <c r="F13" i="1" s="1"/>
  <c r="G13" i="1" s="1"/>
  <c r="E15" i="1"/>
  <c r="F15" i="1" s="1"/>
  <c r="G15" i="1" s="1"/>
  <c r="E17" i="1"/>
  <c r="F17" i="1" s="1"/>
  <c r="G17" i="1" s="1"/>
  <c r="E19" i="1"/>
  <c r="F19" i="1" s="1"/>
  <c r="G19" i="1" s="1"/>
</calcChain>
</file>

<file path=xl/sharedStrings.xml><?xml version="1.0" encoding="utf-8"?>
<sst xmlns="http://schemas.openxmlformats.org/spreadsheetml/2006/main" count="79" uniqueCount="38">
  <si>
    <t>HISTORICAL GOLD PRICE.</t>
  </si>
  <si>
    <t>YEAR</t>
  </si>
  <si>
    <t>LOW PRICE</t>
  </si>
  <si>
    <t>HIGH PRICE</t>
  </si>
  <si>
    <t>AVERAGE PRICE</t>
  </si>
  <si>
    <t>NPV</t>
  </si>
  <si>
    <t>GROWTH RATE</t>
  </si>
  <si>
    <t>FORECASTED GOLD PRICE</t>
  </si>
  <si>
    <t>NPV VALUE</t>
  </si>
  <si>
    <t>ID</t>
  </si>
  <si>
    <t>PARENT</t>
  </si>
  <si>
    <t>TYPE</t>
  </si>
  <si>
    <t>ROW</t>
  </si>
  <si>
    <t>COL</t>
  </si>
  <si>
    <t>LABEL</t>
  </si>
  <si>
    <t>VALUE</t>
  </si>
  <si>
    <t>PROP</t>
  </si>
  <si>
    <t>T</t>
  </si>
  <si>
    <t>D</t>
  </si>
  <si>
    <t>Decision 1</t>
  </si>
  <si>
    <t>Decision 2</t>
  </si>
  <si>
    <t>Decision 3</t>
  </si>
  <si>
    <t>Event 4</t>
  </si>
  <si>
    <t>E</t>
  </si>
  <si>
    <t>DECISION</t>
  </si>
  <si>
    <t>Invest</t>
  </si>
  <si>
    <t>Don’t Invest</t>
  </si>
  <si>
    <t>Event 5</t>
  </si>
  <si>
    <t>Event 1</t>
  </si>
  <si>
    <t>Event 2</t>
  </si>
  <si>
    <t>Event 7</t>
  </si>
  <si>
    <t>Event 8</t>
  </si>
  <si>
    <t>NPV = $63.55</t>
  </si>
  <si>
    <t>NPV = $50.27</t>
  </si>
  <si>
    <t>NPV = $65.55</t>
  </si>
  <si>
    <t>NPV = $42.09</t>
  </si>
  <si>
    <t>NPV = $60.18</t>
  </si>
  <si>
    <t>NPV = 62.45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</si>
</sst>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;[Red]\-[$$-1009]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NPV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NPV</a:t>
          </a:r>
        </a:p>
      </cx:txPr>
    </cx:title>
    <cx:plotArea>
      <cx:plotAreaRegion>
        <cx:series layoutId="clusteredColumn" uniqueId="{6D51ADA4-6618-4D48-83C0-9909704D10BD}">
          <cx:tx>
            <cx:txData>
              <cx:f>_xlchart.v1.0</cx:f>
              <cx:v>NPV VALUE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10</xdr:row>
      <xdr:rowOff>38100</xdr:rowOff>
    </xdr:from>
    <xdr:to>
      <xdr:col>16</xdr:col>
      <xdr:colOff>590550</xdr:colOff>
      <xdr:row>27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4E3B97E-4637-4076-9527-183226E7C1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0325" y="1943100"/>
              <a:ext cx="5581650" cy="33099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K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19050</xdr:rowOff>
    </xdr:from>
    <xdr:to>
      <xdr:col>13</xdr:col>
      <xdr:colOff>0</xdr:colOff>
      <xdr:row>8</xdr:row>
      <xdr:rowOff>171450</xdr:rowOff>
    </xdr:to>
    <xdr:cxnSp macro="">
      <xdr:nvCxnSpPr>
        <xdr:cNvPr id="279" name="Straight Connector 278">
          <a:extLst>
            <a:ext uri="{FF2B5EF4-FFF2-40B4-BE49-F238E27FC236}">
              <a16:creationId xmlns:a16="http://schemas.microsoft.com/office/drawing/2014/main" id="{01BC5C55-2F78-4377-AB96-0447B3AEBD7D}"/>
            </a:ext>
          </a:extLst>
        </xdr:cNvPr>
        <xdr:cNvCxnSpPr/>
      </xdr:nvCxnSpPr>
      <xdr:spPr>
        <a:xfrm>
          <a:off x="6610350" y="1543050"/>
          <a:ext cx="0" cy="152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95250</xdr:rowOff>
    </xdr:from>
    <xdr:to>
      <xdr:col>11</xdr:col>
      <xdr:colOff>0</xdr:colOff>
      <xdr:row>10</xdr:row>
      <xdr:rowOff>95250</xdr:rowOff>
    </xdr:to>
    <xdr:cxnSp macro="">
      <xdr:nvCxnSpPr>
        <xdr:cNvPr id="280" name="Straight Connector 279">
          <a:extLst>
            <a:ext uri="{FF2B5EF4-FFF2-40B4-BE49-F238E27FC236}">
              <a16:creationId xmlns:a16="http://schemas.microsoft.com/office/drawing/2014/main" id="{73659F78-BEAD-473B-815F-EDE5D67013C0}"/>
            </a:ext>
          </a:extLst>
        </xdr:cNvPr>
        <xdr:cNvCxnSpPr/>
      </xdr:nvCxnSpPr>
      <xdr:spPr>
        <a:xfrm flipV="1">
          <a:off x="5010150" y="1619250"/>
          <a:ext cx="381000" cy="381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95250</xdr:rowOff>
    </xdr:from>
    <xdr:to>
      <xdr:col>13</xdr:col>
      <xdr:colOff>0</xdr:colOff>
      <xdr:row>8</xdr:row>
      <xdr:rowOff>95250</xdr:rowOff>
    </xdr:to>
    <xdr:cxnSp macro="">
      <xdr:nvCxnSpPr>
        <xdr:cNvPr id="281" name="Straight Connector 280">
          <a:extLst>
            <a:ext uri="{FF2B5EF4-FFF2-40B4-BE49-F238E27FC236}">
              <a16:creationId xmlns:a16="http://schemas.microsoft.com/office/drawing/2014/main" id="{B4A16F16-58D4-41ED-8102-1BAABF81D96C}"/>
            </a:ext>
          </a:extLst>
        </xdr:cNvPr>
        <xdr:cNvCxnSpPr/>
      </xdr:nvCxnSpPr>
      <xdr:spPr>
        <a:xfrm>
          <a:off x="5391150" y="16192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13</xdr:row>
      <xdr:rowOff>19050</xdr:rowOff>
    </xdr:from>
    <xdr:to>
      <xdr:col>13</xdr:col>
      <xdr:colOff>0</xdr:colOff>
      <xdr:row>13</xdr:row>
      <xdr:rowOff>171450</xdr:rowOff>
    </xdr:to>
    <xdr:cxnSp macro="">
      <xdr:nvCxnSpPr>
        <xdr:cNvPr id="282" name="Straight Connector 281">
          <a:extLst>
            <a:ext uri="{FF2B5EF4-FFF2-40B4-BE49-F238E27FC236}">
              <a16:creationId xmlns:a16="http://schemas.microsoft.com/office/drawing/2014/main" id="{57CB149B-4C98-40FA-905D-791A6019ED06}"/>
            </a:ext>
          </a:extLst>
        </xdr:cNvPr>
        <xdr:cNvCxnSpPr/>
      </xdr:nvCxnSpPr>
      <xdr:spPr>
        <a:xfrm>
          <a:off x="6610350" y="2495550"/>
          <a:ext cx="0" cy="152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</xdr:row>
      <xdr:rowOff>95250</xdr:rowOff>
    </xdr:from>
    <xdr:to>
      <xdr:col>11</xdr:col>
      <xdr:colOff>0</xdr:colOff>
      <xdr:row>13</xdr:row>
      <xdr:rowOff>95250</xdr:rowOff>
    </xdr:to>
    <xdr:cxnSp macro="">
      <xdr:nvCxnSpPr>
        <xdr:cNvPr id="283" name="Straight Connector 282">
          <a:extLst>
            <a:ext uri="{FF2B5EF4-FFF2-40B4-BE49-F238E27FC236}">
              <a16:creationId xmlns:a16="http://schemas.microsoft.com/office/drawing/2014/main" id="{28DBD84A-9815-46A8-80BA-6137A7090C91}"/>
            </a:ext>
          </a:extLst>
        </xdr:cNvPr>
        <xdr:cNvCxnSpPr/>
      </xdr:nvCxnSpPr>
      <xdr:spPr>
        <a:xfrm>
          <a:off x="5010150" y="2000250"/>
          <a:ext cx="381000" cy="571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95250</xdr:rowOff>
    </xdr:from>
    <xdr:to>
      <xdr:col>13</xdr:col>
      <xdr:colOff>0</xdr:colOff>
      <xdr:row>13</xdr:row>
      <xdr:rowOff>95250</xdr:rowOff>
    </xdr:to>
    <xdr:cxnSp macro="">
      <xdr:nvCxnSpPr>
        <xdr:cNvPr id="284" name="Straight Connector 283">
          <a:extLst>
            <a:ext uri="{FF2B5EF4-FFF2-40B4-BE49-F238E27FC236}">
              <a16:creationId xmlns:a16="http://schemas.microsoft.com/office/drawing/2014/main" id="{A50B5785-3D26-4208-9906-CC77CD1FCA5B}"/>
            </a:ext>
          </a:extLst>
        </xdr:cNvPr>
        <xdr:cNvCxnSpPr/>
      </xdr:nvCxnSpPr>
      <xdr:spPr>
        <a:xfrm>
          <a:off x="5391150" y="25717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10</xdr:row>
      <xdr:rowOff>12700</xdr:rowOff>
    </xdr:from>
    <xdr:to>
      <xdr:col>9</xdr:col>
      <xdr:colOff>177800</xdr:colOff>
      <xdr:row>10</xdr:row>
      <xdr:rowOff>177800</xdr:rowOff>
    </xdr:to>
    <xdr:sp macro="" textlink="">
      <xdr:nvSpPr>
        <xdr:cNvPr id="285" name="Oval 284">
          <a:extLst>
            <a:ext uri="{FF2B5EF4-FFF2-40B4-BE49-F238E27FC236}">
              <a16:creationId xmlns:a16="http://schemas.microsoft.com/office/drawing/2014/main" id="{0478470F-5C67-49FD-9E2A-CB2D120F4B69}"/>
            </a:ext>
          </a:extLst>
        </xdr:cNvPr>
        <xdr:cNvSpPr/>
      </xdr:nvSpPr>
      <xdr:spPr>
        <a:xfrm>
          <a:off x="4841875" y="1917700"/>
          <a:ext cx="165100" cy="16510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6</xdr:col>
      <xdr:colOff>0</xdr:colOff>
      <xdr:row>10</xdr:row>
      <xdr:rowOff>95250</xdr:rowOff>
    </xdr:from>
    <xdr:to>
      <xdr:col>7</xdr:col>
      <xdr:colOff>0</xdr:colOff>
      <xdr:row>20</xdr:row>
      <xdr:rowOff>95250</xdr:rowOff>
    </xdr:to>
    <xdr:cxnSp macro="">
      <xdr:nvCxnSpPr>
        <xdr:cNvPr id="286" name="Straight Connector 285">
          <a:extLst>
            <a:ext uri="{FF2B5EF4-FFF2-40B4-BE49-F238E27FC236}">
              <a16:creationId xmlns:a16="http://schemas.microsoft.com/office/drawing/2014/main" id="{68C52F51-582C-4F74-A26B-1CAFEDA1CF8A}"/>
            </a:ext>
          </a:extLst>
        </xdr:cNvPr>
        <xdr:cNvCxnSpPr/>
      </xdr:nvCxnSpPr>
      <xdr:spPr>
        <a:xfrm flipV="1">
          <a:off x="3228975" y="2000250"/>
          <a:ext cx="381000" cy="1905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</xdr:row>
      <xdr:rowOff>95250</xdr:rowOff>
    </xdr:from>
    <xdr:to>
      <xdr:col>9</xdr:col>
      <xdr:colOff>0</xdr:colOff>
      <xdr:row>10</xdr:row>
      <xdr:rowOff>95250</xdr:rowOff>
    </xdr:to>
    <xdr:cxnSp macro="">
      <xdr:nvCxnSpPr>
        <xdr:cNvPr id="287" name="Straight Connector 286">
          <a:extLst>
            <a:ext uri="{FF2B5EF4-FFF2-40B4-BE49-F238E27FC236}">
              <a16:creationId xmlns:a16="http://schemas.microsoft.com/office/drawing/2014/main" id="{0A3E081C-5F83-4358-AC76-843E5B1F08AA}"/>
            </a:ext>
          </a:extLst>
        </xdr:cNvPr>
        <xdr:cNvCxnSpPr/>
      </xdr:nvCxnSpPr>
      <xdr:spPr>
        <a:xfrm>
          <a:off x="3609975" y="20002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18</xdr:row>
      <xdr:rowOff>19050</xdr:rowOff>
    </xdr:from>
    <xdr:to>
      <xdr:col>13</xdr:col>
      <xdr:colOff>0</xdr:colOff>
      <xdr:row>18</xdr:row>
      <xdr:rowOff>171450</xdr:rowOff>
    </xdr:to>
    <xdr:cxnSp macro="">
      <xdr:nvCxnSpPr>
        <xdr:cNvPr id="288" name="Straight Connector 287">
          <a:extLst>
            <a:ext uri="{FF2B5EF4-FFF2-40B4-BE49-F238E27FC236}">
              <a16:creationId xmlns:a16="http://schemas.microsoft.com/office/drawing/2014/main" id="{3AFE60AE-90E9-45C2-A841-D8A136E73D8E}"/>
            </a:ext>
          </a:extLst>
        </xdr:cNvPr>
        <xdr:cNvCxnSpPr/>
      </xdr:nvCxnSpPr>
      <xdr:spPr>
        <a:xfrm>
          <a:off x="6610350" y="3448050"/>
          <a:ext cx="0" cy="152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18</xdr:row>
      <xdr:rowOff>95250</xdr:rowOff>
    </xdr:from>
    <xdr:to>
      <xdr:col>11</xdr:col>
      <xdr:colOff>0</xdr:colOff>
      <xdr:row>20</xdr:row>
      <xdr:rowOff>95250</xdr:rowOff>
    </xdr:to>
    <xdr:cxnSp macro="">
      <xdr:nvCxnSpPr>
        <xdr:cNvPr id="289" name="Straight Connector 288">
          <a:extLst>
            <a:ext uri="{FF2B5EF4-FFF2-40B4-BE49-F238E27FC236}">
              <a16:creationId xmlns:a16="http://schemas.microsoft.com/office/drawing/2014/main" id="{56294AFE-53FA-42AA-98A5-E3A034D8BFF1}"/>
            </a:ext>
          </a:extLst>
        </xdr:cNvPr>
        <xdr:cNvCxnSpPr/>
      </xdr:nvCxnSpPr>
      <xdr:spPr>
        <a:xfrm flipV="1">
          <a:off x="5010150" y="3524250"/>
          <a:ext cx="381000" cy="381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95250</xdr:rowOff>
    </xdr:from>
    <xdr:to>
      <xdr:col>13</xdr:col>
      <xdr:colOff>0</xdr:colOff>
      <xdr:row>18</xdr:row>
      <xdr:rowOff>95250</xdr:rowOff>
    </xdr:to>
    <xdr:cxnSp macro="">
      <xdr:nvCxnSpPr>
        <xdr:cNvPr id="290" name="Straight Connector 289">
          <a:extLst>
            <a:ext uri="{FF2B5EF4-FFF2-40B4-BE49-F238E27FC236}">
              <a16:creationId xmlns:a16="http://schemas.microsoft.com/office/drawing/2014/main" id="{099D6D21-2BD6-4B62-824F-7DD42F694D5F}"/>
            </a:ext>
          </a:extLst>
        </xdr:cNvPr>
        <xdr:cNvCxnSpPr/>
      </xdr:nvCxnSpPr>
      <xdr:spPr>
        <a:xfrm>
          <a:off x="5391150" y="35242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19050</xdr:rowOff>
    </xdr:from>
    <xdr:to>
      <xdr:col>13</xdr:col>
      <xdr:colOff>0</xdr:colOff>
      <xdr:row>23</xdr:row>
      <xdr:rowOff>171450</xdr:rowOff>
    </xdr:to>
    <xdr:cxnSp macro="">
      <xdr:nvCxnSpPr>
        <xdr:cNvPr id="291" name="Straight Connector 290">
          <a:extLst>
            <a:ext uri="{FF2B5EF4-FFF2-40B4-BE49-F238E27FC236}">
              <a16:creationId xmlns:a16="http://schemas.microsoft.com/office/drawing/2014/main" id="{D7F4394A-6D46-46F8-AF9B-4B2D6443D5E0}"/>
            </a:ext>
          </a:extLst>
        </xdr:cNvPr>
        <xdr:cNvCxnSpPr/>
      </xdr:nvCxnSpPr>
      <xdr:spPr>
        <a:xfrm>
          <a:off x="6610350" y="4400550"/>
          <a:ext cx="0" cy="152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95250</xdr:rowOff>
    </xdr:from>
    <xdr:to>
      <xdr:col>11</xdr:col>
      <xdr:colOff>0</xdr:colOff>
      <xdr:row>23</xdr:row>
      <xdr:rowOff>95250</xdr:rowOff>
    </xdr:to>
    <xdr:cxnSp macro="">
      <xdr:nvCxnSpPr>
        <xdr:cNvPr id="292" name="Straight Connector 291">
          <a:extLst>
            <a:ext uri="{FF2B5EF4-FFF2-40B4-BE49-F238E27FC236}">
              <a16:creationId xmlns:a16="http://schemas.microsoft.com/office/drawing/2014/main" id="{4FD71C35-0220-49AB-848A-7A94444F4E0A}"/>
            </a:ext>
          </a:extLst>
        </xdr:cNvPr>
        <xdr:cNvCxnSpPr/>
      </xdr:nvCxnSpPr>
      <xdr:spPr>
        <a:xfrm>
          <a:off x="5010150" y="3905250"/>
          <a:ext cx="381000" cy="571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</xdr:row>
      <xdr:rowOff>95250</xdr:rowOff>
    </xdr:from>
    <xdr:to>
      <xdr:col>13</xdr:col>
      <xdr:colOff>0</xdr:colOff>
      <xdr:row>23</xdr:row>
      <xdr:rowOff>95250</xdr:rowOff>
    </xdr:to>
    <xdr:cxnSp macro="">
      <xdr:nvCxnSpPr>
        <xdr:cNvPr id="293" name="Straight Connector 292">
          <a:extLst>
            <a:ext uri="{FF2B5EF4-FFF2-40B4-BE49-F238E27FC236}">
              <a16:creationId xmlns:a16="http://schemas.microsoft.com/office/drawing/2014/main" id="{15D97DAA-4758-4A2F-B0EE-DB8D244E0F9B}"/>
            </a:ext>
          </a:extLst>
        </xdr:cNvPr>
        <xdr:cNvCxnSpPr/>
      </xdr:nvCxnSpPr>
      <xdr:spPr>
        <a:xfrm>
          <a:off x="5391150" y="44767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20</xdr:row>
      <xdr:rowOff>12700</xdr:rowOff>
    </xdr:from>
    <xdr:to>
      <xdr:col>9</xdr:col>
      <xdr:colOff>177800</xdr:colOff>
      <xdr:row>20</xdr:row>
      <xdr:rowOff>177800</xdr:rowOff>
    </xdr:to>
    <xdr:sp macro="" textlink="">
      <xdr:nvSpPr>
        <xdr:cNvPr id="294" name="Oval 293">
          <a:extLst>
            <a:ext uri="{FF2B5EF4-FFF2-40B4-BE49-F238E27FC236}">
              <a16:creationId xmlns:a16="http://schemas.microsoft.com/office/drawing/2014/main" id="{5329026A-B8D8-4E9B-996E-46C64D58D825}"/>
            </a:ext>
          </a:extLst>
        </xdr:cNvPr>
        <xdr:cNvSpPr/>
      </xdr:nvSpPr>
      <xdr:spPr>
        <a:xfrm>
          <a:off x="4841875" y="3822700"/>
          <a:ext cx="165100" cy="16510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6</xdr:col>
      <xdr:colOff>0</xdr:colOff>
      <xdr:row>20</xdr:row>
      <xdr:rowOff>95250</xdr:rowOff>
    </xdr:from>
    <xdr:to>
      <xdr:col>7</xdr:col>
      <xdr:colOff>0</xdr:colOff>
      <xdr:row>20</xdr:row>
      <xdr:rowOff>95250</xdr:rowOff>
    </xdr:to>
    <xdr:cxnSp macro="">
      <xdr:nvCxnSpPr>
        <xdr:cNvPr id="295" name="Straight Connector 294">
          <a:extLst>
            <a:ext uri="{FF2B5EF4-FFF2-40B4-BE49-F238E27FC236}">
              <a16:creationId xmlns:a16="http://schemas.microsoft.com/office/drawing/2014/main" id="{248D8A1F-58B9-4BF1-846C-C679347583CB}"/>
            </a:ext>
          </a:extLst>
        </xdr:cNvPr>
        <xdr:cNvCxnSpPr/>
      </xdr:nvCxnSpPr>
      <xdr:spPr>
        <a:xfrm>
          <a:off x="3228975" y="3905250"/>
          <a:ext cx="3810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20</xdr:row>
      <xdr:rowOff>95250</xdr:rowOff>
    </xdr:from>
    <xdr:to>
      <xdr:col>9</xdr:col>
      <xdr:colOff>0</xdr:colOff>
      <xdr:row>20</xdr:row>
      <xdr:rowOff>95250</xdr:rowOff>
    </xdr:to>
    <xdr:cxnSp macro="">
      <xdr:nvCxnSpPr>
        <xdr:cNvPr id="296" name="Straight Connector 295">
          <a:extLst>
            <a:ext uri="{FF2B5EF4-FFF2-40B4-BE49-F238E27FC236}">
              <a16:creationId xmlns:a16="http://schemas.microsoft.com/office/drawing/2014/main" id="{860698F4-862B-4F95-8A2E-483CEBE5619D}"/>
            </a:ext>
          </a:extLst>
        </xdr:cNvPr>
        <xdr:cNvCxnSpPr/>
      </xdr:nvCxnSpPr>
      <xdr:spPr>
        <a:xfrm>
          <a:off x="3609975" y="39052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28</xdr:row>
      <xdr:rowOff>19050</xdr:rowOff>
    </xdr:from>
    <xdr:to>
      <xdr:col>13</xdr:col>
      <xdr:colOff>0</xdr:colOff>
      <xdr:row>28</xdr:row>
      <xdr:rowOff>171450</xdr:rowOff>
    </xdr:to>
    <xdr:cxnSp macro="">
      <xdr:nvCxnSpPr>
        <xdr:cNvPr id="297" name="Straight Connector 296">
          <a:extLst>
            <a:ext uri="{FF2B5EF4-FFF2-40B4-BE49-F238E27FC236}">
              <a16:creationId xmlns:a16="http://schemas.microsoft.com/office/drawing/2014/main" id="{C6730AC0-2D53-4A99-B297-56EFD0212558}"/>
            </a:ext>
          </a:extLst>
        </xdr:cNvPr>
        <xdr:cNvCxnSpPr/>
      </xdr:nvCxnSpPr>
      <xdr:spPr>
        <a:xfrm>
          <a:off x="6610350" y="5353050"/>
          <a:ext cx="0" cy="152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28</xdr:row>
      <xdr:rowOff>95250</xdr:rowOff>
    </xdr:from>
    <xdr:to>
      <xdr:col>11</xdr:col>
      <xdr:colOff>0</xdr:colOff>
      <xdr:row>30</xdr:row>
      <xdr:rowOff>95250</xdr:rowOff>
    </xdr:to>
    <xdr:cxnSp macro="">
      <xdr:nvCxnSpPr>
        <xdr:cNvPr id="298" name="Straight Connector 297">
          <a:extLst>
            <a:ext uri="{FF2B5EF4-FFF2-40B4-BE49-F238E27FC236}">
              <a16:creationId xmlns:a16="http://schemas.microsoft.com/office/drawing/2014/main" id="{289C4E23-189A-4C26-9802-A2F997763B09}"/>
            </a:ext>
          </a:extLst>
        </xdr:cNvPr>
        <xdr:cNvCxnSpPr/>
      </xdr:nvCxnSpPr>
      <xdr:spPr>
        <a:xfrm flipV="1">
          <a:off x="5010150" y="5429250"/>
          <a:ext cx="381000" cy="381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28</xdr:row>
      <xdr:rowOff>95250</xdr:rowOff>
    </xdr:from>
    <xdr:to>
      <xdr:col>13</xdr:col>
      <xdr:colOff>0</xdr:colOff>
      <xdr:row>28</xdr:row>
      <xdr:rowOff>95250</xdr:rowOff>
    </xdr:to>
    <xdr:cxnSp macro="">
      <xdr:nvCxnSpPr>
        <xdr:cNvPr id="299" name="Straight Connector 298">
          <a:extLst>
            <a:ext uri="{FF2B5EF4-FFF2-40B4-BE49-F238E27FC236}">
              <a16:creationId xmlns:a16="http://schemas.microsoft.com/office/drawing/2014/main" id="{7BDD3A30-0017-4A21-A905-AE5298F6E683}"/>
            </a:ext>
          </a:extLst>
        </xdr:cNvPr>
        <xdr:cNvCxnSpPr/>
      </xdr:nvCxnSpPr>
      <xdr:spPr>
        <a:xfrm>
          <a:off x="5391150" y="54292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33</xdr:row>
      <xdr:rowOff>19050</xdr:rowOff>
    </xdr:from>
    <xdr:to>
      <xdr:col>13</xdr:col>
      <xdr:colOff>0</xdr:colOff>
      <xdr:row>33</xdr:row>
      <xdr:rowOff>171450</xdr:rowOff>
    </xdr:to>
    <xdr:cxnSp macro="">
      <xdr:nvCxnSpPr>
        <xdr:cNvPr id="300" name="Straight Connector 299">
          <a:extLst>
            <a:ext uri="{FF2B5EF4-FFF2-40B4-BE49-F238E27FC236}">
              <a16:creationId xmlns:a16="http://schemas.microsoft.com/office/drawing/2014/main" id="{FEC36577-237B-4251-904C-5885540026D0}"/>
            </a:ext>
          </a:extLst>
        </xdr:cNvPr>
        <xdr:cNvCxnSpPr/>
      </xdr:nvCxnSpPr>
      <xdr:spPr>
        <a:xfrm>
          <a:off x="6610350" y="6305550"/>
          <a:ext cx="0" cy="152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30</xdr:row>
      <xdr:rowOff>95250</xdr:rowOff>
    </xdr:from>
    <xdr:to>
      <xdr:col>11</xdr:col>
      <xdr:colOff>0</xdr:colOff>
      <xdr:row>33</xdr:row>
      <xdr:rowOff>95250</xdr:rowOff>
    </xdr:to>
    <xdr:cxnSp macro="">
      <xdr:nvCxnSpPr>
        <xdr:cNvPr id="301" name="Straight Connector 300">
          <a:extLst>
            <a:ext uri="{FF2B5EF4-FFF2-40B4-BE49-F238E27FC236}">
              <a16:creationId xmlns:a16="http://schemas.microsoft.com/office/drawing/2014/main" id="{D529B974-1008-4217-8FD8-694B9D32485C}"/>
            </a:ext>
          </a:extLst>
        </xdr:cNvPr>
        <xdr:cNvCxnSpPr/>
      </xdr:nvCxnSpPr>
      <xdr:spPr>
        <a:xfrm>
          <a:off x="5010150" y="5810250"/>
          <a:ext cx="381000" cy="5715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95250</xdr:rowOff>
    </xdr:from>
    <xdr:to>
      <xdr:col>13</xdr:col>
      <xdr:colOff>0</xdr:colOff>
      <xdr:row>33</xdr:row>
      <xdr:rowOff>95250</xdr:rowOff>
    </xdr:to>
    <xdr:cxnSp macro="">
      <xdr:nvCxnSpPr>
        <xdr:cNvPr id="302" name="Straight Connector 301">
          <a:extLst>
            <a:ext uri="{FF2B5EF4-FFF2-40B4-BE49-F238E27FC236}">
              <a16:creationId xmlns:a16="http://schemas.microsoft.com/office/drawing/2014/main" id="{DF817D96-F37E-4CB7-B7DB-2C0CAFD6C122}"/>
            </a:ext>
          </a:extLst>
        </xdr:cNvPr>
        <xdr:cNvCxnSpPr/>
      </xdr:nvCxnSpPr>
      <xdr:spPr>
        <a:xfrm>
          <a:off x="5391150" y="63817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30</xdr:row>
      <xdr:rowOff>12700</xdr:rowOff>
    </xdr:from>
    <xdr:to>
      <xdr:col>9</xdr:col>
      <xdr:colOff>177800</xdr:colOff>
      <xdr:row>30</xdr:row>
      <xdr:rowOff>177800</xdr:rowOff>
    </xdr:to>
    <xdr:sp macro="" textlink="">
      <xdr:nvSpPr>
        <xdr:cNvPr id="303" name="Oval 302">
          <a:extLst>
            <a:ext uri="{FF2B5EF4-FFF2-40B4-BE49-F238E27FC236}">
              <a16:creationId xmlns:a16="http://schemas.microsoft.com/office/drawing/2014/main" id="{2CBA280F-60FA-4878-96C4-E9D6ED476C41}"/>
            </a:ext>
          </a:extLst>
        </xdr:cNvPr>
        <xdr:cNvSpPr/>
      </xdr:nvSpPr>
      <xdr:spPr>
        <a:xfrm>
          <a:off x="4841875" y="5727700"/>
          <a:ext cx="165100" cy="16510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6</xdr:col>
      <xdr:colOff>0</xdr:colOff>
      <xdr:row>20</xdr:row>
      <xdr:rowOff>95250</xdr:rowOff>
    </xdr:from>
    <xdr:to>
      <xdr:col>7</xdr:col>
      <xdr:colOff>0</xdr:colOff>
      <xdr:row>30</xdr:row>
      <xdr:rowOff>95250</xdr:rowOff>
    </xdr:to>
    <xdr:cxnSp macro="">
      <xdr:nvCxnSpPr>
        <xdr:cNvPr id="304" name="Straight Connector 303">
          <a:extLst>
            <a:ext uri="{FF2B5EF4-FFF2-40B4-BE49-F238E27FC236}">
              <a16:creationId xmlns:a16="http://schemas.microsoft.com/office/drawing/2014/main" id="{AB178462-944A-4C2C-B1AA-224CC2331785}"/>
            </a:ext>
          </a:extLst>
        </xdr:cNvPr>
        <xdr:cNvCxnSpPr/>
      </xdr:nvCxnSpPr>
      <xdr:spPr>
        <a:xfrm>
          <a:off x="3228975" y="3905250"/>
          <a:ext cx="381000" cy="1905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95250</xdr:rowOff>
    </xdr:from>
    <xdr:to>
      <xdr:col>9</xdr:col>
      <xdr:colOff>0</xdr:colOff>
      <xdr:row>30</xdr:row>
      <xdr:rowOff>95250</xdr:rowOff>
    </xdr:to>
    <xdr:cxnSp macro="">
      <xdr:nvCxnSpPr>
        <xdr:cNvPr id="305" name="Straight Connector 304">
          <a:extLst>
            <a:ext uri="{FF2B5EF4-FFF2-40B4-BE49-F238E27FC236}">
              <a16:creationId xmlns:a16="http://schemas.microsoft.com/office/drawing/2014/main" id="{76FD7407-31BB-494C-AA59-86CD79BF6A21}"/>
            </a:ext>
          </a:extLst>
        </xdr:cNvPr>
        <xdr:cNvCxnSpPr/>
      </xdr:nvCxnSpPr>
      <xdr:spPr>
        <a:xfrm>
          <a:off x="3609975" y="5810250"/>
          <a:ext cx="12192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</xdr:colOff>
      <xdr:row>20</xdr:row>
      <xdr:rowOff>12700</xdr:rowOff>
    </xdr:from>
    <xdr:to>
      <xdr:col>5</xdr:col>
      <xdr:colOff>177800</xdr:colOff>
      <xdr:row>20</xdr:row>
      <xdr:rowOff>177800</xdr:rowOff>
    </xdr:to>
    <xdr:sp macro="" textlink="">
      <xdr:nvSpPr>
        <xdr:cNvPr id="306" name="Rectangle 305">
          <a:extLst>
            <a:ext uri="{FF2B5EF4-FFF2-40B4-BE49-F238E27FC236}">
              <a16:creationId xmlns:a16="http://schemas.microsoft.com/office/drawing/2014/main" id="{5FDA5879-FDD9-447E-A269-613FBE9B895C}"/>
            </a:ext>
          </a:extLst>
        </xdr:cNvPr>
        <xdr:cNvSpPr/>
      </xdr:nvSpPr>
      <xdr:spPr>
        <a:xfrm>
          <a:off x="3060700" y="3822700"/>
          <a:ext cx="165100" cy="16510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KE" sz="1100"/>
        </a:p>
      </xdr:txBody>
    </xdr:sp>
    <xdr:clientData/>
  </xdr:twoCellAnchor>
  <xdr:twoCellAnchor>
    <xdr:from>
      <xdr:col>4</xdr:col>
      <xdr:colOff>0</xdr:colOff>
      <xdr:row>20</xdr:row>
      <xdr:rowOff>95250</xdr:rowOff>
    </xdr:from>
    <xdr:to>
      <xdr:col>5</xdr:col>
      <xdr:colOff>0</xdr:colOff>
      <xdr:row>20</xdr:row>
      <xdr:rowOff>95250</xdr:rowOff>
    </xdr:to>
    <xdr:cxnSp macro="">
      <xdr:nvCxnSpPr>
        <xdr:cNvPr id="307" name="Straight Connector 306">
          <a:extLst>
            <a:ext uri="{FF2B5EF4-FFF2-40B4-BE49-F238E27FC236}">
              <a16:creationId xmlns:a16="http://schemas.microsoft.com/office/drawing/2014/main" id="{5C0E80F0-52E5-4C4C-9820-B646DFFFF8AC}"/>
            </a:ext>
          </a:extLst>
        </xdr:cNvPr>
        <xdr:cNvCxnSpPr/>
      </xdr:nvCxnSpPr>
      <xdr:spPr>
        <a:xfrm>
          <a:off x="2438400" y="3905250"/>
          <a:ext cx="6096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opLeftCell="A11" workbookViewId="0">
      <selection activeCell="E16" sqref="E16"/>
    </sheetView>
  </sheetViews>
  <sheetFormatPr defaultRowHeight="15" x14ac:dyDescent="0.25"/>
  <cols>
    <col min="2" max="2" width="7.140625" bestFit="1" customWidth="1"/>
    <col min="4" max="4" width="14.85546875" bestFit="1" customWidth="1"/>
    <col min="5" max="5" width="14" bestFit="1" customWidth="1"/>
    <col min="6" max="6" width="23.42578125" bestFit="1" customWidth="1"/>
    <col min="7" max="7" width="11" bestFit="1" customWidth="1"/>
    <col min="1999" max="2000" width="2.7109375" customWidth="1"/>
  </cols>
  <sheetData>
    <row r="1" spans="1:7" x14ac:dyDescent="0.25">
      <c r="A1" s="11" t="s">
        <v>0</v>
      </c>
      <c r="B1" s="11"/>
      <c r="C1" s="11"/>
    </row>
    <row r="4" spans="1:7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6</v>
      </c>
      <c r="F4" s="1" t="s">
        <v>7</v>
      </c>
      <c r="G4" s="1" t="s">
        <v>8</v>
      </c>
    </row>
    <row r="5" spans="1:7" x14ac:dyDescent="0.25">
      <c r="A5">
        <v>1980</v>
      </c>
      <c r="B5">
        <f ca="1" xml:space="preserve"> TRUNC(_xlfn.NORM.INV(RAND(), 470, 100))</f>
        <v>535</v>
      </c>
      <c r="C5">
        <f ca="1">TRUNC(_xlfn.NORM.INV(RAND(), 850, 100))</f>
        <v>800</v>
      </c>
      <c r="D5">
        <f ca="1">TRUNC( AVERAGE(B5, C5))</f>
        <v>667</v>
      </c>
      <c r="F5">
        <f ca="1">TRUNC(D5*(E5+1))</f>
        <v>667</v>
      </c>
      <c r="G5" s="2">
        <f ca="1">NPV(10, F5)</f>
        <v>60.636363636363633</v>
      </c>
    </row>
    <row r="6" spans="1:7" x14ac:dyDescent="0.25">
      <c r="A6">
        <v>1981</v>
      </c>
      <c r="B6">
        <f t="shared" ref="B6:B30" ca="1" si="0" xml:space="preserve"> TRUNC(_xlfn.NORM.INV(RAND(), 470, 100))</f>
        <v>295</v>
      </c>
      <c r="C6">
        <f t="shared" ref="C6:C30" ca="1" si="1">TRUNC(_xlfn.NORM.INV(RAND(), 850, 100))</f>
        <v>855</v>
      </c>
      <c r="D6">
        <f t="shared" ref="D6:D30" ca="1" si="2">TRUNC( AVERAGE(B6, C6))</f>
        <v>575</v>
      </c>
      <c r="E6">
        <f ca="1">(D6-D5)/D5</f>
        <v>-0.13793103448275862</v>
      </c>
      <c r="F6">
        <f t="shared" ref="F6:F30" ca="1" si="3">TRUNC(D6*(E6+1))</f>
        <v>495</v>
      </c>
      <c r="G6" s="2">
        <f t="shared" ref="G6:G30" ca="1" si="4">NPV(10, F6)</f>
        <v>45</v>
      </c>
    </row>
    <row r="7" spans="1:7" x14ac:dyDescent="0.25">
      <c r="A7">
        <v>1982</v>
      </c>
      <c r="B7">
        <f t="shared" ca="1" si="0"/>
        <v>458</v>
      </c>
      <c r="C7">
        <f t="shared" ca="1" si="1"/>
        <v>869</v>
      </c>
      <c r="D7">
        <f t="shared" ca="1" si="2"/>
        <v>663</v>
      </c>
      <c r="E7">
        <f t="shared" ref="E7:E30" ca="1" si="5">(D7-D6)/D6</f>
        <v>0.15304347826086956</v>
      </c>
      <c r="F7">
        <f t="shared" ca="1" si="3"/>
        <v>764</v>
      </c>
      <c r="G7" s="2">
        <f t="shared" ca="1" si="4"/>
        <v>69.454545454545453</v>
      </c>
    </row>
    <row r="8" spans="1:7" x14ac:dyDescent="0.25">
      <c r="A8">
        <v>1983</v>
      </c>
      <c r="B8">
        <f t="shared" ca="1" si="0"/>
        <v>581</v>
      </c>
      <c r="C8">
        <f t="shared" ca="1" si="1"/>
        <v>810</v>
      </c>
      <c r="D8">
        <f t="shared" ca="1" si="2"/>
        <v>695</v>
      </c>
      <c r="E8">
        <f t="shared" ca="1" si="5"/>
        <v>4.8265460030165915E-2</v>
      </c>
      <c r="F8">
        <f t="shared" ca="1" si="3"/>
        <v>728</v>
      </c>
      <c r="G8" s="2">
        <f t="shared" ca="1" si="4"/>
        <v>66.181818181818187</v>
      </c>
    </row>
    <row r="9" spans="1:7" x14ac:dyDescent="0.25">
      <c r="A9">
        <v>1984</v>
      </c>
      <c r="B9">
        <f t="shared" ca="1" si="0"/>
        <v>575</v>
      </c>
      <c r="C9">
        <f t="shared" ca="1" si="1"/>
        <v>942</v>
      </c>
      <c r="D9">
        <f t="shared" ca="1" si="2"/>
        <v>758</v>
      </c>
      <c r="E9">
        <f t="shared" ca="1" si="5"/>
        <v>9.0647482014388492E-2</v>
      </c>
      <c r="F9">
        <f t="shared" ca="1" si="3"/>
        <v>826</v>
      </c>
      <c r="G9" s="2">
        <f t="shared" ca="1" si="4"/>
        <v>75.090909090909093</v>
      </c>
    </row>
    <row r="10" spans="1:7" x14ac:dyDescent="0.25">
      <c r="A10">
        <v>1985</v>
      </c>
      <c r="B10">
        <f t="shared" ca="1" si="0"/>
        <v>525</v>
      </c>
      <c r="C10">
        <f t="shared" ca="1" si="1"/>
        <v>1148</v>
      </c>
      <c r="D10">
        <f t="shared" ca="1" si="2"/>
        <v>836</v>
      </c>
      <c r="E10">
        <f t="shared" ca="1" si="5"/>
        <v>0.10290237467018469</v>
      </c>
      <c r="F10">
        <f t="shared" ca="1" si="3"/>
        <v>922</v>
      </c>
      <c r="G10" s="2">
        <f t="shared" ca="1" si="4"/>
        <v>83.818181818181813</v>
      </c>
    </row>
    <row r="11" spans="1:7" x14ac:dyDescent="0.25">
      <c r="A11">
        <v>1986</v>
      </c>
      <c r="B11">
        <f t="shared" ca="1" si="0"/>
        <v>542</v>
      </c>
      <c r="C11">
        <f t="shared" ca="1" si="1"/>
        <v>774</v>
      </c>
      <c r="D11">
        <f t="shared" ca="1" si="2"/>
        <v>658</v>
      </c>
      <c r="E11">
        <f t="shared" ca="1" si="5"/>
        <v>-0.21291866028708134</v>
      </c>
      <c r="F11">
        <f t="shared" ca="1" si="3"/>
        <v>517</v>
      </c>
      <c r="G11" s="2">
        <f t="shared" ca="1" si="4"/>
        <v>47</v>
      </c>
    </row>
    <row r="12" spans="1:7" x14ac:dyDescent="0.25">
      <c r="A12">
        <v>1987</v>
      </c>
      <c r="B12">
        <f t="shared" ca="1" si="0"/>
        <v>383</v>
      </c>
      <c r="C12">
        <f t="shared" ca="1" si="1"/>
        <v>926</v>
      </c>
      <c r="D12">
        <f t="shared" ca="1" si="2"/>
        <v>654</v>
      </c>
      <c r="E12">
        <f t="shared" ca="1" si="5"/>
        <v>-6.0790273556231003E-3</v>
      </c>
      <c r="F12">
        <f t="shared" ca="1" si="3"/>
        <v>650</v>
      </c>
      <c r="G12" s="2">
        <f t="shared" ca="1" si="4"/>
        <v>59.090909090909093</v>
      </c>
    </row>
    <row r="13" spans="1:7" x14ac:dyDescent="0.25">
      <c r="A13">
        <v>1988</v>
      </c>
      <c r="B13">
        <f t="shared" ca="1" si="0"/>
        <v>397</v>
      </c>
      <c r="C13">
        <f t="shared" ca="1" si="1"/>
        <v>882</v>
      </c>
      <c r="D13">
        <f t="shared" ca="1" si="2"/>
        <v>639</v>
      </c>
      <c r="E13">
        <f t="shared" ca="1" si="5"/>
        <v>-2.2935779816513763E-2</v>
      </c>
      <c r="F13">
        <f t="shared" ca="1" si="3"/>
        <v>624</v>
      </c>
      <c r="G13" s="2">
        <f t="shared" ca="1" si="4"/>
        <v>56.727272727272727</v>
      </c>
    </row>
    <row r="14" spans="1:7" x14ac:dyDescent="0.25">
      <c r="A14">
        <v>1989</v>
      </c>
      <c r="B14">
        <f t="shared" ca="1" si="0"/>
        <v>389</v>
      </c>
      <c r="C14">
        <f t="shared" ca="1" si="1"/>
        <v>847</v>
      </c>
      <c r="D14">
        <f t="shared" ca="1" si="2"/>
        <v>618</v>
      </c>
      <c r="E14">
        <f t="shared" ca="1" si="5"/>
        <v>-3.2863849765258218E-2</v>
      </c>
      <c r="F14">
        <f t="shared" ca="1" si="3"/>
        <v>597</v>
      </c>
      <c r="G14" s="2">
        <f t="shared" ca="1" si="4"/>
        <v>54.272727272727273</v>
      </c>
    </row>
    <row r="15" spans="1:7" x14ac:dyDescent="0.25">
      <c r="A15">
        <v>1990</v>
      </c>
      <c r="B15">
        <f t="shared" ca="1" si="0"/>
        <v>662</v>
      </c>
      <c r="C15">
        <f t="shared" ca="1" si="1"/>
        <v>885</v>
      </c>
      <c r="D15">
        <f t="shared" ca="1" si="2"/>
        <v>773</v>
      </c>
      <c r="E15">
        <f t="shared" ca="1" si="5"/>
        <v>0.25080906148867316</v>
      </c>
      <c r="F15">
        <f t="shared" ca="1" si="3"/>
        <v>966</v>
      </c>
      <c r="G15" s="2">
        <f t="shared" ca="1" si="4"/>
        <v>87.818181818181813</v>
      </c>
    </row>
    <row r="16" spans="1:7" x14ac:dyDescent="0.25">
      <c r="A16">
        <v>1991</v>
      </c>
      <c r="B16">
        <f t="shared" ca="1" si="0"/>
        <v>472</v>
      </c>
      <c r="C16">
        <f t="shared" ca="1" si="1"/>
        <v>915</v>
      </c>
      <c r="D16">
        <f t="shared" ca="1" si="2"/>
        <v>693</v>
      </c>
      <c r="E16">
        <f t="shared" ca="1" si="5"/>
        <v>-0.10349288486416559</v>
      </c>
      <c r="F16">
        <f t="shared" ca="1" si="3"/>
        <v>621</v>
      </c>
      <c r="G16" s="2">
        <f t="shared" ca="1" si="4"/>
        <v>56.454545454545453</v>
      </c>
    </row>
    <row r="17" spans="1:7" x14ac:dyDescent="0.25">
      <c r="A17">
        <v>1992</v>
      </c>
      <c r="B17">
        <f t="shared" ca="1" si="0"/>
        <v>509</v>
      </c>
      <c r="C17">
        <f t="shared" ca="1" si="1"/>
        <v>1107</v>
      </c>
      <c r="D17">
        <f t="shared" ca="1" si="2"/>
        <v>808</v>
      </c>
      <c r="E17">
        <f t="shared" ca="1" si="5"/>
        <v>0.16594516594516595</v>
      </c>
      <c r="F17">
        <f t="shared" ca="1" si="3"/>
        <v>942</v>
      </c>
      <c r="G17" s="2">
        <f t="shared" ca="1" si="4"/>
        <v>85.63636363636364</v>
      </c>
    </row>
    <row r="18" spans="1:7" x14ac:dyDescent="0.25">
      <c r="A18">
        <v>1993</v>
      </c>
      <c r="B18">
        <f t="shared" ca="1" si="0"/>
        <v>643</v>
      </c>
      <c r="C18">
        <f t="shared" ca="1" si="1"/>
        <v>875</v>
      </c>
      <c r="D18">
        <f t="shared" ca="1" si="2"/>
        <v>759</v>
      </c>
      <c r="E18">
        <f t="shared" ca="1" si="5"/>
        <v>-6.0643564356435642E-2</v>
      </c>
      <c r="F18">
        <f t="shared" ca="1" si="3"/>
        <v>712</v>
      </c>
      <c r="G18" s="2">
        <f t="shared" ca="1" si="4"/>
        <v>64.727272727272734</v>
      </c>
    </row>
    <row r="19" spans="1:7" x14ac:dyDescent="0.25">
      <c r="A19">
        <v>1994</v>
      </c>
      <c r="B19">
        <f t="shared" ca="1" si="0"/>
        <v>463</v>
      </c>
      <c r="C19">
        <f t="shared" ca="1" si="1"/>
        <v>920</v>
      </c>
      <c r="D19">
        <f t="shared" ca="1" si="2"/>
        <v>691</v>
      </c>
      <c r="E19">
        <f t="shared" ca="1" si="5"/>
        <v>-8.9591567852437423E-2</v>
      </c>
      <c r="F19">
        <f t="shared" ca="1" si="3"/>
        <v>629</v>
      </c>
      <c r="G19" s="2">
        <f t="shared" ca="1" si="4"/>
        <v>57.18181818181818</v>
      </c>
    </row>
    <row r="20" spans="1:7" x14ac:dyDescent="0.25">
      <c r="A20">
        <v>1995</v>
      </c>
      <c r="B20">
        <f t="shared" ca="1" si="0"/>
        <v>466</v>
      </c>
      <c r="C20">
        <f t="shared" ca="1" si="1"/>
        <v>803</v>
      </c>
      <c r="D20">
        <f t="shared" ca="1" si="2"/>
        <v>634</v>
      </c>
      <c r="E20">
        <f t="shared" ca="1" si="5"/>
        <v>-8.2489146164978294E-2</v>
      </c>
      <c r="F20">
        <f t="shared" ca="1" si="3"/>
        <v>581</v>
      </c>
      <c r="G20" s="2">
        <f t="shared" ca="1" si="4"/>
        <v>52.81818181818182</v>
      </c>
    </row>
    <row r="21" spans="1:7" x14ac:dyDescent="0.25">
      <c r="A21">
        <v>1996</v>
      </c>
      <c r="B21">
        <f t="shared" ca="1" si="0"/>
        <v>621</v>
      </c>
      <c r="C21">
        <f t="shared" ca="1" si="1"/>
        <v>739</v>
      </c>
      <c r="D21">
        <f t="shared" ca="1" si="2"/>
        <v>680</v>
      </c>
      <c r="E21">
        <f t="shared" ca="1" si="5"/>
        <v>7.2555205047318619E-2</v>
      </c>
      <c r="F21">
        <f t="shared" ca="1" si="3"/>
        <v>729</v>
      </c>
      <c r="G21" s="2">
        <f t="shared" ca="1" si="4"/>
        <v>66.272727272727266</v>
      </c>
    </row>
    <row r="22" spans="1:7" x14ac:dyDescent="0.25">
      <c r="A22">
        <v>1997</v>
      </c>
      <c r="B22">
        <f t="shared" ca="1" si="0"/>
        <v>542</v>
      </c>
      <c r="C22">
        <f t="shared" ca="1" si="1"/>
        <v>948</v>
      </c>
      <c r="D22">
        <f t="shared" ca="1" si="2"/>
        <v>745</v>
      </c>
      <c r="E22">
        <f t="shared" ca="1" si="5"/>
        <v>9.5588235294117641E-2</v>
      </c>
      <c r="F22">
        <f t="shared" ca="1" si="3"/>
        <v>816</v>
      </c>
      <c r="G22" s="2">
        <f t="shared" ca="1" si="4"/>
        <v>74.181818181818187</v>
      </c>
    </row>
    <row r="23" spans="1:7" x14ac:dyDescent="0.25">
      <c r="A23">
        <v>1998</v>
      </c>
      <c r="B23">
        <f t="shared" ca="1" si="0"/>
        <v>373</v>
      </c>
      <c r="C23">
        <f t="shared" ca="1" si="1"/>
        <v>841</v>
      </c>
      <c r="D23">
        <f t="shared" ca="1" si="2"/>
        <v>607</v>
      </c>
      <c r="E23">
        <f t="shared" ca="1" si="5"/>
        <v>-0.18523489932885906</v>
      </c>
      <c r="F23">
        <f t="shared" ca="1" si="3"/>
        <v>494</v>
      </c>
      <c r="G23" s="2">
        <f t="shared" ca="1" si="4"/>
        <v>44.909090909090907</v>
      </c>
    </row>
    <row r="24" spans="1:7" x14ac:dyDescent="0.25">
      <c r="A24">
        <v>1999</v>
      </c>
      <c r="B24">
        <f t="shared" ca="1" si="0"/>
        <v>462</v>
      </c>
      <c r="C24">
        <f t="shared" ca="1" si="1"/>
        <v>853</v>
      </c>
      <c r="D24">
        <f t="shared" ca="1" si="2"/>
        <v>657</v>
      </c>
      <c r="E24">
        <f t="shared" ca="1" si="5"/>
        <v>8.2372322899505759E-2</v>
      </c>
      <c r="F24">
        <f t="shared" ca="1" si="3"/>
        <v>711</v>
      </c>
      <c r="G24" s="2">
        <f t="shared" ca="1" si="4"/>
        <v>64.63636363636364</v>
      </c>
    </row>
    <row r="25" spans="1:7" x14ac:dyDescent="0.25">
      <c r="A25">
        <v>2000</v>
      </c>
      <c r="B25">
        <f t="shared" ca="1" si="0"/>
        <v>673</v>
      </c>
      <c r="C25">
        <f t="shared" ca="1" si="1"/>
        <v>893</v>
      </c>
      <c r="D25">
        <f t="shared" ca="1" si="2"/>
        <v>783</v>
      </c>
      <c r="E25">
        <f t="shared" ca="1" si="5"/>
        <v>0.19178082191780821</v>
      </c>
      <c r="F25">
        <f t="shared" ca="1" si="3"/>
        <v>933</v>
      </c>
      <c r="G25" s="2">
        <f t="shared" ca="1" si="4"/>
        <v>84.818181818181813</v>
      </c>
    </row>
    <row r="26" spans="1:7" x14ac:dyDescent="0.25">
      <c r="A26">
        <v>2001</v>
      </c>
      <c r="B26">
        <f t="shared" ca="1" si="0"/>
        <v>367</v>
      </c>
      <c r="C26">
        <f t="shared" ca="1" si="1"/>
        <v>865</v>
      </c>
      <c r="D26">
        <f t="shared" ca="1" si="2"/>
        <v>616</v>
      </c>
      <c r="E26">
        <f t="shared" ca="1" si="5"/>
        <v>-0.21328224776500637</v>
      </c>
      <c r="F26">
        <f t="shared" ca="1" si="3"/>
        <v>484</v>
      </c>
      <c r="G26" s="2">
        <f t="shared" ca="1" si="4"/>
        <v>44</v>
      </c>
    </row>
    <row r="27" spans="1:7" x14ac:dyDescent="0.25">
      <c r="A27">
        <v>2002</v>
      </c>
      <c r="B27">
        <f t="shared" ca="1" si="0"/>
        <v>582</v>
      </c>
      <c r="C27">
        <f t="shared" ca="1" si="1"/>
        <v>785</v>
      </c>
      <c r="D27">
        <f t="shared" ca="1" si="2"/>
        <v>683</v>
      </c>
      <c r="E27">
        <f t="shared" ca="1" si="5"/>
        <v>0.10876623376623376</v>
      </c>
      <c r="F27">
        <f t="shared" ca="1" si="3"/>
        <v>757</v>
      </c>
      <c r="G27" s="2">
        <f t="shared" ca="1" si="4"/>
        <v>68.818181818181813</v>
      </c>
    </row>
    <row r="28" spans="1:7" x14ac:dyDescent="0.25">
      <c r="A28">
        <v>2003</v>
      </c>
      <c r="B28">
        <f t="shared" ca="1" si="0"/>
        <v>375</v>
      </c>
      <c r="C28">
        <f t="shared" ca="1" si="1"/>
        <v>947</v>
      </c>
      <c r="D28">
        <f t="shared" ca="1" si="2"/>
        <v>661</v>
      </c>
      <c r="E28">
        <f t="shared" ca="1" si="5"/>
        <v>-3.2210834553440704E-2</v>
      </c>
      <c r="F28">
        <f t="shared" ca="1" si="3"/>
        <v>639</v>
      </c>
      <c r="G28" s="2">
        <f t="shared" ca="1" si="4"/>
        <v>58.090909090909093</v>
      </c>
    </row>
    <row r="29" spans="1:7" x14ac:dyDescent="0.25">
      <c r="A29">
        <v>2004</v>
      </c>
      <c r="B29">
        <f t="shared" ca="1" si="0"/>
        <v>465</v>
      </c>
      <c r="C29">
        <f t="shared" ca="1" si="1"/>
        <v>812</v>
      </c>
      <c r="D29">
        <f t="shared" ca="1" si="2"/>
        <v>638</v>
      </c>
      <c r="E29">
        <f t="shared" ca="1" si="5"/>
        <v>-3.4795763993948563E-2</v>
      </c>
      <c r="F29">
        <f t="shared" ca="1" si="3"/>
        <v>615</v>
      </c>
      <c r="G29" s="2">
        <f t="shared" ca="1" si="4"/>
        <v>55.909090909090907</v>
      </c>
    </row>
    <row r="30" spans="1:7" x14ac:dyDescent="0.25">
      <c r="A30">
        <v>2005</v>
      </c>
      <c r="B30">
        <f t="shared" ca="1" si="0"/>
        <v>460</v>
      </c>
      <c r="C30">
        <f t="shared" ca="1" si="1"/>
        <v>775</v>
      </c>
      <c r="D30">
        <f t="shared" ca="1" si="2"/>
        <v>617</v>
      </c>
      <c r="E30">
        <f t="shared" ca="1" si="5"/>
        <v>-3.2915360501567396E-2</v>
      </c>
      <c r="F30">
        <f t="shared" ca="1" si="3"/>
        <v>596</v>
      </c>
      <c r="G30" s="2">
        <f t="shared" ca="1" si="4"/>
        <v>54.18181818181818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97D41-D1C6-458D-BA1F-42D1F4B585E0}">
  <dimension ref="A1:ALX1017"/>
  <sheetViews>
    <sheetView tabSelected="1" topLeftCell="A8" zoomScaleNormal="100" workbookViewId="0">
      <selection activeCell="F16" sqref="F16"/>
    </sheetView>
  </sheetViews>
  <sheetFormatPr defaultRowHeight="15" x14ac:dyDescent="0.25"/>
  <cols>
    <col min="2" max="3" width="9.140625" customWidth="1"/>
    <col min="6" max="6" width="2.7109375" customWidth="1"/>
    <col min="7" max="7" width="5.7109375" customWidth="1"/>
    <col min="8" max="8" width="9.140625" customWidth="1"/>
    <col min="10" max="10" width="2.7109375" customWidth="1"/>
    <col min="11" max="11" width="5.7109375" customWidth="1"/>
    <col min="14" max="14" width="2.7109375" customWidth="1"/>
    <col min="2000" max="2000" width="2.7109375" customWidth="1"/>
  </cols>
  <sheetData>
    <row r="1" spans="1:15" x14ac:dyDescent="0.25">
      <c r="A1" s="1" t="s">
        <v>1</v>
      </c>
      <c r="B1" s="1" t="s">
        <v>24</v>
      </c>
      <c r="C1" s="1" t="s">
        <v>5</v>
      </c>
    </row>
    <row r="2" spans="1:15" x14ac:dyDescent="0.25">
      <c r="A2">
        <v>1980</v>
      </c>
      <c r="B2" t="s">
        <v>26</v>
      </c>
      <c r="C2">
        <f t="shared" ref="C2:C27" ca="1" si="0">RANDBETWEEN(50, 100)</f>
        <v>86</v>
      </c>
    </row>
    <row r="3" spans="1:15" x14ac:dyDescent="0.25">
      <c r="A3">
        <v>1981</v>
      </c>
      <c r="B3" t="s">
        <v>25</v>
      </c>
      <c r="C3">
        <f t="shared" ca="1" si="0"/>
        <v>93</v>
      </c>
    </row>
    <row r="4" spans="1:15" x14ac:dyDescent="0.25">
      <c r="A4">
        <v>1982</v>
      </c>
      <c r="B4" t="s">
        <v>25</v>
      </c>
      <c r="C4">
        <f t="shared" ca="1" si="0"/>
        <v>72</v>
      </c>
    </row>
    <row r="5" spans="1:15" x14ac:dyDescent="0.25">
      <c r="A5">
        <v>1983</v>
      </c>
      <c r="B5" t="s">
        <v>25</v>
      </c>
      <c r="C5">
        <f t="shared" ca="1" si="0"/>
        <v>89</v>
      </c>
    </row>
    <row r="6" spans="1:15" x14ac:dyDescent="0.25">
      <c r="A6">
        <v>1984</v>
      </c>
      <c r="B6" t="s">
        <v>25</v>
      </c>
      <c r="C6">
        <f t="shared" ca="1" si="0"/>
        <v>62</v>
      </c>
    </row>
    <row r="7" spans="1:15" x14ac:dyDescent="0.25">
      <c r="A7">
        <v>1985</v>
      </c>
      <c r="B7" t="s">
        <v>26</v>
      </c>
      <c r="C7">
        <f t="shared" ca="1" si="0"/>
        <v>52</v>
      </c>
      <c r="E7" s="8"/>
      <c r="F7" s="3"/>
      <c r="G7" s="3"/>
      <c r="H7" s="3"/>
      <c r="I7" s="3"/>
      <c r="J7" s="3"/>
      <c r="K7" s="3"/>
      <c r="L7" s="3" t="s">
        <v>32</v>
      </c>
      <c r="M7" s="3"/>
      <c r="N7" s="3"/>
      <c r="O7" s="4"/>
    </row>
    <row r="8" spans="1:15" x14ac:dyDescent="0.25">
      <c r="A8">
        <v>1986</v>
      </c>
      <c r="B8" t="s">
        <v>25</v>
      </c>
      <c r="C8">
        <f t="shared" ca="1" si="0"/>
        <v>61</v>
      </c>
      <c r="E8" s="9"/>
      <c r="L8" t="s">
        <v>25</v>
      </c>
      <c r="O8" s="5"/>
    </row>
    <row r="9" spans="1:15" x14ac:dyDescent="0.25">
      <c r="A9">
        <v>1987</v>
      </c>
      <c r="B9" t="s">
        <v>25</v>
      </c>
      <c r="C9">
        <f t="shared" ca="1" si="0"/>
        <v>99</v>
      </c>
      <c r="E9" s="9"/>
      <c r="O9" s="5">
        <f>SUM(L10,H12,)</f>
        <v>0.83</v>
      </c>
    </row>
    <row r="10" spans="1:15" x14ac:dyDescent="0.25">
      <c r="A10">
        <v>1988</v>
      </c>
      <c r="B10" t="s">
        <v>26</v>
      </c>
      <c r="C10">
        <f t="shared" ca="1" si="0"/>
        <v>99</v>
      </c>
      <c r="E10" s="9"/>
      <c r="H10" t="s">
        <v>19</v>
      </c>
      <c r="L10">
        <v>0.83</v>
      </c>
      <c r="M10">
        <f>O9</f>
        <v>0.83</v>
      </c>
      <c r="O10" s="5"/>
    </row>
    <row r="11" spans="1:15" x14ac:dyDescent="0.25">
      <c r="A11">
        <v>1989</v>
      </c>
      <c r="B11" t="s">
        <v>25</v>
      </c>
      <c r="C11">
        <f t="shared" ca="1" si="0"/>
        <v>57</v>
      </c>
      <c r="E11" s="9"/>
      <c r="O11" s="5"/>
    </row>
    <row r="12" spans="1:15" x14ac:dyDescent="0.25">
      <c r="A12">
        <v>1990</v>
      </c>
      <c r="B12" t="s">
        <v>25</v>
      </c>
      <c r="C12">
        <f t="shared" ca="1" si="0"/>
        <v>55</v>
      </c>
      <c r="E12" s="9"/>
      <c r="L12" t="s">
        <v>33</v>
      </c>
      <c r="O12" s="5"/>
    </row>
    <row r="13" spans="1:15" x14ac:dyDescent="0.25">
      <c r="A13">
        <v>1991</v>
      </c>
      <c r="B13" t="s">
        <v>26</v>
      </c>
      <c r="C13">
        <f t="shared" ca="1" si="0"/>
        <v>89</v>
      </c>
      <c r="E13" s="9"/>
      <c r="L13" t="s">
        <v>26</v>
      </c>
      <c r="O13" s="5"/>
    </row>
    <row r="14" spans="1:15" x14ac:dyDescent="0.25">
      <c r="A14">
        <v>1992</v>
      </c>
      <c r="B14" t="s">
        <v>25</v>
      </c>
      <c r="C14">
        <f t="shared" ca="1" si="0"/>
        <v>93</v>
      </c>
      <c r="E14" s="9"/>
      <c r="O14" s="5">
        <f>SUM(L15,H12,)</f>
        <v>0.21</v>
      </c>
    </row>
    <row r="15" spans="1:15" x14ac:dyDescent="0.25">
      <c r="A15">
        <v>1993</v>
      </c>
      <c r="B15" t="s">
        <v>25</v>
      </c>
      <c r="C15">
        <f t="shared" ca="1" si="0"/>
        <v>77</v>
      </c>
      <c r="E15" s="9"/>
      <c r="L15">
        <v>0.21</v>
      </c>
      <c r="M15">
        <f>O14</f>
        <v>0.21</v>
      </c>
      <c r="O15" s="5"/>
    </row>
    <row r="16" spans="1:15" x14ac:dyDescent="0.25">
      <c r="A16">
        <v>1994</v>
      </c>
      <c r="B16" t="s">
        <v>26</v>
      </c>
      <c r="C16">
        <f t="shared" ca="1" si="0"/>
        <v>96</v>
      </c>
      <c r="E16" s="9"/>
      <c r="O16" s="5"/>
    </row>
    <row r="17" spans="1:15" x14ac:dyDescent="0.25">
      <c r="A17">
        <v>1995</v>
      </c>
      <c r="B17" t="s">
        <v>25</v>
      </c>
      <c r="C17">
        <f t="shared" ca="1" si="0"/>
        <v>92</v>
      </c>
      <c r="E17" s="9"/>
      <c r="L17" t="s">
        <v>34</v>
      </c>
      <c r="O17" s="5"/>
    </row>
    <row r="18" spans="1:15" x14ac:dyDescent="0.25">
      <c r="A18">
        <v>1996</v>
      </c>
      <c r="B18" t="s">
        <v>25</v>
      </c>
      <c r="C18">
        <f t="shared" ca="1" si="0"/>
        <v>100</v>
      </c>
      <c r="E18" s="9"/>
      <c r="L18" t="s">
        <v>25</v>
      </c>
      <c r="O18" s="5"/>
    </row>
    <row r="19" spans="1:15" x14ac:dyDescent="0.25">
      <c r="A19">
        <v>1997</v>
      </c>
      <c r="B19" t="s">
        <v>25</v>
      </c>
      <c r="C19">
        <f t="shared" ca="1" si="0"/>
        <v>70</v>
      </c>
      <c r="E19" s="9"/>
      <c r="O19" s="5">
        <f>SUM(L20,H22,)</f>
        <v>0.75</v>
      </c>
    </row>
    <row r="20" spans="1:15" x14ac:dyDescent="0.25">
      <c r="A20">
        <v>1998</v>
      </c>
      <c r="B20" t="s">
        <v>26</v>
      </c>
      <c r="C20">
        <f t="shared" ca="1" si="0"/>
        <v>89</v>
      </c>
      <c r="E20" s="9"/>
      <c r="H20" t="s">
        <v>20</v>
      </c>
      <c r="L20">
        <v>0.75</v>
      </c>
      <c r="M20">
        <f>O19</f>
        <v>0.75</v>
      </c>
      <c r="O20" s="5"/>
    </row>
    <row r="21" spans="1:15" x14ac:dyDescent="0.25">
      <c r="A21">
        <v>1999</v>
      </c>
      <c r="B21" t="s">
        <v>26</v>
      </c>
      <c r="C21">
        <f t="shared" ca="1" si="0"/>
        <v>84</v>
      </c>
      <c r="E21" s="9"/>
      <c r="O21" s="5"/>
    </row>
    <row r="22" spans="1:15" x14ac:dyDescent="0.25">
      <c r="A22">
        <v>2000</v>
      </c>
      <c r="B22" t="s">
        <v>25</v>
      </c>
      <c r="C22">
        <f t="shared" ca="1" si="0"/>
        <v>71</v>
      </c>
      <c r="E22" s="9">
        <f>MAX(I12,I22,I32)</f>
        <v>0</v>
      </c>
      <c r="L22" t="s">
        <v>35</v>
      </c>
      <c r="O22" s="5"/>
    </row>
    <row r="23" spans="1:15" x14ac:dyDescent="0.25">
      <c r="A23">
        <v>2001</v>
      </c>
      <c r="B23" t="s">
        <v>25</v>
      </c>
      <c r="C23">
        <f t="shared" ca="1" si="0"/>
        <v>79</v>
      </c>
      <c r="E23" s="9"/>
      <c r="L23" t="s">
        <v>26</v>
      </c>
      <c r="O23" s="5"/>
    </row>
    <row r="24" spans="1:15" x14ac:dyDescent="0.25">
      <c r="A24">
        <v>2002</v>
      </c>
      <c r="B24" t="s">
        <v>25</v>
      </c>
      <c r="C24">
        <f t="shared" ca="1" si="0"/>
        <v>58</v>
      </c>
      <c r="E24" s="9"/>
      <c r="O24" s="5">
        <f>SUM(L25,H22,)</f>
        <v>0.37</v>
      </c>
    </row>
    <row r="25" spans="1:15" x14ac:dyDescent="0.25">
      <c r="A25">
        <v>2003</v>
      </c>
      <c r="B25" t="s">
        <v>26</v>
      </c>
      <c r="C25">
        <f t="shared" ca="1" si="0"/>
        <v>89</v>
      </c>
      <c r="E25" s="9"/>
      <c r="L25">
        <v>0.37</v>
      </c>
      <c r="M25">
        <f>O24</f>
        <v>0.37</v>
      </c>
      <c r="O25" s="5"/>
    </row>
    <row r="26" spans="1:15" x14ac:dyDescent="0.25">
      <c r="A26">
        <v>2004</v>
      </c>
      <c r="B26" t="s">
        <v>26</v>
      </c>
      <c r="C26">
        <f t="shared" ca="1" si="0"/>
        <v>90</v>
      </c>
      <c r="E26" s="9"/>
      <c r="O26" s="5"/>
    </row>
    <row r="27" spans="1:15" x14ac:dyDescent="0.25">
      <c r="A27">
        <v>2005</v>
      </c>
      <c r="B27" t="s">
        <v>26</v>
      </c>
      <c r="C27">
        <f t="shared" ca="1" si="0"/>
        <v>60</v>
      </c>
      <c r="E27" s="9"/>
      <c r="L27" t="s">
        <v>36</v>
      </c>
      <c r="O27" s="5"/>
    </row>
    <row r="28" spans="1:15" x14ac:dyDescent="0.25">
      <c r="E28" s="9"/>
      <c r="L28" t="s">
        <v>25</v>
      </c>
      <c r="O28" s="5"/>
    </row>
    <row r="29" spans="1:15" x14ac:dyDescent="0.25">
      <c r="E29" s="9"/>
      <c r="O29" s="5">
        <f>SUM(L30,H32,)</f>
        <v>0.87</v>
      </c>
    </row>
    <row r="30" spans="1:15" x14ac:dyDescent="0.25">
      <c r="E30" s="9"/>
      <c r="H30" t="s">
        <v>21</v>
      </c>
      <c r="L30">
        <v>0.87</v>
      </c>
      <c r="M30">
        <f>O29</f>
        <v>0.87</v>
      </c>
      <c r="O30" s="5"/>
    </row>
    <row r="31" spans="1:15" x14ac:dyDescent="0.25">
      <c r="E31" s="9"/>
      <c r="O31" s="5"/>
    </row>
    <row r="32" spans="1:15" x14ac:dyDescent="0.25">
      <c r="E32" s="9"/>
      <c r="L32" t="s">
        <v>37</v>
      </c>
      <c r="O32" s="5"/>
    </row>
    <row r="33" spans="5:15" x14ac:dyDescent="0.25">
      <c r="E33" s="9"/>
      <c r="L33" t="s">
        <v>25</v>
      </c>
      <c r="O33" s="5"/>
    </row>
    <row r="34" spans="5:15" x14ac:dyDescent="0.25">
      <c r="E34" s="9"/>
      <c r="O34" s="5">
        <f>SUM(L35,H32,)</f>
        <v>0.22</v>
      </c>
    </row>
    <row r="35" spans="5:15" x14ac:dyDescent="0.25">
      <c r="E35" s="9"/>
      <c r="L35">
        <v>0.22</v>
      </c>
      <c r="M35">
        <f>O34</f>
        <v>0.22</v>
      </c>
      <c r="O35" s="5"/>
    </row>
    <row r="36" spans="5:15" x14ac:dyDescent="0.25">
      <c r="E36" s="10"/>
      <c r="F36" s="6"/>
      <c r="G36" s="6"/>
      <c r="H36" s="6"/>
      <c r="I36" s="6"/>
      <c r="J36" s="6"/>
      <c r="K36" s="6"/>
      <c r="L36" s="6"/>
      <c r="M36" s="6"/>
      <c r="N36" s="6"/>
      <c r="O36" s="7"/>
    </row>
    <row r="1007" spans="1005:1012" x14ac:dyDescent="0.25">
      <c r="ALQ1007" t="s">
        <v>9</v>
      </c>
      <c r="ALR1007" t="s">
        <v>10</v>
      </c>
      <c r="ALS1007" t="s">
        <v>11</v>
      </c>
      <c r="ALT1007" t="s">
        <v>12</v>
      </c>
      <c r="ALU1007" t="s">
        <v>13</v>
      </c>
      <c r="ALV1007" t="s">
        <v>14</v>
      </c>
      <c r="ALW1007" t="s">
        <v>15</v>
      </c>
      <c r="ALX1007" t="s">
        <v>16</v>
      </c>
    </row>
    <row r="1008" spans="1005:1012" x14ac:dyDescent="0.25">
      <c r="ALQ1008">
        <v>1</v>
      </c>
      <c r="ALR1008">
        <v>3</v>
      </c>
      <c r="ALS1008" t="s">
        <v>17</v>
      </c>
      <c r="ALT1008">
        <v>2</v>
      </c>
      <c r="ALU1008">
        <v>9</v>
      </c>
      <c r="ALV1008" t="s">
        <v>28</v>
      </c>
      <c r="ALW1008">
        <v>0</v>
      </c>
      <c r="ALX1008">
        <v>0.5</v>
      </c>
    </row>
    <row r="1009" spans="1005:1012" x14ac:dyDescent="0.25">
      <c r="ALQ1009">
        <v>2</v>
      </c>
      <c r="ALR1009">
        <v>3</v>
      </c>
      <c r="ALS1009" t="s">
        <v>17</v>
      </c>
      <c r="ALT1009">
        <v>7</v>
      </c>
      <c r="ALU1009">
        <v>9</v>
      </c>
      <c r="ALV1009" t="s">
        <v>29</v>
      </c>
      <c r="ALW1009">
        <v>0</v>
      </c>
      <c r="ALX1009">
        <v>0.5</v>
      </c>
    </row>
    <row r="1010" spans="1005:1012" x14ac:dyDescent="0.25">
      <c r="ALQ1010">
        <v>3</v>
      </c>
      <c r="ALR1010">
        <v>10</v>
      </c>
      <c r="ALS1010" t="s">
        <v>23</v>
      </c>
      <c r="ALT1010">
        <v>4</v>
      </c>
      <c r="ALU1010">
        <v>5</v>
      </c>
      <c r="ALV1010" t="s">
        <v>19</v>
      </c>
      <c r="ALW1010">
        <v>0</v>
      </c>
      <c r="ALX1010">
        <v>0.33333333333333331</v>
      </c>
    </row>
    <row r="1011" spans="1005:1012" x14ac:dyDescent="0.25">
      <c r="ALQ1011">
        <v>4</v>
      </c>
      <c r="ALR1011">
        <v>6</v>
      </c>
      <c r="ALS1011" t="s">
        <v>17</v>
      </c>
      <c r="ALT1011">
        <v>12</v>
      </c>
      <c r="ALU1011">
        <v>9</v>
      </c>
      <c r="ALV1011" t="s">
        <v>22</v>
      </c>
      <c r="ALW1011">
        <v>0</v>
      </c>
      <c r="ALX1011">
        <v>0.5</v>
      </c>
    </row>
    <row r="1012" spans="1005:1012" x14ac:dyDescent="0.25">
      <c r="ALQ1012">
        <v>5</v>
      </c>
      <c r="ALR1012">
        <v>6</v>
      </c>
      <c r="ALS1012" t="s">
        <v>17</v>
      </c>
      <c r="ALT1012">
        <v>17</v>
      </c>
      <c r="ALU1012">
        <v>9</v>
      </c>
      <c r="ALV1012" t="s">
        <v>27</v>
      </c>
      <c r="ALW1012">
        <v>0</v>
      </c>
      <c r="ALX1012">
        <v>0.5</v>
      </c>
    </row>
    <row r="1013" spans="1005:1012" x14ac:dyDescent="0.25">
      <c r="ALQ1013">
        <v>6</v>
      </c>
      <c r="ALR1013">
        <v>10</v>
      </c>
      <c r="ALS1013" t="s">
        <v>23</v>
      </c>
      <c r="ALT1013">
        <v>14</v>
      </c>
      <c r="ALU1013">
        <v>5</v>
      </c>
      <c r="ALV1013" t="s">
        <v>20</v>
      </c>
      <c r="ALW1013">
        <v>0</v>
      </c>
      <c r="ALX1013">
        <v>0.33333333333333331</v>
      </c>
    </row>
    <row r="1014" spans="1005:1012" x14ac:dyDescent="0.25">
      <c r="ALQ1014">
        <v>7</v>
      </c>
      <c r="ALR1014">
        <v>9</v>
      </c>
      <c r="ALS1014" t="s">
        <v>17</v>
      </c>
      <c r="ALT1014">
        <v>22</v>
      </c>
      <c r="ALU1014">
        <v>9</v>
      </c>
      <c r="ALV1014" t="s">
        <v>30</v>
      </c>
      <c r="ALW1014">
        <v>0</v>
      </c>
      <c r="ALX1014">
        <v>0.5</v>
      </c>
    </row>
    <row r="1015" spans="1005:1012" x14ac:dyDescent="0.25">
      <c r="ALQ1015">
        <v>8</v>
      </c>
      <c r="ALR1015">
        <v>9</v>
      </c>
      <c r="ALS1015" t="s">
        <v>17</v>
      </c>
      <c r="ALT1015">
        <v>27</v>
      </c>
      <c r="ALU1015">
        <v>9</v>
      </c>
      <c r="ALV1015" t="s">
        <v>31</v>
      </c>
      <c r="ALW1015">
        <v>0</v>
      </c>
      <c r="ALX1015">
        <v>0.5</v>
      </c>
    </row>
    <row r="1016" spans="1005:1012" x14ac:dyDescent="0.25">
      <c r="ALQ1016">
        <v>9</v>
      </c>
      <c r="ALR1016">
        <v>10</v>
      </c>
      <c r="ALS1016" t="s">
        <v>23</v>
      </c>
      <c r="ALT1016">
        <v>24</v>
      </c>
      <c r="ALU1016">
        <v>5</v>
      </c>
      <c r="ALV1016" t="s">
        <v>21</v>
      </c>
      <c r="ALW1016">
        <v>0</v>
      </c>
      <c r="ALX1016">
        <v>0.33333333333333331</v>
      </c>
    </row>
    <row r="1017" spans="1005:1012" x14ac:dyDescent="0.25">
      <c r="ALQ1017">
        <v>10</v>
      </c>
      <c r="ALR1017">
        <v>0</v>
      </c>
      <c r="ALS1017" t="s">
        <v>18</v>
      </c>
      <c r="ALT1017">
        <v>14</v>
      </c>
      <c r="ALU1017">
        <v>1</v>
      </c>
      <c r="ALX101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freeze pane views</vt:lpstr>
      <vt:lpstr>Decision</vt:lpstr>
      <vt:lpstr>Decision!TreeData</vt:lpstr>
      <vt:lpstr>Decision!TreeDiag</vt:lpstr>
      <vt:lpstr>Decision!TreeOption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</dc:creator>
  <cp:lastModifiedBy>Moses</cp:lastModifiedBy>
  <dcterms:created xsi:type="dcterms:W3CDTF">2015-06-05T18:17:20Z</dcterms:created>
  <dcterms:modified xsi:type="dcterms:W3CDTF">2023-08-08T17:24:25Z</dcterms:modified>
</cp:coreProperties>
</file>