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oses\Documents\Nerdy Jobs\Order Id  2222604\"/>
    </mc:Choice>
  </mc:AlternateContent>
  <xr:revisionPtr revIDLastSave="0" documentId="13_ncr:1_{3AA3A862-C351-4505-B483-EC37620A886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reeze pane views" sheetId="1" r:id="rId1"/>
    <sheet name="Decision" sheetId="2" r:id="rId2"/>
  </sheets>
  <definedNames>
    <definedName name="_xlchart.v1.0" hidden="1">'freeze pane views'!$G$4</definedName>
    <definedName name="_xlchart.v1.1" hidden="1">'freeze pane views'!$G$5:$G$30</definedName>
    <definedName name="_xlchart.v1.2" hidden="1">'freeze pane views'!$G$4</definedName>
    <definedName name="_xlchart.v1.3" hidden="1">'freeze pane views'!$G$5:$G$30</definedName>
    <definedName name="_xlchart.v1.4" hidden="1">'freeze pane views'!$G$4</definedName>
    <definedName name="_xlchart.v1.5" hidden="1">'freeze pane views'!$G$5:$G$30</definedName>
    <definedName name="_xlchart.v1.6" hidden="1">'freeze pane views'!$G$4</definedName>
    <definedName name="_xlchart.v1.7" hidden="1">'freeze pane views'!$G$5:$G$30</definedName>
    <definedName name="TreeData" localSheetId="1">Decision!$ALQ$1009:$ALX$1013</definedName>
    <definedName name="TreeDiag" localSheetId="1">Decision!$E$9:$K$23</definedName>
    <definedName name="TreeOption" localSheetId="1">Decision!$ALM$993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2" l="1"/>
  <c r="I22" i="2"/>
  <c r="K21" i="2"/>
  <c r="I17" i="2"/>
  <c r="K16" i="2"/>
  <c r="I12" i="2"/>
  <c r="K11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1" i="1"/>
  <c r="C22" i="1"/>
  <c r="C23" i="1"/>
  <c r="C24" i="1"/>
  <c r="C25" i="1"/>
  <c r="C26" i="1"/>
  <c r="C27" i="1"/>
  <c r="C28" i="1"/>
  <c r="C29" i="1"/>
  <c r="C30" i="1"/>
  <c r="B21" i="1"/>
  <c r="B22" i="1"/>
  <c r="B23" i="1"/>
  <c r="B24" i="1"/>
  <c r="B25" i="1"/>
  <c r="B26" i="1"/>
  <c r="B27" i="1"/>
  <c r="B28" i="1"/>
  <c r="B29" i="1"/>
  <c r="B30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C5" i="1"/>
  <c r="B5" i="1"/>
  <c r="D30" i="1" l="1"/>
  <c r="D29" i="1"/>
  <c r="D25" i="1"/>
  <c r="D26" i="1"/>
  <c r="D22" i="1"/>
  <c r="D24" i="1"/>
  <c r="D21" i="1"/>
  <c r="D28" i="1"/>
  <c r="D27" i="1"/>
  <c r="D23" i="1"/>
  <c r="D19" i="1"/>
  <c r="D15" i="1"/>
  <c r="D11" i="1"/>
  <c r="D7" i="1"/>
  <c r="D17" i="1"/>
  <c r="D13" i="1"/>
  <c r="D9" i="1"/>
  <c r="D5" i="1"/>
  <c r="F5" i="1" s="1"/>
  <c r="G5" i="1" s="1"/>
  <c r="D18" i="1"/>
  <c r="D14" i="1"/>
  <c r="D10" i="1"/>
  <c r="D6" i="1"/>
  <c r="D20" i="1"/>
  <c r="D16" i="1"/>
  <c r="D12" i="1"/>
  <c r="D8" i="1"/>
  <c r="E20" i="1" l="1"/>
  <c r="F20" i="1" s="1"/>
  <c r="G20" i="1" s="1"/>
  <c r="E18" i="1"/>
  <c r="F18" i="1" s="1"/>
  <c r="G18" i="1" s="1"/>
  <c r="E30" i="1"/>
  <c r="F30" i="1" s="1"/>
  <c r="G30" i="1" s="1"/>
  <c r="E16" i="1"/>
  <c r="F16" i="1" s="1"/>
  <c r="G16" i="1" s="1"/>
  <c r="E12" i="1"/>
  <c r="F12" i="1" s="1"/>
  <c r="G12" i="1" s="1"/>
  <c r="E10" i="1"/>
  <c r="F10" i="1" s="1"/>
  <c r="G10" i="1" s="1"/>
  <c r="E29" i="1"/>
  <c r="F29" i="1" s="1"/>
  <c r="G29" i="1" s="1"/>
  <c r="E8" i="1"/>
  <c r="F8" i="1" s="1"/>
  <c r="G8" i="1" s="1"/>
  <c r="E26" i="1"/>
  <c r="F26" i="1" s="1"/>
  <c r="G26" i="1" s="1"/>
  <c r="E25" i="1"/>
  <c r="F25" i="1" s="1"/>
  <c r="G25" i="1" s="1"/>
  <c r="E27" i="1"/>
  <c r="F27" i="1" s="1"/>
  <c r="G27" i="1" s="1"/>
  <c r="E22" i="1"/>
  <c r="F22" i="1" s="1"/>
  <c r="G22" i="1" s="1"/>
  <c r="E23" i="1"/>
  <c r="F23" i="1" s="1"/>
  <c r="G23" i="1" s="1"/>
  <c r="E28" i="1"/>
  <c r="F28" i="1" s="1"/>
  <c r="G28" i="1" s="1"/>
  <c r="E21" i="1"/>
  <c r="F21" i="1" s="1"/>
  <c r="G21" i="1" s="1"/>
  <c r="E24" i="1"/>
  <c r="F24" i="1" s="1"/>
  <c r="G24" i="1" s="1"/>
  <c r="E14" i="1"/>
  <c r="F14" i="1" s="1"/>
  <c r="G14" i="1" s="1"/>
  <c r="E6" i="1"/>
  <c r="F6" i="1" s="1"/>
  <c r="G6" i="1" s="1"/>
  <c r="E7" i="1"/>
  <c r="F7" i="1" s="1"/>
  <c r="G7" i="1" s="1"/>
  <c r="E9" i="1"/>
  <c r="F9" i="1" s="1"/>
  <c r="G9" i="1" s="1"/>
  <c r="E11" i="1"/>
  <c r="F11" i="1" s="1"/>
  <c r="G11" i="1" s="1"/>
  <c r="E13" i="1"/>
  <c r="F13" i="1" s="1"/>
  <c r="G13" i="1" s="1"/>
  <c r="E15" i="1"/>
  <c r="F15" i="1" s="1"/>
  <c r="G15" i="1" s="1"/>
  <c r="E17" i="1"/>
  <c r="F17" i="1" s="1"/>
  <c r="G17" i="1" s="1"/>
  <c r="E19" i="1"/>
  <c r="F19" i="1" s="1"/>
  <c r="G19" i="1" s="1"/>
</calcChain>
</file>

<file path=xl/sharedStrings.xml><?xml version="1.0" encoding="utf-8"?>
<sst xmlns="http://schemas.openxmlformats.org/spreadsheetml/2006/main" count="56" uniqueCount="26">
  <si>
    <t>HISTORICAL GOLD PRICE.</t>
  </si>
  <si>
    <t>YEAR</t>
  </si>
  <si>
    <t>LOW PRICE</t>
  </si>
  <si>
    <t>HIGH PRICE</t>
  </si>
  <si>
    <t>AVERAGE PRICE</t>
  </si>
  <si>
    <t>NPV</t>
  </si>
  <si>
    <t>GROWTH RATE</t>
  </si>
  <si>
    <t>FORECASTED GOLD PRICE</t>
  </si>
  <si>
    <t>NPV VALUE</t>
  </si>
  <si>
    <t>ID</t>
  </si>
  <si>
    <t>PARENT</t>
  </si>
  <si>
    <t>TYPE</t>
  </si>
  <si>
    <t>ROW</t>
  </si>
  <si>
    <t>COL</t>
  </si>
  <si>
    <t>LABEL</t>
  </si>
  <si>
    <t>VALUE</t>
  </si>
  <si>
    <t>PROP</t>
  </si>
  <si>
    <t>T</t>
  </si>
  <si>
    <t>D</t>
  </si>
  <si>
    <t>Decision 1</t>
  </si>
  <si>
    <t>Decision 2</t>
  </si>
  <si>
    <t>Decision 3</t>
  </si>
  <si>
    <t>Event 4</t>
  </si>
  <si>
    <t>DECISION</t>
  </si>
  <si>
    <t>Invest</t>
  </si>
  <si>
    <t>Don’t Invest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</si>
</sst>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\-[$$-1009]#,##0.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64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of NPV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NPV</a:t>
          </a:r>
        </a:p>
      </cx:txPr>
    </cx:title>
    <cx:plotArea>
      <cx:plotAreaRegion>
        <cx:series layoutId="clusteredColumn" uniqueId="{6D51ADA4-6618-4D48-83C0-9909704D10BD}">
          <cx:tx>
            <cx:txData>
              <cx:f>_xlchart.v1.2</cx:f>
              <cx:v>NPV VALUE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495300</xdr:colOff>
      <xdr:row>10</xdr:row>
      <xdr:rowOff>38100</xdr:rowOff>
    </xdr:from>
    <xdr:to>
      <xdr:col>16</xdr:col>
      <xdr:colOff>590550</xdr:colOff>
      <xdr:row>27</xdr:row>
      <xdr:rowOff>109537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4E3B97E-4637-4076-9527-183226E7C1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10325" y="1943100"/>
              <a:ext cx="5581650" cy="33099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KE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10</xdr:row>
      <xdr:rowOff>19050</xdr:rowOff>
    </xdr:from>
    <xdr:to>
      <xdr:col>9</xdr:col>
      <xdr:colOff>0</xdr:colOff>
      <xdr:row>10</xdr:row>
      <xdr:rowOff>171450</xdr:rowOff>
    </xdr:to>
    <xdr:cxnSp macro="">
      <xdr:nvCxnSpPr>
        <xdr:cNvPr id="123" name="Straight Connector 122">
          <a:extLst>
            <a:ext uri="{FF2B5EF4-FFF2-40B4-BE49-F238E27FC236}">
              <a16:creationId xmlns:a16="http://schemas.microsoft.com/office/drawing/2014/main" id="{234C55D0-8ADC-454F-90EA-80CB09F9D9EE}"/>
            </a:ext>
          </a:extLst>
        </xdr:cNvPr>
        <xdr:cNvCxnSpPr/>
      </xdr:nvCxnSpPr>
      <xdr:spPr>
        <a:xfrm>
          <a:off x="5486400" y="1924050"/>
          <a:ext cx="0" cy="1524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124" name="Straight Connector 123">
          <a:extLst>
            <a:ext uri="{FF2B5EF4-FFF2-40B4-BE49-F238E27FC236}">
              <a16:creationId xmlns:a16="http://schemas.microsoft.com/office/drawing/2014/main" id="{B638DAD8-C2A9-4947-B8F1-E5DDA88241D6}"/>
            </a:ext>
          </a:extLst>
        </xdr:cNvPr>
        <xdr:cNvCxnSpPr/>
      </xdr:nvCxnSpPr>
      <xdr:spPr>
        <a:xfrm flipV="1">
          <a:off x="3657600" y="2000250"/>
          <a:ext cx="609600" cy="9525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95250</xdr:rowOff>
    </xdr:from>
    <xdr:to>
      <xdr:col>9</xdr:col>
      <xdr:colOff>0</xdr:colOff>
      <xdr:row>10</xdr:row>
      <xdr:rowOff>95250</xdr:rowOff>
    </xdr:to>
    <xdr:cxnSp macro="">
      <xdr:nvCxnSpPr>
        <xdr:cNvPr id="125" name="Straight Connector 124">
          <a:extLst>
            <a:ext uri="{FF2B5EF4-FFF2-40B4-BE49-F238E27FC236}">
              <a16:creationId xmlns:a16="http://schemas.microsoft.com/office/drawing/2014/main" id="{C36AA21B-BDF9-43FF-99AB-4AC6F392FC80}"/>
            </a:ext>
          </a:extLst>
        </xdr:cNvPr>
        <xdr:cNvCxnSpPr/>
      </xdr:nvCxnSpPr>
      <xdr:spPr>
        <a:xfrm>
          <a:off x="4267200" y="2000250"/>
          <a:ext cx="1219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15</xdr:row>
      <xdr:rowOff>19050</xdr:rowOff>
    </xdr:from>
    <xdr:to>
      <xdr:col>9</xdr:col>
      <xdr:colOff>0</xdr:colOff>
      <xdr:row>15</xdr:row>
      <xdr:rowOff>171450</xdr:rowOff>
    </xdr:to>
    <xdr:cxnSp macro="">
      <xdr:nvCxnSpPr>
        <xdr:cNvPr id="126" name="Straight Connector 125">
          <a:extLst>
            <a:ext uri="{FF2B5EF4-FFF2-40B4-BE49-F238E27FC236}">
              <a16:creationId xmlns:a16="http://schemas.microsoft.com/office/drawing/2014/main" id="{E3986B4B-6386-4CE6-B08A-BCB06BA181C0}"/>
            </a:ext>
          </a:extLst>
        </xdr:cNvPr>
        <xdr:cNvCxnSpPr/>
      </xdr:nvCxnSpPr>
      <xdr:spPr>
        <a:xfrm>
          <a:off x="5486400" y="2876550"/>
          <a:ext cx="0" cy="1524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7</xdr:col>
      <xdr:colOff>0</xdr:colOff>
      <xdr:row>15</xdr:row>
      <xdr:rowOff>95250</xdr:rowOff>
    </xdr:to>
    <xdr:cxnSp macro="">
      <xdr:nvCxnSpPr>
        <xdr:cNvPr id="127" name="Straight Connector 126">
          <a:extLst>
            <a:ext uri="{FF2B5EF4-FFF2-40B4-BE49-F238E27FC236}">
              <a16:creationId xmlns:a16="http://schemas.microsoft.com/office/drawing/2014/main" id="{77090CDF-CB7B-4293-A723-C6F4BACB9C21}"/>
            </a:ext>
          </a:extLst>
        </xdr:cNvPr>
        <xdr:cNvCxnSpPr/>
      </xdr:nvCxnSpPr>
      <xdr:spPr>
        <a:xfrm>
          <a:off x="3657600" y="2952750"/>
          <a:ext cx="6096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15</xdr:row>
      <xdr:rowOff>95250</xdr:rowOff>
    </xdr:from>
    <xdr:to>
      <xdr:col>9</xdr:col>
      <xdr:colOff>0</xdr:colOff>
      <xdr:row>15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B440DC01-D738-483A-9A9B-4E501E69CF51}"/>
            </a:ext>
          </a:extLst>
        </xdr:cNvPr>
        <xdr:cNvCxnSpPr/>
      </xdr:nvCxnSpPr>
      <xdr:spPr>
        <a:xfrm>
          <a:off x="4267200" y="2952750"/>
          <a:ext cx="1219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19050</xdr:rowOff>
    </xdr:from>
    <xdr:to>
      <xdr:col>9</xdr:col>
      <xdr:colOff>0</xdr:colOff>
      <xdr:row>20</xdr:row>
      <xdr:rowOff>171450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0A811345-09BC-4799-84E9-70219AD30997}"/>
            </a:ext>
          </a:extLst>
        </xdr:cNvPr>
        <xdr:cNvCxnSpPr/>
      </xdr:nvCxnSpPr>
      <xdr:spPr>
        <a:xfrm>
          <a:off x="5486400" y="3829050"/>
          <a:ext cx="0" cy="1524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7</xdr:col>
      <xdr:colOff>0</xdr:colOff>
      <xdr:row>20</xdr:row>
      <xdr:rowOff>95250</xdr:rowOff>
    </xdr:to>
    <xdr:cxnSp macro="">
      <xdr:nvCxnSpPr>
        <xdr:cNvPr id="130" name="Straight Connector 129">
          <a:extLst>
            <a:ext uri="{FF2B5EF4-FFF2-40B4-BE49-F238E27FC236}">
              <a16:creationId xmlns:a16="http://schemas.microsoft.com/office/drawing/2014/main" id="{ACEE84B1-AFE8-4B1A-8A65-220657143A07}"/>
            </a:ext>
          </a:extLst>
        </xdr:cNvPr>
        <xdr:cNvCxnSpPr/>
      </xdr:nvCxnSpPr>
      <xdr:spPr>
        <a:xfrm>
          <a:off x="3657600" y="2952750"/>
          <a:ext cx="609600" cy="95250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20</xdr:row>
      <xdr:rowOff>95250</xdr:rowOff>
    </xdr:from>
    <xdr:to>
      <xdr:col>9</xdr:col>
      <xdr:colOff>0</xdr:colOff>
      <xdr:row>20</xdr:row>
      <xdr:rowOff>95250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206AE19C-26BD-4CAD-8DAE-83F88D19241C}"/>
            </a:ext>
          </a:extLst>
        </xdr:cNvPr>
        <xdr:cNvCxnSpPr/>
      </xdr:nvCxnSpPr>
      <xdr:spPr>
        <a:xfrm>
          <a:off x="4267200" y="3905250"/>
          <a:ext cx="12192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15</xdr:row>
      <xdr:rowOff>12700</xdr:rowOff>
    </xdr:from>
    <xdr:to>
      <xdr:col>5</xdr:col>
      <xdr:colOff>177800</xdr:colOff>
      <xdr:row>15</xdr:row>
      <xdr:rowOff>177800</xdr:rowOff>
    </xdr:to>
    <xdr:sp macro="" textlink="">
      <xdr:nvSpPr>
        <xdr:cNvPr id="132" name="Rectangle 131">
          <a:extLst>
            <a:ext uri="{FF2B5EF4-FFF2-40B4-BE49-F238E27FC236}">
              <a16:creationId xmlns:a16="http://schemas.microsoft.com/office/drawing/2014/main" id="{4B92DA3D-818C-4FCA-A179-914D0D3AD82F}"/>
            </a:ext>
          </a:extLst>
        </xdr:cNvPr>
        <xdr:cNvSpPr/>
      </xdr:nvSpPr>
      <xdr:spPr>
        <a:xfrm>
          <a:off x="3060700" y="2870200"/>
          <a:ext cx="165100" cy="165100"/>
        </a:xfrm>
        <a:prstGeom prst="rect">
          <a:avLst/>
        </a:prstGeom>
        <a:ln w="12700">
          <a:solidFill>
            <a:srgbClr val="7F7F7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KE" sz="1100"/>
        </a:p>
      </xdr:txBody>
    </xdr:sp>
    <xdr:clientData/>
  </xdr:twoCellAnchor>
  <xdr:twoCellAnchor>
    <xdr:from>
      <xdr:col>4</xdr:col>
      <xdr:colOff>0</xdr:colOff>
      <xdr:row>15</xdr:row>
      <xdr:rowOff>95250</xdr:rowOff>
    </xdr:from>
    <xdr:to>
      <xdr:col>5</xdr:col>
      <xdr:colOff>0</xdr:colOff>
      <xdr:row>15</xdr:row>
      <xdr:rowOff>95250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ED7D831E-52BF-41BB-861A-EDC773D3013A}"/>
            </a:ext>
          </a:extLst>
        </xdr:cNvPr>
        <xdr:cNvCxnSpPr/>
      </xdr:nvCxnSpPr>
      <xdr:spPr>
        <a:xfrm>
          <a:off x="2438400" y="2952750"/>
          <a:ext cx="609600" cy="0"/>
        </a:xfrm>
        <a:prstGeom prst="line">
          <a:avLst/>
        </a:prstGeom>
        <a:ln w="19050">
          <a:solidFill>
            <a:srgbClr val="7F7F7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A8" workbookViewId="0">
      <selection activeCell="E13" sqref="E13"/>
    </sheetView>
  </sheetViews>
  <sheetFormatPr defaultRowHeight="15" x14ac:dyDescent="0.25"/>
  <cols>
    <col min="2" max="2" width="7.140625" bestFit="1" customWidth="1"/>
    <col min="4" max="4" width="14.85546875" bestFit="1" customWidth="1"/>
    <col min="5" max="5" width="14" bestFit="1" customWidth="1"/>
    <col min="6" max="6" width="23.42578125" bestFit="1" customWidth="1"/>
    <col min="7" max="7" width="11" bestFit="1" customWidth="1"/>
    <col min="1999" max="1999" width="2.7109375" customWidth="1"/>
  </cols>
  <sheetData>
    <row r="1" spans="1:7" x14ac:dyDescent="0.25">
      <c r="A1" s="1" t="s">
        <v>0</v>
      </c>
      <c r="B1" s="1"/>
      <c r="C1" s="1"/>
    </row>
    <row r="4" spans="1:7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6</v>
      </c>
      <c r="F4" s="2" t="s">
        <v>7</v>
      </c>
      <c r="G4" s="2" t="s">
        <v>8</v>
      </c>
    </row>
    <row r="5" spans="1:7" x14ac:dyDescent="0.25">
      <c r="A5">
        <v>1980</v>
      </c>
      <c r="B5">
        <f ca="1" xml:space="preserve"> TRUNC(_xlfn.NORM.INV(RAND(), 470, 100))</f>
        <v>419</v>
      </c>
      <c r="C5">
        <f ca="1">TRUNC(_xlfn.NORM.INV(RAND(), 850, 100))</f>
        <v>727</v>
      </c>
      <c r="D5">
        <f ca="1">TRUNC( AVERAGE(B5, C5))</f>
        <v>573</v>
      </c>
      <c r="F5">
        <f ca="1">TRUNC(D5*(E5+1))</f>
        <v>573</v>
      </c>
      <c r="G5" s="3">
        <f ca="1">NPV(10, F5)</f>
        <v>52.090909090909093</v>
      </c>
    </row>
    <row r="6" spans="1:7" x14ac:dyDescent="0.25">
      <c r="A6">
        <v>1981</v>
      </c>
      <c r="B6">
        <f t="shared" ref="B6:B45" ca="1" si="0" xml:space="preserve"> TRUNC(_xlfn.NORM.INV(RAND(), 470, 100))</f>
        <v>506</v>
      </c>
      <c r="C6">
        <f t="shared" ref="C6:C45" ca="1" si="1">TRUNC(_xlfn.NORM.INV(RAND(), 850, 100))</f>
        <v>956</v>
      </c>
      <c r="D6">
        <f t="shared" ref="D6:D45" ca="1" si="2">TRUNC( AVERAGE(B6, C6))</f>
        <v>731</v>
      </c>
      <c r="E6">
        <f ca="1">(D6-D5)/D5</f>
        <v>0.27574171029668409</v>
      </c>
      <c r="F6">
        <f t="shared" ref="F6:F30" ca="1" si="3">TRUNC(D6*(E6+1))</f>
        <v>932</v>
      </c>
      <c r="G6" s="3">
        <f t="shared" ref="G6:G30" ca="1" si="4">NPV(10, F6)</f>
        <v>84.727272727272734</v>
      </c>
    </row>
    <row r="7" spans="1:7" x14ac:dyDescent="0.25">
      <c r="A7">
        <v>1982</v>
      </c>
      <c r="B7">
        <f t="shared" ca="1" si="0"/>
        <v>396</v>
      </c>
      <c r="C7">
        <f t="shared" ca="1" si="1"/>
        <v>801</v>
      </c>
      <c r="D7">
        <f t="shared" ca="1" si="2"/>
        <v>598</v>
      </c>
      <c r="E7">
        <f t="shared" ref="E7:E45" ca="1" si="5">(D7-D6)/D6</f>
        <v>-0.18194254445964433</v>
      </c>
      <c r="F7">
        <f t="shared" ca="1" si="3"/>
        <v>489</v>
      </c>
      <c r="G7" s="3">
        <f t="shared" ca="1" si="4"/>
        <v>44.454545454545453</v>
      </c>
    </row>
    <row r="8" spans="1:7" x14ac:dyDescent="0.25">
      <c r="A8">
        <v>1983</v>
      </c>
      <c r="B8">
        <f t="shared" ca="1" si="0"/>
        <v>464</v>
      </c>
      <c r="C8">
        <f t="shared" ca="1" si="1"/>
        <v>862</v>
      </c>
      <c r="D8">
        <f t="shared" ca="1" si="2"/>
        <v>663</v>
      </c>
      <c r="E8">
        <f t="shared" ca="1" si="5"/>
        <v>0.10869565217391304</v>
      </c>
      <c r="F8">
        <f t="shared" ca="1" si="3"/>
        <v>735</v>
      </c>
      <c r="G8" s="3">
        <f t="shared" ca="1" si="4"/>
        <v>66.818181818181813</v>
      </c>
    </row>
    <row r="9" spans="1:7" x14ac:dyDescent="0.25">
      <c r="A9">
        <v>1984</v>
      </c>
      <c r="B9">
        <f t="shared" ca="1" si="0"/>
        <v>398</v>
      </c>
      <c r="C9">
        <f t="shared" ca="1" si="1"/>
        <v>898</v>
      </c>
      <c r="D9">
        <f t="shared" ca="1" si="2"/>
        <v>648</v>
      </c>
      <c r="E9">
        <f t="shared" ca="1" si="5"/>
        <v>-2.2624434389140271E-2</v>
      </c>
      <c r="F9">
        <f t="shared" ca="1" si="3"/>
        <v>633</v>
      </c>
      <c r="G9" s="3">
        <f t="shared" ca="1" si="4"/>
        <v>57.545454545454547</v>
      </c>
    </row>
    <row r="10" spans="1:7" x14ac:dyDescent="0.25">
      <c r="A10">
        <v>1985</v>
      </c>
      <c r="B10">
        <f t="shared" ca="1" si="0"/>
        <v>482</v>
      </c>
      <c r="C10">
        <f t="shared" ca="1" si="1"/>
        <v>656</v>
      </c>
      <c r="D10">
        <f t="shared" ca="1" si="2"/>
        <v>569</v>
      </c>
      <c r="E10">
        <f t="shared" ca="1" si="5"/>
        <v>-0.12191358024691358</v>
      </c>
      <c r="F10">
        <f t="shared" ca="1" si="3"/>
        <v>499</v>
      </c>
      <c r="G10" s="3">
        <f t="shared" ca="1" si="4"/>
        <v>45.363636363636367</v>
      </c>
    </row>
    <row r="11" spans="1:7" x14ac:dyDescent="0.25">
      <c r="A11">
        <v>1986</v>
      </c>
      <c r="B11">
        <f t="shared" ca="1" si="0"/>
        <v>340</v>
      </c>
      <c r="C11">
        <f t="shared" ca="1" si="1"/>
        <v>865</v>
      </c>
      <c r="D11">
        <f t="shared" ca="1" si="2"/>
        <v>602</v>
      </c>
      <c r="E11">
        <f t="shared" ca="1" si="5"/>
        <v>5.7996485061511421E-2</v>
      </c>
      <c r="F11">
        <f t="shared" ca="1" si="3"/>
        <v>636</v>
      </c>
      <c r="G11" s="3">
        <f t="shared" ca="1" si="4"/>
        <v>57.81818181818182</v>
      </c>
    </row>
    <row r="12" spans="1:7" x14ac:dyDescent="0.25">
      <c r="A12">
        <v>1987</v>
      </c>
      <c r="B12">
        <f t="shared" ca="1" si="0"/>
        <v>531</v>
      </c>
      <c r="C12">
        <f t="shared" ca="1" si="1"/>
        <v>830</v>
      </c>
      <c r="D12">
        <f t="shared" ca="1" si="2"/>
        <v>680</v>
      </c>
      <c r="E12">
        <f t="shared" ca="1" si="5"/>
        <v>0.12956810631229235</v>
      </c>
      <c r="F12">
        <f t="shared" ca="1" si="3"/>
        <v>768</v>
      </c>
      <c r="G12" s="3">
        <f t="shared" ca="1" si="4"/>
        <v>69.818181818181813</v>
      </c>
    </row>
    <row r="13" spans="1:7" x14ac:dyDescent="0.25">
      <c r="A13">
        <v>1988</v>
      </c>
      <c r="B13">
        <f t="shared" ca="1" si="0"/>
        <v>468</v>
      </c>
      <c r="C13">
        <f t="shared" ca="1" si="1"/>
        <v>873</v>
      </c>
      <c r="D13">
        <f t="shared" ca="1" si="2"/>
        <v>670</v>
      </c>
      <c r="E13">
        <f t="shared" ca="1" si="5"/>
        <v>-1.4705882352941176E-2</v>
      </c>
      <c r="F13">
        <f t="shared" ca="1" si="3"/>
        <v>660</v>
      </c>
      <c r="G13" s="3">
        <f t="shared" ca="1" si="4"/>
        <v>60</v>
      </c>
    </row>
    <row r="14" spans="1:7" x14ac:dyDescent="0.25">
      <c r="A14">
        <v>1989</v>
      </c>
      <c r="B14">
        <f t="shared" ca="1" si="0"/>
        <v>385</v>
      </c>
      <c r="C14">
        <f t="shared" ca="1" si="1"/>
        <v>801</v>
      </c>
      <c r="D14">
        <f t="shared" ca="1" si="2"/>
        <v>593</v>
      </c>
      <c r="E14">
        <f t="shared" ca="1" si="5"/>
        <v>-0.11492537313432835</v>
      </c>
      <c r="F14">
        <f t="shared" ca="1" si="3"/>
        <v>524</v>
      </c>
      <c r="G14" s="3">
        <f t="shared" ca="1" si="4"/>
        <v>47.636363636363633</v>
      </c>
    </row>
    <row r="15" spans="1:7" x14ac:dyDescent="0.25">
      <c r="A15">
        <v>1990</v>
      </c>
      <c r="B15">
        <f t="shared" ca="1" si="0"/>
        <v>383</v>
      </c>
      <c r="C15">
        <f t="shared" ca="1" si="1"/>
        <v>860</v>
      </c>
      <c r="D15">
        <f t="shared" ca="1" si="2"/>
        <v>621</v>
      </c>
      <c r="E15">
        <f t="shared" ca="1" si="5"/>
        <v>4.7217537942664416E-2</v>
      </c>
      <c r="F15">
        <f t="shared" ca="1" si="3"/>
        <v>650</v>
      </c>
      <c r="G15" s="3">
        <f t="shared" ca="1" si="4"/>
        <v>59.090909090909093</v>
      </c>
    </row>
    <row r="16" spans="1:7" x14ac:dyDescent="0.25">
      <c r="A16">
        <v>1991</v>
      </c>
      <c r="B16">
        <f t="shared" ca="1" si="0"/>
        <v>461</v>
      </c>
      <c r="C16">
        <f t="shared" ca="1" si="1"/>
        <v>916</v>
      </c>
      <c r="D16">
        <f t="shared" ca="1" si="2"/>
        <v>688</v>
      </c>
      <c r="E16">
        <f t="shared" ca="1" si="5"/>
        <v>0.10789049919484701</v>
      </c>
      <c r="F16">
        <f t="shared" ca="1" si="3"/>
        <v>762</v>
      </c>
      <c r="G16" s="3">
        <f t="shared" ca="1" si="4"/>
        <v>69.272727272727266</v>
      </c>
    </row>
    <row r="17" spans="1:7" x14ac:dyDescent="0.25">
      <c r="A17">
        <v>1992</v>
      </c>
      <c r="B17">
        <f t="shared" ca="1" si="0"/>
        <v>628</v>
      </c>
      <c r="C17">
        <f t="shared" ca="1" si="1"/>
        <v>892</v>
      </c>
      <c r="D17">
        <f t="shared" ca="1" si="2"/>
        <v>760</v>
      </c>
      <c r="E17">
        <f t="shared" ca="1" si="5"/>
        <v>0.10465116279069768</v>
      </c>
      <c r="F17">
        <f t="shared" ca="1" si="3"/>
        <v>839</v>
      </c>
      <c r="G17" s="3">
        <f t="shared" ca="1" si="4"/>
        <v>76.272727272727266</v>
      </c>
    </row>
    <row r="18" spans="1:7" x14ac:dyDescent="0.25">
      <c r="A18">
        <v>1993</v>
      </c>
      <c r="B18">
        <f t="shared" ca="1" si="0"/>
        <v>447</v>
      </c>
      <c r="C18">
        <f t="shared" ca="1" si="1"/>
        <v>931</v>
      </c>
      <c r="D18">
        <f t="shared" ca="1" si="2"/>
        <v>689</v>
      </c>
      <c r="E18">
        <f t="shared" ca="1" si="5"/>
        <v>-9.3421052631578946E-2</v>
      </c>
      <c r="F18">
        <f t="shared" ca="1" si="3"/>
        <v>624</v>
      </c>
      <c r="G18" s="3">
        <f t="shared" ca="1" si="4"/>
        <v>56.727272727272727</v>
      </c>
    </row>
    <row r="19" spans="1:7" x14ac:dyDescent="0.25">
      <c r="A19">
        <v>1994</v>
      </c>
      <c r="B19">
        <f t="shared" ca="1" si="0"/>
        <v>499</v>
      </c>
      <c r="C19">
        <f t="shared" ca="1" si="1"/>
        <v>848</v>
      </c>
      <c r="D19">
        <f t="shared" ca="1" si="2"/>
        <v>673</v>
      </c>
      <c r="E19">
        <f t="shared" ca="1" si="5"/>
        <v>-2.3222060957910014E-2</v>
      </c>
      <c r="F19">
        <f t="shared" ca="1" si="3"/>
        <v>657</v>
      </c>
      <c r="G19" s="3">
        <f t="shared" ca="1" si="4"/>
        <v>59.727272727272727</v>
      </c>
    </row>
    <row r="20" spans="1:7" x14ac:dyDescent="0.25">
      <c r="A20">
        <v>1995</v>
      </c>
      <c r="B20">
        <f t="shared" ca="1" si="0"/>
        <v>127</v>
      </c>
      <c r="C20">
        <f t="shared" ca="1" si="1"/>
        <v>977</v>
      </c>
      <c r="D20">
        <f t="shared" ca="1" si="2"/>
        <v>552</v>
      </c>
      <c r="E20">
        <f t="shared" ca="1" si="5"/>
        <v>-0.17979197622585438</v>
      </c>
      <c r="F20">
        <f t="shared" ca="1" si="3"/>
        <v>452</v>
      </c>
      <c r="G20" s="3">
        <f t="shared" ca="1" si="4"/>
        <v>41.090909090909093</v>
      </c>
    </row>
    <row r="21" spans="1:7" x14ac:dyDescent="0.25">
      <c r="A21">
        <v>1996</v>
      </c>
      <c r="B21">
        <f t="shared" ca="1" si="0"/>
        <v>680</v>
      </c>
      <c r="C21">
        <f t="shared" ca="1" si="1"/>
        <v>1041</v>
      </c>
      <c r="D21">
        <f t="shared" ca="1" si="2"/>
        <v>860</v>
      </c>
      <c r="E21">
        <f t="shared" ca="1" si="5"/>
        <v>0.55797101449275366</v>
      </c>
      <c r="F21">
        <f t="shared" ca="1" si="3"/>
        <v>1339</v>
      </c>
      <c r="G21" s="3">
        <f t="shared" ca="1" si="4"/>
        <v>121.72727272727273</v>
      </c>
    </row>
    <row r="22" spans="1:7" x14ac:dyDescent="0.25">
      <c r="A22">
        <v>1997</v>
      </c>
      <c r="B22">
        <f t="shared" ca="1" si="0"/>
        <v>610</v>
      </c>
      <c r="C22">
        <f t="shared" ca="1" si="1"/>
        <v>922</v>
      </c>
      <c r="D22">
        <f t="shared" ca="1" si="2"/>
        <v>766</v>
      </c>
      <c r="E22">
        <f t="shared" ca="1" si="5"/>
        <v>-0.10930232558139535</v>
      </c>
      <c r="F22">
        <f t="shared" ca="1" si="3"/>
        <v>682</v>
      </c>
      <c r="G22" s="3">
        <f t="shared" ca="1" si="4"/>
        <v>62</v>
      </c>
    </row>
    <row r="23" spans="1:7" x14ac:dyDescent="0.25">
      <c r="A23">
        <v>1998</v>
      </c>
      <c r="B23">
        <f t="shared" ca="1" si="0"/>
        <v>349</v>
      </c>
      <c r="C23">
        <f t="shared" ca="1" si="1"/>
        <v>973</v>
      </c>
      <c r="D23">
        <f t="shared" ca="1" si="2"/>
        <v>661</v>
      </c>
      <c r="E23">
        <f t="shared" ca="1" si="5"/>
        <v>-0.13707571801566579</v>
      </c>
      <c r="F23">
        <f t="shared" ca="1" si="3"/>
        <v>570</v>
      </c>
      <c r="G23" s="3">
        <f t="shared" ca="1" si="4"/>
        <v>51.81818181818182</v>
      </c>
    </row>
    <row r="24" spans="1:7" x14ac:dyDescent="0.25">
      <c r="A24">
        <v>1999</v>
      </c>
      <c r="B24">
        <f t="shared" ca="1" si="0"/>
        <v>476</v>
      </c>
      <c r="C24">
        <f t="shared" ca="1" si="1"/>
        <v>707</v>
      </c>
      <c r="D24">
        <f t="shared" ca="1" si="2"/>
        <v>591</v>
      </c>
      <c r="E24">
        <f t="shared" ca="1" si="5"/>
        <v>-0.1059001512859304</v>
      </c>
      <c r="F24">
        <f t="shared" ca="1" si="3"/>
        <v>528</v>
      </c>
      <c r="G24" s="3">
        <f t="shared" ca="1" si="4"/>
        <v>48</v>
      </c>
    </row>
    <row r="25" spans="1:7" x14ac:dyDescent="0.25">
      <c r="A25">
        <v>2000</v>
      </c>
      <c r="B25">
        <f t="shared" ca="1" si="0"/>
        <v>422</v>
      </c>
      <c r="C25">
        <f t="shared" ca="1" si="1"/>
        <v>993</v>
      </c>
      <c r="D25">
        <f t="shared" ca="1" si="2"/>
        <v>707</v>
      </c>
      <c r="E25">
        <f t="shared" ca="1" si="5"/>
        <v>0.19627749576988154</v>
      </c>
      <c r="F25">
        <f t="shared" ca="1" si="3"/>
        <v>845</v>
      </c>
      <c r="G25" s="3">
        <f t="shared" ca="1" si="4"/>
        <v>76.818181818181813</v>
      </c>
    </row>
    <row r="26" spans="1:7" x14ac:dyDescent="0.25">
      <c r="A26">
        <v>2001</v>
      </c>
      <c r="B26">
        <f t="shared" ca="1" si="0"/>
        <v>568</v>
      </c>
      <c r="C26">
        <f t="shared" ca="1" si="1"/>
        <v>952</v>
      </c>
      <c r="D26">
        <f t="shared" ca="1" si="2"/>
        <v>760</v>
      </c>
      <c r="E26">
        <f t="shared" ca="1" si="5"/>
        <v>7.4964639321074958E-2</v>
      </c>
      <c r="F26">
        <f t="shared" ca="1" si="3"/>
        <v>816</v>
      </c>
      <c r="G26" s="3">
        <f t="shared" ca="1" si="4"/>
        <v>74.181818181818187</v>
      </c>
    </row>
    <row r="27" spans="1:7" x14ac:dyDescent="0.25">
      <c r="A27">
        <v>2002</v>
      </c>
      <c r="B27">
        <f t="shared" ca="1" si="0"/>
        <v>452</v>
      </c>
      <c r="C27">
        <f t="shared" ca="1" si="1"/>
        <v>828</v>
      </c>
      <c r="D27">
        <f t="shared" ca="1" si="2"/>
        <v>640</v>
      </c>
      <c r="E27">
        <f t="shared" ca="1" si="5"/>
        <v>-0.15789473684210525</v>
      </c>
      <c r="F27">
        <f t="shared" ca="1" si="3"/>
        <v>538</v>
      </c>
      <c r="G27" s="3">
        <f t="shared" ca="1" si="4"/>
        <v>48.909090909090907</v>
      </c>
    </row>
    <row r="28" spans="1:7" x14ac:dyDescent="0.25">
      <c r="A28">
        <v>2003</v>
      </c>
      <c r="B28">
        <f t="shared" ca="1" si="0"/>
        <v>372</v>
      </c>
      <c r="C28">
        <f t="shared" ca="1" si="1"/>
        <v>779</v>
      </c>
      <c r="D28">
        <f t="shared" ca="1" si="2"/>
        <v>575</v>
      </c>
      <c r="E28">
        <f t="shared" ca="1" si="5"/>
        <v>-0.1015625</v>
      </c>
      <c r="F28">
        <f t="shared" ca="1" si="3"/>
        <v>516</v>
      </c>
      <c r="G28" s="3">
        <f t="shared" ca="1" si="4"/>
        <v>46.909090909090907</v>
      </c>
    </row>
    <row r="29" spans="1:7" x14ac:dyDescent="0.25">
      <c r="A29">
        <v>2004</v>
      </c>
      <c r="B29">
        <f t="shared" ca="1" si="0"/>
        <v>370</v>
      </c>
      <c r="C29">
        <f t="shared" ca="1" si="1"/>
        <v>839</v>
      </c>
      <c r="D29">
        <f t="shared" ca="1" si="2"/>
        <v>604</v>
      </c>
      <c r="E29">
        <f t="shared" ca="1" si="5"/>
        <v>5.0434782608695654E-2</v>
      </c>
      <c r="F29">
        <f t="shared" ca="1" si="3"/>
        <v>634</v>
      </c>
      <c r="G29" s="3">
        <f t="shared" ca="1" si="4"/>
        <v>57.636363636363633</v>
      </c>
    </row>
    <row r="30" spans="1:7" x14ac:dyDescent="0.25">
      <c r="A30">
        <v>2005</v>
      </c>
      <c r="B30">
        <f t="shared" ca="1" si="0"/>
        <v>552</v>
      </c>
      <c r="C30">
        <f t="shared" ca="1" si="1"/>
        <v>872</v>
      </c>
      <c r="D30">
        <f t="shared" ca="1" si="2"/>
        <v>712</v>
      </c>
      <c r="E30">
        <f t="shared" ca="1" si="5"/>
        <v>0.17880794701986755</v>
      </c>
      <c r="F30">
        <f t="shared" ca="1" si="3"/>
        <v>839</v>
      </c>
      <c r="G30" s="3">
        <f t="shared" ca="1" si="4"/>
        <v>76.272727272727266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7D41-D1C6-458D-BA1F-42D1F4B585E0}">
  <dimension ref="A1:ALX1013"/>
  <sheetViews>
    <sheetView workbookViewId="0">
      <selection activeCell="D18" sqref="D18"/>
    </sheetView>
  </sheetViews>
  <sheetFormatPr defaultRowHeight="15" x14ac:dyDescent="0.25"/>
  <cols>
    <col min="2" max="3" width="9.140625" customWidth="1"/>
    <col min="6" max="6" width="2.7109375" customWidth="1"/>
    <col min="7" max="7" width="5.7109375" customWidth="1"/>
    <col min="10" max="10" width="2.7109375" customWidth="1"/>
    <col min="11" max="11" width="9.140625" customWidth="1"/>
    <col min="14" max="14" width="9.140625" customWidth="1"/>
  </cols>
  <sheetData>
    <row r="1" spans="1:15" x14ac:dyDescent="0.25">
      <c r="A1" s="13" t="s">
        <v>1</v>
      </c>
      <c r="B1" s="13" t="s">
        <v>23</v>
      </c>
      <c r="C1" s="13" t="s">
        <v>5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25">
      <c r="A2" s="4">
        <v>1980</v>
      </c>
      <c r="B2" s="4" t="s">
        <v>25</v>
      </c>
      <c r="C2" s="4">
        <f t="shared" ref="C2:C27" ca="1" si="0">RANDBETWEEN(50, 100)</f>
        <v>57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x14ac:dyDescent="0.25">
      <c r="A3" s="4">
        <v>1981</v>
      </c>
      <c r="B3" s="14" t="s">
        <v>24</v>
      </c>
      <c r="C3" s="4">
        <f t="shared" ca="1" si="0"/>
        <v>56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25">
      <c r="A4" s="4">
        <v>1982</v>
      </c>
      <c r="B4" s="14" t="s">
        <v>24</v>
      </c>
      <c r="C4" s="4">
        <f t="shared" ca="1" si="0"/>
        <v>61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25">
      <c r="A5" s="4">
        <v>1983</v>
      </c>
      <c r="B5" s="14" t="s">
        <v>24</v>
      </c>
      <c r="C5" s="4">
        <f t="shared" ca="1" si="0"/>
        <v>80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4">
        <v>1984</v>
      </c>
      <c r="B6" s="14" t="s">
        <v>24</v>
      </c>
      <c r="C6" s="4">
        <f t="shared" ca="1" si="0"/>
        <v>52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4">
        <v>1985</v>
      </c>
      <c r="B7" s="4" t="s">
        <v>25</v>
      </c>
      <c r="C7" s="4">
        <f t="shared" ca="1" si="0"/>
        <v>53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4">
        <v>1986</v>
      </c>
      <c r="B8" s="14" t="s">
        <v>24</v>
      </c>
      <c r="C8" s="4">
        <f t="shared" ca="1" si="0"/>
        <v>87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x14ac:dyDescent="0.25">
      <c r="A9" s="4">
        <v>1987</v>
      </c>
      <c r="B9" s="14" t="s">
        <v>24</v>
      </c>
      <c r="C9" s="4">
        <f t="shared" ca="1" si="0"/>
        <v>55</v>
      </c>
      <c r="D9" s="4"/>
      <c r="E9" s="10"/>
      <c r="F9" s="5"/>
      <c r="G9" s="5"/>
      <c r="H9" s="5"/>
      <c r="I9" s="5"/>
      <c r="J9" s="5"/>
      <c r="K9" s="6"/>
      <c r="L9" s="4"/>
      <c r="M9" s="4"/>
      <c r="N9" s="4"/>
      <c r="O9" s="4"/>
    </row>
    <row r="10" spans="1:15" x14ac:dyDescent="0.25">
      <c r="A10" s="4">
        <v>1988</v>
      </c>
      <c r="B10" s="4" t="s">
        <v>25</v>
      </c>
      <c r="C10" s="4">
        <f t="shared" ca="1" si="0"/>
        <v>53</v>
      </c>
      <c r="D10" s="4"/>
      <c r="E10" s="11"/>
      <c r="F10" s="4"/>
      <c r="G10" s="4"/>
      <c r="H10" s="4" t="s">
        <v>19</v>
      </c>
      <c r="I10" s="4"/>
      <c r="J10" s="4"/>
      <c r="K10" s="7"/>
      <c r="L10" s="4"/>
      <c r="M10" s="4"/>
      <c r="N10" s="4"/>
      <c r="O10" s="4"/>
    </row>
    <row r="11" spans="1:15" x14ac:dyDescent="0.25">
      <c r="A11" s="4">
        <v>1989</v>
      </c>
      <c r="B11" s="14" t="s">
        <v>24</v>
      </c>
      <c r="C11" s="4">
        <f t="shared" ca="1" si="0"/>
        <v>84</v>
      </c>
      <c r="D11" s="4"/>
      <c r="E11" s="11"/>
      <c r="F11" s="4"/>
      <c r="G11" s="4"/>
      <c r="H11" s="4"/>
      <c r="I11" s="4"/>
      <c r="J11" s="4"/>
      <c r="K11" s="7">
        <f>SUM(H12,)</f>
        <v>0</v>
      </c>
      <c r="L11" s="4"/>
      <c r="M11" s="4"/>
      <c r="N11" s="4"/>
      <c r="O11" s="4"/>
    </row>
    <row r="12" spans="1:15" x14ac:dyDescent="0.25">
      <c r="A12" s="4">
        <v>1990</v>
      </c>
      <c r="B12" s="14" t="s">
        <v>24</v>
      </c>
      <c r="C12" s="4">
        <f t="shared" ca="1" si="0"/>
        <v>53</v>
      </c>
      <c r="D12" s="4"/>
      <c r="E12" s="11"/>
      <c r="F12" s="4"/>
      <c r="G12" s="4"/>
      <c r="H12" s="4">
        <v>0</v>
      </c>
      <c r="I12" s="4">
        <f>K11</f>
        <v>0</v>
      </c>
      <c r="J12" s="4"/>
      <c r="K12" s="7"/>
      <c r="L12" s="4"/>
      <c r="M12" s="4"/>
      <c r="N12" s="4"/>
      <c r="O12" s="4"/>
    </row>
    <row r="13" spans="1:15" x14ac:dyDescent="0.25">
      <c r="A13" s="4">
        <v>1991</v>
      </c>
      <c r="B13" s="4" t="s">
        <v>25</v>
      </c>
      <c r="C13" s="4">
        <f t="shared" ca="1" si="0"/>
        <v>95</v>
      </c>
      <c r="D13" s="4"/>
      <c r="E13" s="11"/>
      <c r="F13" s="4"/>
      <c r="G13" s="4"/>
      <c r="H13" s="4"/>
      <c r="I13" s="4"/>
      <c r="J13" s="4"/>
      <c r="K13" s="7"/>
      <c r="L13" s="4"/>
      <c r="M13" s="4"/>
      <c r="N13" s="4"/>
      <c r="O13" s="4"/>
    </row>
    <row r="14" spans="1:15" x14ac:dyDescent="0.25">
      <c r="A14" s="4">
        <v>1992</v>
      </c>
      <c r="B14" s="14" t="s">
        <v>24</v>
      </c>
      <c r="C14" s="4">
        <f t="shared" ca="1" si="0"/>
        <v>62</v>
      </c>
      <c r="D14" s="4"/>
      <c r="E14" s="11"/>
      <c r="F14" s="4"/>
      <c r="G14" s="4"/>
      <c r="H14" s="4"/>
      <c r="I14" s="4"/>
      <c r="J14" s="4"/>
      <c r="K14" s="7"/>
      <c r="L14" s="4"/>
      <c r="M14" s="4"/>
      <c r="N14" s="4"/>
      <c r="O14" s="4"/>
    </row>
    <row r="15" spans="1:15" x14ac:dyDescent="0.25">
      <c r="A15" s="4">
        <v>1993</v>
      </c>
      <c r="B15" s="14" t="s">
        <v>24</v>
      </c>
      <c r="C15" s="4">
        <f t="shared" ca="1" si="0"/>
        <v>82</v>
      </c>
      <c r="D15" s="4"/>
      <c r="E15" s="11"/>
      <c r="F15" s="4"/>
      <c r="G15" s="4"/>
      <c r="H15" s="4" t="s">
        <v>20</v>
      </c>
      <c r="I15" s="4"/>
      <c r="J15" s="4"/>
      <c r="K15" s="7"/>
      <c r="L15" s="4"/>
      <c r="M15" s="4"/>
      <c r="N15" s="4"/>
      <c r="O15" s="4"/>
    </row>
    <row r="16" spans="1:15" x14ac:dyDescent="0.25">
      <c r="A16" s="4">
        <v>1994</v>
      </c>
      <c r="B16" s="4" t="s">
        <v>25</v>
      </c>
      <c r="C16" s="4">
        <f t="shared" ca="1" si="0"/>
        <v>56</v>
      </c>
      <c r="D16" s="4"/>
      <c r="E16" s="11"/>
      <c r="F16" s="4"/>
      <c r="G16" s="4"/>
      <c r="H16" s="4"/>
      <c r="I16" s="4"/>
      <c r="J16" s="4"/>
      <c r="K16" s="7">
        <f>SUM(H17,)</f>
        <v>0</v>
      </c>
    </row>
    <row r="17" spans="1:11" x14ac:dyDescent="0.25">
      <c r="A17" s="4">
        <v>1995</v>
      </c>
      <c r="B17" s="14" t="s">
        <v>24</v>
      </c>
      <c r="C17" s="4">
        <f t="shared" ca="1" si="0"/>
        <v>57</v>
      </c>
      <c r="D17" s="4"/>
      <c r="E17" s="11">
        <f>MAX(I12,I17,I22)</f>
        <v>0</v>
      </c>
      <c r="F17" s="4"/>
      <c r="G17" s="4"/>
      <c r="H17" s="4">
        <v>0</v>
      </c>
      <c r="I17" s="4">
        <f>K16</f>
        <v>0</v>
      </c>
      <c r="J17" s="4"/>
      <c r="K17" s="7"/>
    </row>
    <row r="18" spans="1:11" x14ac:dyDescent="0.25">
      <c r="A18" s="4">
        <v>1996</v>
      </c>
      <c r="B18" s="14" t="s">
        <v>24</v>
      </c>
      <c r="C18" s="4">
        <f t="shared" ca="1" si="0"/>
        <v>79</v>
      </c>
      <c r="D18" s="4"/>
      <c r="E18" s="11"/>
      <c r="F18" s="4"/>
      <c r="G18" s="4"/>
      <c r="H18" s="4"/>
      <c r="I18" s="4"/>
      <c r="J18" s="4"/>
      <c r="K18" s="7"/>
    </row>
    <row r="19" spans="1:11" x14ac:dyDescent="0.25">
      <c r="A19" s="4">
        <v>1997</v>
      </c>
      <c r="B19" s="14" t="s">
        <v>24</v>
      </c>
      <c r="C19" s="4">
        <f t="shared" ca="1" si="0"/>
        <v>68</v>
      </c>
      <c r="D19" s="4"/>
      <c r="E19" s="11"/>
      <c r="F19" s="4"/>
      <c r="G19" s="4"/>
      <c r="H19" s="4"/>
      <c r="I19" s="4"/>
      <c r="J19" s="4"/>
      <c r="K19" s="7"/>
    </row>
    <row r="20" spans="1:11" x14ac:dyDescent="0.25">
      <c r="A20" s="4">
        <v>1998</v>
      </c>
      <c r="B20" s="4" t="s">
        <v>25</v>
      </c>
      <c r="C20" s="4">
        <f t="shared" ca="1" si="0"/>
        <v>83</v>
      </c>
      <c r="D20" s="4"/>
      <c r="E20" s="11"/>
      <c r="F20" s="4"/>
      <c r="G20" s="4"/>
      <c r="H20" s="4" t="s">
        <v>21</v>
      </c>
      <c r="I20" s="4"/>
      <c r="J20" s="4"/>
      <c r="K20" s="7"/>
    </row>
    <row r="21" spans="1:11" x14ac:dyDescent="0.25">
      <c r="A21" s="4">
        <v>1999</v>
      </c>
      <c r="B21" s="4" t="s">
        <v>25</v>
      </c>
      <c r="C21" s="4">
        <f t="shared" ca="1" si="0"/>
        <v>96</v>
      </c>
      <c r="D21" s="4"/>
      <c r="E21" s="11"/>
      <c r="F21" s="4"/>
      <c r="G21" s="4"/>
      <c r="H21" s="4"/>
      <c r="I21" s="4"/>
      <c r="J21" s="4"/>
      <c r="K21" s="7">
        <f>SUM(H22,)</f>
        <v>0</v>
      </c>
    </row>
    <row r="22" spans="1:11" x14ac:dyDescent="0.25">
      <c r="A22" s="4">
        <v>2000</v>
      </c>
      <c r="B22" s="14" t="s">
        <v>24</v>
      </c>
      <c r="C22" s="4">
        <f t="shared" ca="1" si="0"/>
        <v>54</v>
      </c>
      <c r="D22" s="4"/>
      <c r="E22" s="11"/>
      <c r="F22" s="4"/>
      <c r="G22" s="4"/>
      <c r="H22" s="4">
        <v>0</v>
      </c>
      <c r="I22" s="4">
        <f>K21</f>
        <v>0</v>
      </c>
      <c r="J22" s="4"/>
      <c r="K22" s="7"/>
    </row>
    <row r="23" spans="1:11" x14ac:dyDescent="0.25">
      <c r="A23" s="4">
        <v>2001</v>
      </c>
      <c r="B23" s="14" t="s">
        <v>24</v>
      </c>
      <c r="C23" s="4">
        <f t="shared" ca="1" si="0"/>
        <v>86</v>
      </c>
      <c r="D23" s="4"/>
      <c r="E23" s="12"/>
      <c r="F23" s="8"/>
      <c r="G23" s="8"/>
      <c r="H23" s="8"/>
      <c r="I23" s="8"/>
      <c r="J23" s="8"/>
      <c r="K23" s="9"/>
    </row>
    <row r="24" spans="1:11" x14ac:dyDescent="0.25">
      <c r="A24" s="4">
        <v>2002</v>
      </c>
      <c r="B24" s="14" t="s">
        <v>24</v>
      </c>
      <c r="C24" s="4">
        <f t="shared" ca="1" si="0"/>
        <v>55</v>
      </c>
      <c r="D24" s="4"/>
      <c r="E24" s="4"/>
      <c r="F24" s="4"/>
      <c r="G24" s="4"/>
    </row>
    <row r="25" spans="1:11" x14ac:dyDescent="0.25">
      <c r="A25" s="4">
        <v>2003</v>
      </c>
      <c r="B25" s="4" t="s">
        <v>25</v>
      </c>
      <c r="C25" s="4">
        <f t="shared" ca="1" si="0"/>
        <v>82</v>
      </c>
    </row>
    <row r="26" spans="1:11" x14ac:dyDescent="0.25">
      <c r="A26" s="4">
        <v>2004</v>
      </c>
      <c r="B26" s="4" t="s">
        <v>25</v>
      </c>
      <c r="C26" s="4">
        <f t="shared" ca="1" si="0"/>
        <v>94</v>
      </c>
    </row>
    <row r="27" spans="1:11" x14ac:dyDescent="0.25">
      <c r="A27" s="4">
        <v>2005</v>
      </c>
      <c r="B27" s="4" t="s">
        <v>25</v>
      </c>
      <c r="C27" s="4">
        <f t="shared" ca="1" si="0"/>
        <v>72</v>
      </c>
    </row>
    <row r="1009" spans="1005:1012" x14ac:dyDescent="0.25">
      <c r="ALQ1009" t="s">
        <v>9</v>
      </c>
      <c r="ALR1009" t="s">
        <v>10</v>
      </c>
      <c r="ALS1009" t="s">
        <v>11</v>
      </c>
      <c r="ALT1009" t="s">
        <v>12</v>
      </c>
      <c r="ALU1009" t="s">
        <v>13</v>
      </c>
      <c r="ALV1009" t="s">
        <v>14</v>
      </c>
      <c r="ALW1009" t="s">
        <v>15</v>
      </c>
      <c r="ALX1009" t="s">
        <v>16</v>
      </c>
    </row>
    <row r="1010" spans="1005:1012" x14ac:dyDescent="0.25">
      <c r="ALQ1010">
        <v>1</v>
      </c>
      <c r="ALR1010">
        <v>4</v>
      </c>
      <c r="ALS1010" t="s">
        <v>17</v>
      </c>
      <c r="ALT1010">
        <v>2</v>
      </c>
      <c r="ALU1010">
        <v>5</v>
      </c>
      <c r="ALV1010" t="s">
        <v>19</v>
      </c>
      <c r="ALW1010">
        <v>0</v>
      </c>
      <c r="ALX1010">
        <v>0.33333333333333331</v>
      </c>
    </row>
    <row r="1011" spans="1005:1012" x14ac:dyDescent="0.25">
      <c r="ALQ1011">
        <v>2</v>
      </c>
      <c r="ALR1011">
        <v>4</v>
      </c>
      <c r="ALS1011" t="s">
        <v>17</v>
      </c>
      <c r="ALT1011">
        <v>7</v>
      </c>
      <c r="ALU1011">
        <v>5</v>
      </c>
      <c r="ALV1011" t="s">
        <v>20</v>
      </c>
      <c r="ALW1011">
        <v>0</v>
      </c>
      <c r="ALX1011">
        <v>0.33333333333333331</v>
      </c>
    </row>
    <row r="1012" spans="1005:1012" x14ac:dyDescent="0.25">
      <c r="ALQ1012">
        <v>3</v>
      </c>
      <c r="ALR1012">
        <v>4</v>
      </c>
      <c r="ALS1012" t="s">
        <v>17</v>
      </c>
      <c r="ALT1012">
        <v>12</v>
      </c>
      <c r="ALU1012">
        <v>5</v>
      </c>
      <c r="ALV1012" t="s">
        <v>21</v>
      </c>
      <c r="ALW1012">
        <v>0</v>
      </c>
      <c r="ALX1012">
        <v>0.33333333333333331</v>
      </c>
    </row>
    <row r="1013" spans="1005:1012" x14ac:dyDescent="0.25">
      <c r="ALQ1013">
        <v>4</v>
      </c>
      <c r="ALR1013">
        <v>0</v>
      </c>
      <c r="ALS1013" t="s">
        <v>18</v>
      </c>
      <c r="ALT1013">
        <v>7</v>
      </c>
      <c r="ALU1013">
        <v>1</v>
      </c>
      <c r="ALV1013" t="s">
        <v>22</v>
      </c>
      <c r="ALW1013">
        <v>0</v>
      </c>
      <c r="ALX101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freeze pane views</vt:lpstr>
      <vt:lpstr>Decision</vt:lpstr>
      <vt:lpstr>Decision!TreeData</vt:lpstr>
      <vt:lpstr>Decision!TreeDiag</vt:lpstr>
      <vt:lpstr>Decision!TreeOption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2015-06-05T18:17:20Z</dcterms:created>
  <dcterms:modified xsi:type="dcterms:W3CDTF">2023-08-05T07:30:56Z</dcterms:modified>
</cp:coreProperties>
</file>