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others\Documents\Excel\Template\"/>
    </mc:Choice>
  </mc:AlternateContent>
  <xr:revisionPtr revIDLastSave="0" documentId="13_ncr:1_{A50BEAB0-37DC-4DC4-AE45-137C1C9A2FF0}" xr6:coauthVersionLast="47" xr6:coauthVersionMax="47" xr10:uidLastSave="{00000000-0000-0000-0000-000000000000}"/>
  <bookViews>
    <workbookView xWindow="-110" yWindow="-110" windowWidth="25820" windowHeight="15620" tabRatio="639" firstSheet="2" activeTab="2" xr2:uid="{00000000-000D-0000-FFFF-FFFF00000000}"/>
  </bookViews>
  <sheets>
    <sheet name="Data Tables" sheetId="1" state="hidden" r:id="rId1"/>
    <sheet name="Pivot" sheetId="8" state="hidden" r:id="rId2"/>
    <sheet name="Income Sources" sheetId="2" r:id="rId3"/>
    <sheet name="Geographically" sheetId="4" r:id="rId4"/>
    <sheet name="Sales Process" sheetId="5" r:id="rId5"/>
    <sheet name="Project Status" sheetId="6" r:id="rId6"/>
  </sheets>
  <definedNames>
    <definedName name="_xlnm._FilterDatabase" localSheetId="1" hidden="1">Pivot!$BI$5:$BT$11</definedName>
    <definedName name="_xlnm.Print_Area" localSheetId="3">Geographically!$A$1:$AE$47</definedName>
    <definedName name="_xlnm.Print_Area" localSheetId="2">'Income Sources'!$A$1:$AE$48</definedName>
    <definedName name="_xlnm.Print_Area" localSheetId="4">'Sales Process'!$A$1:$AE$51</definedName>
    <definedName name="Slicer_Year">#N/A</definedName>
    <definedName name="Slicer_Year1">#N/A</definedName>
    <definedName name="Slicer_Year2">#N/A</definedName>
  </definedNames>
  <calcPr calcId="191029"/>
  <pivotCaches>
    <pivotCache cacheId="18" r:id="rId7"/>
    <pivotCache cacheId="19" r:id="rId8"/>
    <pivotCache cacheId="2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B7" i="8" l="1"/>
  <c r="EA7" i="8"/>
  <c r="DQ8" i="8"/>
  <c r="DQ7" i="8"/>
  <c r="DQ6" i="8"/>
  <c r="DJ30" i="8"/>
  <c r="DJ29" i="8"/>
  <c r="DJ17" i="8"/>
  <c r="DJ16" i="8"/>
  <c r="DJ7" i="8"/>
  <c r="DJ6" i="8"/>
  <c r="DI17" i="8"/>
  <c r="DI16" i="8"/>
  <c r="DI30" i="8"/>
  <c r="DI29" i="8"/>
  <c r="DI7" i="8"/>
  <c r="DI6" i="8"/>
  <c r="DH30" i="8"/>
  <c r="DG30" i="8"/>
  <c r="DH29" i="8"/>
  <c r="DG29" i="8"/>
  <c r="DH17" i="8"/>
  <c r="DG17" i="8"/>
  <c r="DH16" i="8"/>
  <c r="DG16" i="8"/>
  <c r="DH7" i="8"/>
  <c r="DG7" i="8"/>
  <c r="DH6" i="8"/>
  <c r="DG6" i="8"/>
  <c r="CO6" i="8"/>
  <c r="CP6" i="8" s="1"/>
  <c r="BQ6" i="8"/>
  <c r="BQ7" i="8"/>
  <c r="BQ8" i="8"/>
  <c r="BQ9" i="8"/>
  <c r="BO10" i="8"/>
  <c r="BQ11" i="8"/>
  <c r="BW15" i="8"/>
  <c r="AB3" i="1"/>
  <c r="AB2" i="1"/>
  <c r="AA2" i="1"/>
  <c r="AA3" i="1"/>
  <c r="BM12" i="8"/>
  <c r="BM13" i="8"/>
  <c r="BX7" i="8"/>
  <c r="BW8" i="8"/>
  <c r="BX8" i="8" s="1"/>
  <c r="BX9" i="8"/>
  <c r="BX10" i="8"/>
  <c r="BX11" i="8"/>
  <c r="BW12" i="8"/>
  <c r="BX12" i="8" s="1"/>
  <c r="BX6" i="8"/>
  <c r="BT6" i="8"/>
  <c r="CO7" i="8" s="1"/>
  <c r="BD27" i="8"/>
  <c r="BF27" i="8" s="1"/>
  <c r="BD28" i="8"/>
  <c r="BE28" i="8" s="1"/>
  <c r="BD29" i="8"/>
  <c r="BE29" i="8" s="1"/>
  <c r="BD30" i="8"/>
  <c r="BE30" i="8" s="1"/>
  <c r="BD7" i="8"/>
  <c r="BE7" i="8" s="1"/>
  <c r="BD8" i="8"/>
  <c r="BE8" i="8" s="1"/>
  <c r="BD9" i="8"/>
  <c r="BE9" i="8" s="1"/>
  <c r="BD10" i="8"/>
  <c r="BE10" i="8" s="1"/>
  <c r="BD11" i="8"/>
  <c r="BE11" i="8" s="1"/>
  <c r="BD12" i="8"/>
  <c r="BE12" i="8" s="1"/>
  <c r="BD13" i="8"/>
  <c r="BE13" i="8" s="1"/>
  <c r="BD14" i="8"/>
  <c r="BE14" i="8" s="1"/>
  <c r="BD15" i="8"/>
  <c r="BE15" i="8" s="1"/>
  <c r="BD16" i="8"/>
  <c r="BE16" i="8" s="1"/>
  <c r="BD17" i="8"/>
  <c r="BE17" i="8" s="1"/>
  <c r="BD18" i="8"/>
  <c r="BE18" i="8" s="1"/>
  <c r="BD19" i="8"/>
  <c r="BE19" i="8" s="1"/>
  <c r="BD20" i="8"/>
  <c r="BE20" i="8" s="1"/>
  <c r="BD21" i="8"/>
  <c r="BE21" i="8" s="1"/>
  <c r="BD22" i="8"/>
  <c r="BE22" i="8" s="1"/>
  <c r="BD23" i="8"/>
  <c r="BE23" i="8" s="1"/>
  <c r="BD24" i="8"/>
  <c r="BE24" i="8" s="1"/>
  <c r="BD25" i="8"/>
  <c r="BE25" i="8" s="1"/>
  <c r="BD26" i="8"/>
  <c r="BE26" i="8" s="1"/>
  <c r="BD6" i="8"/>
  <c r="BE6" i="8" s="1"/>
  <c r="AR7" i="8"/>
  <c r="AR6" i="8"/>
  <c r="AQ7" i="8"/>
  <c r="AQ6" i="8"/>
  <c r="AJ6" i="8"/>
  <c r="AC6" i="8"/>
  <c r="E19" i="2"/>
  <c r="G7" i="8"/>
  <c r="J7" i="8" s="1"/>
  <c r="G8" i="8"/>
  <c r="J8" i="8" s="1"/>
  <c r="G9" i="8"/>
  <c r="J9" i="8" s="1"/>
  <c r="G10" i="8"/>
  <c r="J10" i="8" s="1"/>
  <c r="G11" i="8"/>
  <c r="J11" i="8" s="1"/>
  <c r="G6" i="8"/>
  <c r="J6" i="8" s="1"/>
  <c r="AB31" i="1"/>
  <c r="AA31" i="1"/>
  <c r="AB30" i="1"/>
  <c r="AA30" i="1"/>
  <c r="AB29" i="1"/>
  <c r="AA29" i="1"/>
  <c r="AB28" i="1"/>
  <c r="AA28" i="1"/>
  <c r="AB27" i="1"/>
  <c r="AA27" i="1"/>
  <c r="AB26" i="1"/>
  <c r="AA26" i="1"/>
  <c r="AB25" i="1"/>
  <c r="AA25" i="1"/>
  <c r="AB24" i="1"/>
  <c r="AA24" i="1"/>
  <c r="AB23" i="1"/>
  <c r="AA23" i="1"/>
  <c r="AB22" i="1"/>
  <c r="AA22" i="1"/>
  <c r="AB21" i="1"/>
  <c r="AA21" i="1"/>
  <c r="AB20" i="1"/>
  <c r="AA20" i="1"/>
  <c r="AB19" i="1"/>
  <c r="AA19" i="1"/>
  <c r="AB18" i="1"/>
  <c r="AA18" i="1"/>
  <c r="AB17" i="1"/>
  <c r="AA17" i="1"/>
  <c r="AB16" i="1"/>
  <c r="AA16" i="1"/>
  <c r="AB15" i="1"/>
  <c r="AA15" i="1"/>
  <c r="AB14" i="1"/>
  <c r="AA14" i="1"/>
  <c r="AB13" i="1"/>
  <c r="AA13" i="1"/>
  <c r="AB12" i="1"/>
  <c r="AA12" i="1"/>
  <c r="AB11" i="1"/>
  <c r="AA11" i="1"/>
  <c r="AB10" i="1"/>
  <c r="AA10" i="1"/>
  <c r="AB9" i="1"/>
  <c r="AA9" i="1"/>
  <c r="AB8" i="1"/>
  <c r="AA8" i="1"/>
  <c r="AB7" i="1"/>
  <c r="AB6" i="1"/>
  <c r="AB5" i="1"/>
  <c r="AB4" i="1"/>
  <c r="AA7" i="1"/>
  <c r="AA6" i="1"/>
  <c r="AA5" i="1"/>
  <c r="AA4" i="1"/>
  <c r="K901" i="1"/>
  <c r="J901" i="1"/>
  <c r="K900" i="1"/>
  <c r="J900" i="1"/>
  <c r="K899" i="1"/>
  <c r="J899" i="1"/>
  <c r="K898" i="1"/>
  <c r="J898" i="1"/>
  <c r="K897" i="1"/>
  <c r="J897" i="1"/>
  <c r="K896" i="1"/>
  <c r="J896" i="1"/>
  <c r="K895" i="1"/>
  <c r="J895" i="1"/>
  <c r="K894" i="1"/>
  <c r="J894" i="1"/>
  <c r="K893" i="1"/>
  <c r="J893" i="1"/>
  <c r="K892" i="1"/>
  <c r="J892" i="1"/>
  <c r="K891" i="1"/>
  <c r="J891" i="1"/>
  <c r="K890" i="1"/>
  <c r="J890" i="1"/>
  <c r="K889" i="1"/>
  <c r="J889" i="1"/>
  <c r="K888" i="1"/>
  <c r="J888" i="1"/>
  <c r="K887" i="1"/>
  <c r="J887" i="1"/>
  <c r="K886" i="1"/>
  <c r="J886" i="1"/>
  <c r="K885" i="1"/>
  <c r="J885" i="1"/>
  <c r="K884" i="1"/>
  <c r="J884" i="1"/>
  <c r="K883" i="1"/>
  <c r="J883" i="1"/>
  <c r="K882" i="1"/>
  <c r="J882" i="1"/>
  <c r="K881" i="1"/>
  <c r="J881" i="1"/>
  <c r="K880" i="1"/>
  <c r="J880" i="1"/>
  <c r="K879" i="1"/>
  <c r="J879" i="1"/>
  <c r="K878" i="1"/>
  <c r="J878" i="1"/>
  <c r="K877" i="1"/>
  <c r="J877" i="1"/>
  <c r="K876" i="1"/>
  <c r="J876" i="1"/>
  <c r="K875" i="1"/>
  <c r="J875" i="1"/>
  <c r="K874" i="1"/>
  <c r="J874" i="1"/>
  <c r="K873" i="1"/>
  <c r="J873" i="1"/>
  <c r="K872" i="1"/>
  <c r="J872" i="1"/>
  <c r="K871" i="1"/>
  <c r="J871" i="1"/>
  <c r="K870" i="1"/>
  <c r="J870" i="1"/>
  <c r="K869" i="1"/>
  <c r="J869" i="1"/>
  <c r="K868" i="1"/>
  <c r="J868" i="1"/>
  <c r="K867" i="1"/>
  <c r="J867" i="1"/>
  <c r="K866" i="1"/>
  <c r="J866" i="1"/>
  <c r="K865" i="1"/>
  <c r="J865" i="1"/>
  <c r="K864" i="1"/>
  <c r="J864" i="1"/>
  <c r="K863" i="1"/>
  <c r="J863" i="1"/>
  <c r="K862" i="1"/>
  <c r="J862" i="1"/>
  <c r="K861" i="1"/>
  <c r="J861" i="1"/>
  <c r="K860" i="1"/>
  <c r="J860" i="1"/>
  <c r="K859" i="1"/>
  <c r="J859" i="1"/>
  <c r="K858" i="1"/>
  <c r="J858" i="1"/>
  <c r="K857" i="1"/>
  <c r="J857" i="1"/>
  <c r="K856" i="1"/>
  <c r="J856" i="1"/>
  <c r="K855" i="1"/>
  <c r="J855" i="1"/>
  <c r="K854" i="1"/>
  <c r="J854" i="1"/>
  <c r="K853" i="1"/>
  <c r="J853" i="1"/>
  <c r="K852" i="1"/>
  <c r="J852" i="1"/>
  <c r="K851" i="1"/>
  <c r="J851" i="1"/>
  <c r="K850" i="1"/>
  <c r="J850" i="1"/>
  <c r="K849" i="1"/>
  <c r="J849" i="1"/>
  <c r="K848" i="1"/>
  <c r="J848" i="1"/>
  <c r="K847" i="1"/>
  <c r="J847" i="1"/>
  <c r="K846" i="1"/>
  <c r="J846" i="1"/>
  <c r="K845" i="1"/>
  <c r="J845" i="1"/>
  <c r="K844" i="1"/>
  <c r="J844" i="1"/>
  <c r="K843" i="1"/>
  <c r="J843" i="1"/>
  <c r="K842" i="1"/>
  <c r="J842" i="1"/>
  <c r="K841" i="1"/>
  <c r="J841" i="1"/>
  <c r="K840" i="1"/>
  <c r="J840" i="1"/>
  <c r="K839" i="1"/>
  <c r="J839" i="1"/>
  <c r="K838" i="1"/>
  <c r="J838" i="1"/>
  <c r="K837" i="1"/>
  <c r="J837" i="1"/>
  <c r="K836" i="1"/>
  <c r="J836" i="1"/>
  <c r="K835" i="1"/>
  <c r="J835" i="1"/>
  <c r="K834" i="1"/>
  <c r="J834" i="1"/>
  <c r="K833" i="1"/>
  <c r="J833" i="1"/>
  <c r="K832" i="1"/>
  <c r="J832" i="1"/>
  <c r="K831" i="1"/>
  <c r="J831" i="1"/>
  <c r="K830" i="1"/>
  <c r="J830" i="1"/>
  <c r="K829" i="1"/>
  <c r="J829" i="1"/>
  <c r="K828" i="1"/>
  <c r="J828" i="1"/>
  <c r="K827" i="1"/>
  <c r="J827" i="1"/>
  <c r="K826" i="1"/>
  <c r="J826" i="1"/>
  <c r="K825" i="1"/>
  <c r="J825" i="1"/>
  <c r="K824" i="1"/>
  <c r="J824" i="1"/>
  <c r="K823" i="1"/>
  <c r="J823" i="1"/>
  <c r="K822" i="1"/>
  <c r="J822" i="1"/>
  <c r="K821" i="1"/>
  <c r="J821" i="1"/>
  <c r="K820" i="1"/>
  <c r="J820" i="1"/>
  <c r="K819" i="1"/>
  <c r="J819" i="1"/>
  <c r="K818" i="1"/>
  <c r="J818" i="1"/>
  <c r="K817" i="1"/>
  <c r="J817" i="1"/>
  <c r="K816" i="1"/>
  <c r="J816" i="1"/>
  <c r="K815" i="1"/>
  <c r="J815" i="1"/>
  <c r="K814" i="1"/>
  <c r="J814" i="1"/>
  <c r="K813" i="1"/>
  <c r="J813" i="1"/>
  <c r="K812" i="1"/>
  <c r="J812" i="1"/>
  <c r="K811" i="1"/>
  <c r="J811" i="1"/>
  <c r="K810" i="1"/>
  <c r="J810" i="1"/>
  <c r="K809" i="1"/>
  <c r="J809" i="1"/>
  <c r="K808" i="1"/>
  <c r="J808" i="1"/>
  <c r="K807" i="1"/>
  <c r="J807" i="1"/>
  <c r="K806" i="1"/>
  <c r="J806" i="1"/>
  <c r="K805" i="1"/>
  <c r="J805" i="1"/>
  <c r="K804" i="1"/>
  <c r="J804" i="1"/>
  <c r="K803" i="1"/>
  <c r="J803" i="1"/>
  <c r="K802" i="1"/>
  <c r="J802" i="1"/>
  <c r="K801" i="1"/>
  <c r="J801" i="1"/>
  <c r="K800" i="1"/>
  <c r="J800" i="1"/>
  <c r="K799" i="1"/>
  <c r="J799" i="1"/>
  <c r="K798" i="1"/>
  <c r="J798" i="1"/>
  <c r="K797" i="1"/>
  <c r="J797" i="1"/>
  <c r="K796" i="1"/>
  <c r="J796" i="1"/>
  <c r="K795" i="1"/>
  <c r="J795" i="1"/>
  <c r="K794" i="1"/>
  <c r="J794" i="1"/>
  <c r="K793" i="1"/>
  <c r="J793" i="1"/>
  <c r="K792" i="1"/>
  <c r="J792" i="1"/>
  <c r="K791" i="1"/>
  <c r="J791" i="1"/>
  <c r="K790" i="1"/>
  <c r="J790" i="1"/>
  <c r="K789" i="1"/>
  <c r="J789" i="1"/>
  <c r="K788" i="1"/>
  <c r="J788" i="1"/>
  <c r="K787" i="1"/>
  <c r="J787" i="1"/>
  <c r="K786" i="1"/>
  <c r="J786" i="1"/>
  <c r="K785" i="1"/>
  <c r="J785" i="1"/>
  <c r="K784" i="1"/>
  <c r="J784" i="1"/>
  <c r="K783" i="1"/>
  <c r="J783" i="1"/>
  <c r="K782" i="1"/>
  <c r="J782" i="1"/>
  <c r="K781" i="1"/>
  <c r="J781" i="1"/>
  <c r="K780" i="1"/>
  <c r="J780" i="1"/>
  <c r="K779" i="1"/>
  <c r="J779" i="1"/>
  <c r="K778" i="1"/>
  <c r="J778" i="1"/>
  <c r="K777" i="1"/>
  <c r="J777" i="1"/>
  <c r="K776" i="1"/>
  <c r="J776" i="1"/>
  <c r="K775" i="1"/>
  <c r="J775" i="1"/>
  <c r="K774" i="1"/>
  <c r="J774" i="1"/>
  <c r="K773" i="1"/>
  <c r="J773" i="1"/>
  <c r="K772" i="1"/>
  <c r="J772" i="1"/>
  <c r="K771" i="1"/>
  <c r="J771" i="1"/>
  <c r="K770" i="1"/>
  <c r="J770" i="1"/>
  <c r="K769" i="1"/>
  <c r="J769" i="1"/>
  <c r="K768" i="1"/>
  <c r="J768" i="1"/>
  <c r="K767" i="1"/>
  <c r="J767" i="1"/>
  <c r="K766" i="1"/>
  <c r="J766" i="1"/>
  <c r="K765" i="1"/>
  <c r="J765" i="1"/>
  <c r="K764" i="1"/>
  <c r="J764" i="1"/>
  <c r="K763" i="1"/>
  <c r="J763" i="1"/>
  <c r="K762" i="1"/>
  <c r="J762" i="1"/>
  <c r="K761" i="1"/>
  <c r="J761" i="1"/>
  <c r="K760" i="1"/>
  <c r="J760" i="1"/>
  <c r="K759" i="1"/>
  <c r="J759" i="1"/>
  <c r="K758" i="1"/>
  <c r="J758" i="1"/>
  <c r="K757" i="1"/>
  <c r="J757" i="1"/>
  <c r="K756" i="1"/>
  <c r="J756" i="1"/>
  <c r="K755" i="1"/>
  <c r="J755" i="1"/>
  <c r="K754" i="1"/>
  <c r="J754" i="1"/>
  <c r="K753" i="1"/>
  <c r="J753" i="1"/>
  <c r="K752" i="1"/>
  <c r="J752" i="1"/>
  <c r="K751" i="1"/>
  <c r="J751" i="1"/>
  <c r="K750" i="1"/>
  <c r="J750" i="1"/>
  <c r="K749" i="1"/>
  <c r="J749" i="1"/>
  <c r="K748" i="1"/>
  <c r="J748" i="1"/>
  <c r="K747" i="1"/>
  <c r="J747" i="1"/>
  <c r="K746" i="1"/>
  <c r="J746" i="1"/>
  <c r="K745" i="1"/>
  <c r="J745" i="1"/>
  <c r="K744" i="1"/>
  <c r="J744" i="1"/>
  <c r="K743" i="1"/>
  <c r="J743" i="1"/>
  <c r="K742" i="1"/>
  <c r="J742" i="1"/>
  <c r="K741" i="1"/>
  <c r="J741" i="1"/>
  <c r="K740" i="1"/>
  <c r="J740" i="1"/>
  <c r="K739" i="1"/>
  <c r="J739" i="1"/>
  <c r="K738" i="1"/>
  <c r="J738" i="1"/>
  <c r="K737" i="1"/>
  <c r="J737" i="1"/>
  <c r="K736" i="1"/>
  <c r="J736" i="1"/>
  <c r="K735" i="1"/>
  <c r="J735" i="1"/>
  <c r="K734" i="1"/>
  <c r="J734" i="1"/>
  <c r="K733" i="1"/>
  <c r="J733" i="1"/>
  <c r="K732" i="1"/>
  <c r="J732" i="1"/>
  <c r="K731" i="1"/>
  <c r="J731" i="1"/>
  <c r="K730" i="1"/>
  <c r="J730" i="1"/>
  <c r="K729" i="1"/>
  <c r="J729" i="1"/>
  <c r="K728" i="1"/>
  <c r="J728" i="1"/>
  <c r="K727" i="1"/>
  <c r="J727" i="1"/>
  <c r="K726" i="1"/>
  <c r="J726" i="1"/>
  <c r="K725" i="1"/>
  <c r="J725" i="1"/>
  <c r="K724" i="1"/>
  <c r="J724" i="1"/>
  <c r="K723" i="1"/>
  <c r="J723" i="1"/>
  <c r="K722" i="1"/>
  <c r="J722" i="1"/>
  <c r="K721" i="1"/>
  <c r="J721" i="1"/>
  <c r="K720" i="1"/>
  <c r="J720" i="1"/>
  <c r="K719" i="1"/>
  <c r="J719" i="1"/>
  <c r="K718" i="1"/>
  <c r="J718" i="1"/>
  <c r="K717" i="1"/>
  <c r="J717" i="1"/>
  <c r="K716" i="1"/>
  <c r="J716" i="1"/>
  <c r="K715" i="1"/>
  <c r="J715" i="1"/>
  <c r="K714" i="1"/>
  <c r="J714" i="1"/>
  <c r="K713" i="1"/>
  <c r="J713" i="1"/>
  <c r="K712" i="1"/>
  <c r="J712" i="1"/>
  <c r="K711" i="1"/>
  <c r="J711" i="1"/>
  <c r="K710" i="1"/>
  <c r="J710" i="1"/>
  <c r="K709" i="1"/>
  <c r="J709" i="1"/>
  <c r="K708" i="1"/>
  <c r="J708" i="1"/>
  <c r="K707" i="1"/>
  <c r="J707" i="1"/>
  <c r="K706" i="1"/>
  <c r="J706" i="1"/>
  <c r="K705" i="1"/>
  <c r="J705" i="1"/>
  <c r="K704" i="1"/>
  <c r="J704" i="1"/>
  <c r="K703" i="1"/>
  <c r="J703" i="1"/>
  <c r="K702" i="1"/>
  <c r="J702" i="1"/>
  <c r="K701" i="1"/>
  <c r="J701" i="1"/>
  <c r="K700" i="1"/>
  <c r="J700" i="1"/>
  <c r="K699" i="1"/>
  <c r="J699" i="1"/>
  <c r="K698" i="1"/>
  <c r="J698" i="1"/>
  <c r="K697" i="1"/>
  <c r="J697" i="1"/>
  <c r="K696" i="1"/>
  <c r="J696" i="1"/>
  <c r="K695" i="1"/>
  <c r="J695" i="1"/>
  <c r="K694" i="1"/>
  <c r="J694" i="1"/>
  <c r="K693" i="1"/>
  <c r="J693" i="1"/>
  <c r="K692" i="1"/>
  <c r="J692" i="1"/>
  <c r="K691" i="1"/>
  <c r="J691" i="1"/>
  <c r="K690" i="1"/>
  <c r="J690" i="1"/>
  <c r="K689" i="1"/>
  <c r="J689" i="1"/>
  <c r="K688" i="1"/>
  <c r="J688" i="1"/>
  <c r="K687" i="1"/>
  <c r="J687" i="1"/>
  <c r="K686" i="1"/>
  <c r="J686" i="1"/>
  <c r="K685" i="1"/>
  <c r="J685" i="1"/>
  <c r="K684" i="1"/>
  <c r="J684" i="1"/>
  <c r="K683" i="1"/>
  <c r="J683" i="1"/>
  <c r="K682" i="1"/>
  <c r="J682" i="1"/>
  <c r="K681" i="1"/>
  <c r="J681" i="1"/>
  <c r="K680" i="1"/>
  <c r="J680" i="1"/>
  <c r="K679" i="1"/>
  <c r="J679" i="1"/>
  <c r="K678" i="1"/>
  <c r="J678" i="1"/>
  <c r="K677" i="1"/>
  <c r="J677" i="1"/>
  <c r="K676" i="1"/>
  <c r="J676" i="1"/>
  <c r="K675" i="1"/>
  <c r="J675" i="1"/>
  <c r="K674" i="1"/>
  <c r="J674" i="1"/>
  <c r="K673" i="1"/>
  <c r="J673" i="1"/>
  <c r="K672" i="1"/>
  <c r="J672" i="1"/>
  <c r="K671" i="1"/>
  <c r="J671" i="1"/>
  <c r="K670" i="1"/>
  <c r="J670" i="1"/>
  <c r="K669" i="1"/>
  <c r="J669" i="1"/>
  <c r="K668" i="1"/>
  <c r="J668" i="1"/>
  <c r="K667" i="1"/>
  <c r="J667" i="1"/>
  <c r="K666" i="1"/>
  <c r="J666" i="1"/>
  <c r="K665" i="1"/>
  <c r="J665" i="1"/>
  <c r="K664" i="1"/>
  <c r="J664" i="1"/>
  <c r="K663" i="1"/>
  <c r="J663" i="1"/>
  <c r="K662" i="1"/>
  <c r="J662" i="1"/>
  <c r="K661" i="1"/>
  <c r="J661" i="1"/>
  <c r="K660" i="1"/>
  <c r="J660" i="1"/>
  <c r="K659" i="1"/>
  <c r="J659" i="1"/>
  <c r="K658" i="1"/>
  <c r="J658" i="1"/>
  <c r="K657" i="1"/>
  <c r="J657" i="1"/>
  <c r="K656" i="1"/>
  <c r="J656" i="1"/>
  <c r="K655" i="1"/>
  <c r="J655" i="1"/>
  <c r="K654" i="1"/>
  <c r="J654" i="1"/>
  <c r="K653" i="1"/>
  <c r="J653" i="1"/>
  <c r="K652" i="1"/>
  <c r="J652" i="1"/>
  <c r="K651" i="1"/>
  <c r="J651" i="1"/>
  <c r="K650" i="1"/>
  <c r="J650" i="1"/>
  <c r="K649" i="1"/>
  <c r="J649" i="1"/>
  <c r="K648" i="1"/>
  <c r="J648" i="1"/>
  <c r="K647" i="1"/>
  <c r="J647" i="1"/>
  <c r="K646" i="1"/>
  <c r="J646" i="1"/>
  <c r="K645" i="1"/>
  <c r="J645" i="1"/>
  <c r="K644" i="1"/>
  <c r="J644" i="1"/>
  <c r="K643" i="1"/>
  <c r="J643" i="1"/>
  <c r="K642" i="1"/>
  <c r="J642" i="1"/>
  <c r="K641" i="1"/>
  <c r="J641" i="1"/>
  <c r="K640" i="1"/>
  <c r="J640" i="1"/>
  <c r="K639" i="1"/>
  <c r="J639" i="1"/>
  <c r="K638" i="1"/>
  <c r="J638" i="1"/>
  <c r="K637" i="1"/>
  <c r="J637" i="1"/>
  <c r="K636" i="1"/>
  <c r="J636" i="1"/>
  <c r="K635" i="1"/>
  <c r="J635" i="1"/>
  <c r="K634" i="1"/>
  <c r="J634" i="1"/>
  <c r="K633" i="1"/>
  <c r="J633" i="1"/>
  <c r="K632" i="1"/>
  <c r="J632" i="1"/>
  <c r="K631" i="1"/>
  <c r="J631" i="1"/>
  <c r="K630" i="1"/>
  <c r="J630" i="1"/>
  <c r="K629" i="1"/>
  <c r="J629" i="1"/>
  <c r="K628" i="1"/>
  <c r="J628" i="1"/>
  <c r="K627" i="1"/>
  <c r="J627" i="1"/>
  <c r="K626" i="1"/>
  <c r="J626" i="1"/>
  <c r="K625" i="1"/>
  <c r="J625" i="1"/>
  <c r="K624" i="1"/>
  <c r="J624" i="1"/>
  <c r="K623" i="1"/>
  <c r="J623" i="1"/>
  <c r="K622" i="1"/>
  <c r="J622" i="1"/>
  <c r="K621" i="1"/>
  <c r="J621" i="1"/>
  <c r="K620" i="1"/>
  <c r="J620" i="1"/>
  <c r="K619" i="1"/>
  <c r="J619" i="1"/>
  <c r="K618" i="1"/>
  <c r="J618" i="1"/>
  <c r="K617" i="1"/>
  <c r="J617" i="1"/>
  <c r="K616" i="1"/>
  <c r="J616" i="1"/>
  <c r="K615" i="1"/>
  <c r="J615" i="1"/>
  <c r="K614" i="1"/>
  <c r="J614" i="1"/>
  <c r="K613" i="1"/>
  <c r="J613" i="1"/>
  <c r="K612" i="1"/>
  <c r="J612" i="1"/>
  <c r="K611" i="1"/>
  <c r="J611" i="1"/>
  <c r="K610" i="1"/>
  <c r="J610" i="1"/>
  <c r="K609" i="1"/>
  <c r="J609" i="1"/>
  <c r="K608" i="1"/>
  <c r="J608" i="1"/>
  <c r="K607" i="1"/>
  <c r="J607" i="1"/>
  <c r="K606" i="1"/>
  <c r="J606" i="1"/>
  <c r="K605" i="1"/>
  <c r="J605" i="1"/>
  <c r="K604" i="1"/>
  <c r="J604" i="1"/>
  <c r="K603" i="1"/>
  <c r="J603" i="1"/>
  <c r="K602" i="1"/>
  <c r="J602" i="1"/>
  <c r="K601" i="1"/>
  <c r="J601" i="1"/>
  <c r="K600" i="1"/>
  <c r="J600" i="1"/>
  <c r="K599" i="1"/>
  <c r="J599" i="1"/>
  <c r="K598" i="1"/>
  <c r="J598" i="1"/>
  <c r="K597" i="1"/>
  <c r="J597" i="1"/>
  <c r="K596" i="1"/>
  <c r="J596" i="1"/>
  <c r="K595" i="1"/>
  <c r="J595" i="1"/>
  <c r="K594" i="1"/>
  <c r="J594" i="1"/>
  <c r="K593" i="1"/>
  <c r="J593" i="1"/>
  <c r="K592" i="1"/>
  <c r="J592" i="1"/>
  <c r="K591" i="1"/>
  <c r="J591" i="1"/>
  <c r="K590" i="1"/>
  <c r="J590" i="1"/>
  <c r="K589" i="1"/>
  <c r="J589" i="1"/>
  <c r="K588" i="1"/>
  <c r="J588" i="1"/>
  <c r="K587" i="1"/>
  <c r="J587" i="1"/>
  <c r="K586" i="1"/>
  <c r="J586" i="1"/>
  <c r="K585" i="1"/>
  <c r="J585" i="1"/>
  <c r="K584" i="1"/>
  <c r="J584" i="1"/>
  <c r="K583" i="1"/>
  <c r="J583" i="1"/>
  <c r="K582" i="1"/>
  <c r="J582" i="1"/>
  <c r="K581" i="1"/>
  <c r="J581" i="1"/>
  <c r="K580" i="1"/>
  <c r="J580" i="1"/>
  <c r="K579" i="1"/>
  <c r="J579" i="1"/>
  <c r="K578" i="1"/>
  <c r="J578" i="1"/>
  <c r="K577" i="1"/>
  <c r="J577" i="1"/>
  <c r="K576" i="1"/>
  <c r="J576" i="1"/>
  <c r="K575" i="1"/>
  <c r="J575" i="1"/>
  <c r="K574" i="1"/>
  <c r="J574" i="1"/>
  <c r="K573" i="1"/>
  <c r="J573" i="1"/>
  <c r="K572" i="1"/>
  <c r="J572" i="1"/>
  <c r="K571" i="1"/>
  <c r="J571" i="1"/>
  <c r="K570" i="1"/>
  <c r="J570" i="1"/>
  <c r="K569" i="1"/>
  <c r="J569" i="1"/>
  <c r="K568" i="1"/>
  <c r="J568" i="1"/>
  <c r="K567" i="1"/>
  <c r="J567" i="1"/>
  <c r="K566" i="1"/>
  <c r="J566" i="1"/>
  <c r="K565" i="1"/>
  <c r="J565" i="1"/>
  <c r="K564" i="1"/>
  <c r="J564" i="1"/>
  <c r="K563" i="1"/>
  <c r="J563" i="1"/>
  <c r="K562" i="1"/>
  <c r="J562" i="1"/>
  <c r="K561" i="1"/>
  <c r="J561" i="1"/>
  <c r="K560" i="1"/>
  <c r="J560" i="1"/>
  <c r="K559" i="1"/>
  <c r="J559" i="1"/>
  <c r="K558" i="1"/>
  <c r="J558" i="1"/>
  <c r="K557" i="1"/>
  <c r="J557" i="1"/>
  <c r="K556" i="1"/>
  <c r="J556" i="1"/>
  <c r="K555" i="1"/>
  <c r="J555" i="1"/>
  <c r="K554" i="1"/>
  <c r="J554" i="1"/>
  <c r="K553" i="1"/>
  <c r="J553" i="1"/>
  <c r="K552" i="1"/>
  <c r="J552" i="1"/>
  <c r="K551" i="1"/>
  <c r="J551" i="1"/>
  <c r="K550" i="1"/>
  <c r="J550" i="1"/>
  <c r="K549" i="1"/>
  <c r="J549" i="1"/>
  <c r="K548" i="1"/>
  <c r="J548" i="1"/>
  <c r="K547" i="1"/>
  <c r="J547" i="1"/>
  <c r="K546" i="1"/>
  <c r="J546" i="1"/>
  <c r="K545" i="1"/>
  <c r="J545" i="1"/>
  <c r="K544" i="1"/>
  <c r="J544" i="1"/>
  <c r="K543" i="1"/>
  <c r="J543" i="1"/>
  <c r="K542" i="1"/>
  <c r="J542" i="1"/>
  <c r="K541" i="1"/>
  <c r="J541" i="1"/>
  <c r="K540" i="1"/>
  <c r="J540" i="1"/>
  <c r="K539" i="1"/>
  <c r="J539" i="1"/>
  <c r="K538" i="1"/>
  <c r="J538" i="1"/>
  <c r="K537" i="1"/>
  <c r="J537" i="1"/>
  <c r="K536" i="1"/>
  <c r="J536" i="1"/>
  <c r="K535" i="1"/>
  <c r="J535" i="1"/>
  <c r="K534" i="1"/>
  <c r="J534" i="1"/>
  <c r="K533" i="1"/>
  <c r="J533" i="1"/>
  <c r="K532" i="1"/>
  <c r="J532" i="1"/>
  <c r="K531" i="1"/>
  <c r="J531" i="1"/>
  <c r="K530" i="1"/>
  <c r="J530" i="1"/>
  <c r="K529" i="1"/>
  <c r="J529" i="1"/>
  <c r="K528" i="1"/>
  <c r="J528" i="1"/>
  <c r="K527" i="1"/>
  <c r="J527" i="1"/>
  <c r="K526" i="1"/>
  <c r="J526" i="1"/>
  <c r="K525" i="1"/>
  <c r="J525" i="1"/>
  <c r="K524" i="1"/>
  <c r="J524" i="1"/>
  <c r="K523" i="1"/>
  <c r="J523" i="1"/>
  <c r="K522" i="1"/>
  <c r="J522" i="1"/>
  <c r="K521" i="1"/>
  <c r="J521" i="1"/>
  <c r="K520" i="1"/>
  <c r="J520" i="1"/>
  <c r="K519" i="1"/>
  <c r="J519" i="1"/>
  <c r="K518" i="1"/>
  <c r="J518" i="1"/>
  <c r="K517" i="1"/>
  <c r="J517" i="1"/>
  <c r="K516" i="1"/>
  <c r="J516" i="1"/>
  <c r="K515" i="1"/>
  <c r="J515" i="1"/>
  <c r="K514" i="1"/>
  <c r="J514" i="1"/>
  <c r="K513" i="1"/>
  <c r="J513" i="1"/>
  <c r="K512" i="1"/>
  <c r="J512" i="1"/>
  <c r="K511" i="1"/>
  <c r="J511" i="1"/>
  <c r="K510" i="1"/>
  <c r="J510" i="1"/>
  <c r="K509" i="1"/>
  <c r="J509" i="1"/>
  <c r="K508" i="1"/>
  <c r="J508" i="1"/>
  <c r="K507" i="1"/>
  <c r="J507" i="1"/>
  <c r="K506" i="1"/>
  <c r="J506" i="1"/>
  <c r="K505" i="1"/>
  <c r="J505" i="1"/>
  <c r="K504" i="1"/>
  <c r="J504" i="1"/>
  <c r="K503" i="1"/>
  <c r="J503" i="1"/>
  <c r="K502" i="1"/>
  <c r="J502" i="1"/>
  <c r="K501" i="1"/>
  <c r="J501" i="1"/>
  <c r="K500" i="1"/>
  <c r="J500" i="1"/>
  <c r="K499" i="1"/>
  <c r="J499" i="1"/>
  <c r="K498" i="1"/>
  <c r="J498" i="1"/>
  <c r="K497" i="1"/>
  <c r="J497" i="1"/>
  <c r="K496" i="1"/>
  <c r="J496" i="1"/>
  <c r="K495" i="1"/>
  <c r="J495" i="1"/>
  <c r="K494" i="1"/>
  <c r="J494" i="1"/>
  <c r="K493" i="1"/>
  <c r="J493" i="1"/>
  <c r="K492" i="1"/>
  <c r="J492" i="1"/>
  <c r="K491" i="1"/>
  <c r="J491" i="1"/>
  <c r="K490" i="1"/>
  <c r="J490" i="1"/>
  <c r="K489" i="1"/>
  <c r="J489" i="1"/>
  <c r="K488" i="1"/>
  <c r="J488" i="1"/>
  <c r="K487" i="1"/>
  <c r="J487" i="1"/>
  <c r="K486" i="1"/>
  <c r="J486" i="1"/>
  <c r="K485" i="1"/>
  <c r="J485" i="1"/>
  <c r="K484" i="1"/>
  <c r="J484" i="1"/>
  <c r="K483" i="1"/>
  <c r="J483" i="1"/>
  <c r="K482" i="1"/>
  <c r="J482" i="1"/>
  <c r="K481" i="1"/>
  <c r="J481" i="1"/>
  <c r="K480" i="1"/>
  <c r="J480" i="1"/>
  <c r="K479" i="1"/>
  <c r="J479" i="1"/>
  <c r="K478" i="1"/>
  <c r="J478" i="1"/>
  <c r="K477" i="1"/>
  <c r="J477" i="1"/>
  <c r="K476" i="1"/>
  <c r="J476" i="1"/>
  <c r="K475" i="1"/>
  <c r="J475" i="1"/>
  <c r="K474" i="1"/>
  <c r="J474" i="1"/>
  <c r="K473" i="1"/>
  <c r="J473" i="1"/>
  <c r="K472" i="1"/>
  <c r="J472" i="1"/>
  <c r="K471" i="1"/>
  <c r="J471" i="1"/>
  <c r="K470" i="1"/>
  <c r="J470" i="1"/>
  <c r="K469" i="1"/>
  <c r="J469" i="1"/>
  <c r="K468" i="1"/>
  <c r="J468" i="1"/>
  <c r="K467" i="1"/>
  <c r="J467" i="1"/>
  <c r="K466" i="1"/>
  <c r="J466" i="1"/>
  <c r="K465" i="1"/>
  <c r="J465" i="1"/>
  <c r="K464" i="1"/>
  <c r="J464" i="1"/>
  <c r="K463" i="1"/>
  <c r="J463" i="1"/>
  <c r="K462" i="1"/>
  <c r="J462" i="1"/>
  <c r="K461" i="1"/>
  <c r="J461" i="1"/>
  <c r="K460" i="1"/>
  <c r="J460" i="1"/>
  <c r="K459" i="1"/>
  <c r="J459" i="1"/>
  <c r="K458" i="1"/>
  <c r="J458" i="1"/>
  <c r="K457" i="1"/>
  <c r="J457" i="1"/>
  <c r="K456" i="1"/>
  <c r="J456" i="1"/>
  <c r="K455" i="1"/>
  <c r="J455" i="1"/>
  <c r="K454" i="1"/>
  <c r="J454" i="1"/>
  <c r="K453" i="1"/>
  <c r="J453" i="1"/>
  <c r="K452" i="1"/>
  <c r="J452" i="1"/>
  <c r="K451" i="1"/>
  <c r="J451" i="1"/>
  <c r="K450" i="1"/>
  <c r="J450" i="1"/>
  <c r="K449" i="1"/>
  <c r="J449" i="1"/>
  <c r="K448" i="1"/>
  <c r="J448" i="1"/>
  <c r="K447" i="1"/>
  <c r="J447" i="1"/>
  <c r="K446" i="1"/>
  <c r="J446" i="1"/>
  <c r="K445" i="1"/>
  <c r="J445" i="1"/>
  <c r="K444" i="1"/>
  <c r="J444" i="1"/>
  <c r="K443" i="1"/>
  <c r="J443" i="1"/>
  <c r="K442" i="1"/>
  <c r="J442" i="1"/>
  <c r="K441" i="1"/>
  <c r="J441" i="1"/>
  <c r="K440" i="1"/>
  <c r="J440" i="1"/>
  <c r="K439" i="1"/>
  <c r="J439" i="1"/>
  <c r="K438" i="1"/>
  <c r="J438" i="1"/>
  <c r="K437" i="1"/>
  <c r="J437" i="1"/>
  <c r="K436" i="1"/>
  <c r="J436" i="1"/>
  <c r="K435" i="1"/>
  <c r="J435" i="1"/>
  <c r="K434" i="1"/>
  <c r="J434" i="1"/>
  <c r="K433" i="1"/>
  <c r="J433" i="1"/>
  <c r="K432" i="1"/>
  <c r="J432" i="1"/>
  <c r="K431" i="1"/>
  <c r="J431" i="1"/>
  <c r="K430" i="1"/>
  <c r="J430" i="1"/>
  <c r="K429" i="1"/>
  <c r="J429" i="1"/>
  <c r="K428" i="1"/>
  <c r="J428" i="1"/>
  <c r="K427" i="1"/>
  <c r="J427" i="1"/>
  <c r="K426" i="1"/>
  <c r="J426" i="1"/>
  <c r="K425" i="1"/>
  <c r="J425" i="1"/>
  <c r="K424" i="1"/>
  <c r="J424" i="1"/>
  <c r="K423" i="1"/>
  <c r="J423" i="1"/>
  <c r="K422" i="1"/>
  <c r="J422" i="1"/>
  <c r="K421" i="1"/>
  <c r="J421" i="1"/>
  <c r="K420" i="1"/>
  <c r="J420" i="1"/>
  <c r="K419" i="1"/>
  <c r="J419" i="1"/>
  <c r="K418" i="1"/>
  <c r="J418" i="1"/>
  <c r="K417" i="1"/>
  <c r="J417" i="1"/>
  <c r="K416" i="1"/>
  <c r="J416" i="1"/>
  <c r="K415" i="1"/>
  <c r="J415" i="1"/>
  <c r="K414" i="1"/>
  <c r="J414" i="1"/>
  <c r="K413" i="1"/>
  <c r="J413" i="1"/>
  <c r="K412" i="1"/>
  <c r="J412" i="1"/>
  <c r="K411" i="1"/>
  <c r="J411" i="1"/>
  <c r="K410" i="1"/>
  <c r="J410" i="1"/>
  <c r="K409" i="1"/>
  <c r="J409" i="1"/>
  <c r="K408" i="1"/>
  <c r="J408" i="1"/>
  <c r="K407" i="1"/>
  <c r="J407" i="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2" i="1"/>
  <c r="CE6" i="8"/>
  <c r="CV6" i="8"/>
  <c r="T6" i="8"/>
  <c r="DK6" i="8" l="1"/>
  <c r="DQ5" i="8"/>
  <c r="CV11" i="8"/>
  <c r="CY7" i="8"/>
  <c r="CW6" i="8"/>
  <c r="CL7" i="8"/>
  <c r="CM7" i="8"/>
  <c r="CN7" i="8"/>
  <c r="BO7" i="8"/>
  <c r="BN11" i="8"/>
  <c r="BN7" i="8"/>
  <c r="BO11" i="8"/>
  <c r="BP11" i="8"/>
  <c r="BN6" i="8"/>
  <c r="BO6" i="8"/>
  <c r="BP6" i="8"/>
  <c r="BP7" i="8"/>
  <c r="BN8" i="8"/>
  <c r="BP8" i="8"/>
  <c r="BO8" i="8"/>
  <c r="BN10" i="8"/>
  <c r="BQ10" i="8"/>
  <c r="BN9" i="8"/>
  <c r="BP9" i="8"/>
  <c r="BP10" i="8"/>
  <c r="BO9" i="8"/>
  <c r="BY12" i="8"/>
  <c r="BY6" i="8"/>
  <c r="BY7" i="8"/>
  <c r="BY8" i="8"/>
  <c r="BY9" i="8"/>
  <c r="BY10" i="8"/>
  <c r="BY11" i="8"/>
  <c r="CD6" i="8"/>
  <c r="CH7" i="8" s="1"/>
  <c r="CI7" i="8"/>
  <c r="BF29" i="8"/>
  <c r="BE27" i="8"/>
  <c r="BF28" i="8"/>
  <c r="BF25" i="8"/>
  <c r="BF19" i="8"/>
  <c r="BF6" i="8"/>
  <c r="BF13" i="8"/>
  <c r="BF30" i="8"/>
  <c r="BF7" i="8"/>
  <c r="BF24" i="8"/>
  <c r="BF18" i="8"/>
  <c r="BF12" i="8"/>
  <c r="BF23" i="8"/>
  <c r="BF17" i="8"/>
  <c r="BF11" i="8"/>
  <c r="BF22" i="8"/>
  <c r="BF16" i="8"/>
  <c r="BF10" i="8"/>
  <c r="BF21" i="8"/>
  <c r="BF15" i="8"/>
  <c r="BF9" i="8"/>
  <c r="BF26" i="8"/>
  <c r="BF20" i="8"/>
  <c r="BF14" i="8"/>
  <c r="BF8" i="8"/>
  <c r="M9" i="8"/>
  <c r="M8" i="8"/>
  <c r="M10" i="8"/>
  <c r="M11" i="8"/>
  <c r="N7" i="8"/>
  <c r="M7" i="8"/>
  <c r="N6" i="8"/>
  <c r="N8" i="8"/>
  <c r="N9" i="8"/>
  <c r="N10" i="8"/>
  <c r="N11" i="8"/>
  <c r="M6" i="8"/>
  <c r="U6" i="8"/>
  <c r="L11" i="8"/>
  <c r="L6" i="8"/>
  <c r="L8" i="8"/>
  <c r="L9" i="8"/>
  <c r="L7" i="8"/>
  <c r="L10" i="8"/>
  <c r="K8" i="8"/>
  <c r="K11" i="8"/>
  <c r="K10" i="8"/>
  <c r="K9" i="8"/>
  <c r="K6" i="8"/>
  <c r="K7" i="8"/>
  <c r="CW11" i="8" l="1"/>
  <c r="CY6" i="8"/>
</calcChain>
</file>

<file path=xl/sharedStrings.xml><?xml version="1.0" encoding="utf-8"?>
<sst xmlns="http://schemas.openxmlformats.org/spreadsheetml/2006/main" count="10142" uniqueCount="1013">
  <si>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</si>
  <si>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</si>
  <si>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</si>
  <si>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</si>
  <si>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</si>
  <si>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</si>
  <si>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</si>
  <si>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</si>
  <si>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</si>
  <si>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</si>
  <si>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</si>
  <si>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</si>
  <si>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</si>
  <si>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</si>
  <si>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</si>
  <si>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</si>
  <si>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</si>
  <si>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</si>
  <si>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</si>
  <si>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</si>
  <si>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</si>
  <si>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</si>
  <si>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</si>
  <si>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</si>
  <si>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</si>
  <si>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</si>
  <si>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</si>
  <si>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</si>
  <si>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</si>
  <si>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</si>
  <si>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</si>
  <si>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</si>
  <si>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</si>
  <si>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</si>
  <si>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</si>
  <si>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</si>
  <si>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</si>
  <si>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</si>
  <si>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</si>
  <si>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B2B</t>
  </si>
  <si>
    <t>Marketing Strategies</t>
  </si>
  <si>
    <t>B2C</t>
  </si>
  <si>
    <t>Operating profit</t>
  </si>
  <si>
    <t>Order Number</t>
  </si>
  <si>
    <t>POS</t>
  </si>
  <si>
    <t>Payment Method</t>
  </si>
  <si>
    <t>Assembly Stage</t>
  </si>
  <si>
    <t>Registration Status</t>
  </si>
  <si>
    <t>Sale Status</t>
  </si>
  <si>
    <t>Delievery Type</t>
  </si>
  <si>
    <t>Amount</t>
  </si>
  <si>
    <t>Target</t>
  </si>
  <si>
    <t>Website</t>
  </si>
  <si>
    <t>Credit Card</t>
  </si>
  <si>
    <t>Order assembled</t>
  </si>
  <si>
    <t>Register Customer Info</t>
  </si>
  <si>
    <t>Paid</t>
  </si>
  <si>
    <t>Shipment</t>
  </si>
  <si>
    <t>AD01-9361</t>
  </si>
  <si>
    <t>AD01-9362</t>
  </si>
  <si>
    <t>AD01-9363</t>
  </si>
  <si>
    <t>AD01-9364</t>
  </si>
  <si>
    <t>AD01-9365</t>
  </si>
  <si>
    <t>AD01-9366</t>
  </si>
  <si>
    <t>AD01-9367</t>
  </si>
  <si>
    <t>AD01-9368</t>
  </si>
  <si>
    <t>AD01-9369</t>
  </si>
  <si>
    <t>AD01-9370</t>
  </si>
  <si>
    <t>Row Labels</t>
  </si>
  <si>
    <t>Grand Total</t>
  </si>
  <si>
    <t>AD01-9371</t>
  </si>
  <si>
    <t>AD01-9372</t>
  </si>
  <si>
    <t>AD01-9373</t>
  </si>
  <si>
    <t>AD01-9374</t>
  </si>
  <si>
    <t>AD01-9375</t>
  </si>
  <si>
    <t>AD01-9376</t>
  </si>
  <si>
    <t>AD01-9377</t>
  </si>
  <si>
    <t>AD01-9378</t>
  </si>
  <si>
    <t>AD01-9379</t>
  </si>
  <si>
    <t>AD01-9380</t>
  </si>
  <si>
    <t>AD01-9381</t>
  </si>
  <si>
    <t>AD01-9382</t>
  </si>
  <si>
    <t>AD01-9383</t>
  </si>
  <si>
    <t>AD01-9384</t>
  </si>
  <si>
    <t>AD01-9385</t>
  </si>
  <si>
    <t>AD01-9386</t>
  </si>
  <si>
    <t>AD01-9387</t>
  </si>
  <si>
    <t>AD01-9388</t>
  </si>
  <si>
    <t>AD01-9389</t>
  </si>
  <si>
    <t>AD01-9390</t>
  </si>
  <si>
    <t>AD01-9391</t>
  </si>
  <si>
    <t>AD01-9392</t>
  </si>
  <si>
    <t>AD01-9393</t>
  </si>
  <si>
    <t>AD01-9394</t>
  </si>
  <si>
    <t>AD01-9395</t>
  </si>
  <si>
    <t>AD01-9396</t>
  </si>
  <si>
    <t>AD01-9397</t>
  </si>
  <si>
    <t>AD01-9398</t>
  </si>
  <si>
    <t>AD01-9399</t>
  </si>
  <si>
    <t>AD01-9400</t>
  </si>
  <si>
    <t>AD01-9401</t>
  </si>
  <si>
    <t>AD01-9402</t>
  </si>
  <si>
    <t>AD01-9403</t>
  </si>
  <si>
    <t>AD01-9404</t>
  </si>
  <si>
    <t>AD01-9405</t>
  </si>
  <si>
    <t>AD01-9406</t>
  </si>
  <si>
    <t>AD01-9407</t>
  </si>
  <si>
    <t>AD01-9408</t>
  </si>
  <si>
    <t>AD01-9409</t>
  </si>
  <si>
    <t>AD01-9410</t>
  </si>
  <si>
    <t>AD01-9411</t>
  </si>
  <si>
    <t>AD01-9412</t>
  </si>
  <si>
    <t>AD01-9413</t>
  </si>
  <si>
    <t>AD01-9414</t>
  </si>
  <si>
    <t>AD01-9415</t>
  </si>
  <si>
    <t>AD01-9416</t>
  </si>
  <si>
    <t>AD01-9417</t>
  </si>
  <si>
    <t>AD01-9418</t>
  </si>
  <si>
    <t>AD01-9419</t>
  </si>
  <si>
    <t>AD01-9420</t>
  </si>
  <si>
    <t>AD01-9421</t>
  </si>
  <si>
    <t>AD01-9422</t>
  </si>
  <si>
    <t>AD01-9423</t>
  </si>
  <si>
    <t>AD01-9424</t>
  </si>
  <si>
    <t>AD01-9425</t>
  </si>
  <si>
    <t>AD01-9426</t>
  </si>
  <si>
    <t>AD01-9427</t>
  </si>
  <si>
    <t>AD01-9428</t>
  </si>
  <si>
    <t>AD01-9429</t>
  </si>
  <si>
    <t>AD01-9430</t>
  </si>
  <si>
    <t>AD01-9431</t>
  </si>
  <si>
    <t>AD01-9432</t>
  </si>
  <si>
    <t>AD01-9433</t>
  </si>
  <si>
    <t>AD01-9434</t>
  </si>
  <si>
    <t>AD01-9435</t>
  </si>
  <si>
    <t>AD01-9436</t>
  </si>
  <si>
    <t>AD01-9437</t>
  </si>
  <si>
    <t>AD01-9438</t>
  </si>
  <si>
    <t>AD01-9439</t>
  </si>
  <si>
    <t>AD01-9440</t>
  </si>
  <si>
    <t>AD01-9441</t>
  </si>
  <si>
    <t>AD01-9442</t>
  </si>
  <si>
    <t>AD01-9443</t>
  </si>
  <si>
    <t>AD01-9444</t>
  </si>
  <si>
    <t>AD01-9445</t>
  </si>
  <si>
    <t>AD01-9446</t>
  </si>
  <si>
    <t>AD01-9447</t>
  </si>
  <si>
    <t>AD01-9448</t>
  </si>
  <si>
    <t>AD01-9449</t>
  </si>
  <si>
    <t>AD01-9450</t>
  </si>
  <si>
    <t>AD01-9451</t>
  </si>
  <si>
    <t>AD01-9452</t>
  </si>
  <si>
    <t>AD01-9453</t>
  </si>
  <si>
    <t>AD01-9454</t>
  </si>
  <si>
    <t>AD01-9455</t>
  </si>
  <si>
    <t>AD01-9456</t>
  </si>
  <si>
    <t>AD01-9457</t>
  </si>
  <si>
    <t>AD01-9458</t>
  </si>
  <si>
    <t>AD01-9459</t>
  </si>
  <si>
    <t>AD01-9460</t>
  </si>
  <si>
    <t>AD01-9461</t>
  </si>
  <si>
    <t>AD01-9462</t>
  </si>
  <si>
    <t>AD01-9463</t>
  </si>
  <si>
    <t>AD01-9464</t>
  </si>
  <si>
    <t>AD01-9465</t>
  </si>
  <si>
    <t>AD01-9466</t>
  </si>
  <si>
    <t>AD01-9467</t>
  </si>
  <si>
    <t>AD01-9468</t>
  </si>
  <si>
    <t>AD01-9469</t>
  </si>
  <si>
    <t>AD01-9470</t>
  </si>
  <si>
    <t>AD01-9471</t>
  </si>
  <si>
    <t>AD01-9472</t>
  </si>
  <si>
    <t>AD01-9473</t>
  </si>
  <si>
    <t>AD01-9474</t>
  </si>
  <si>
    <t>AD01-9475</t>
  </si>
  <si>
    <t>AD01-9476</t>
  </si>
  <si>
    <t>AD01-9477</t>
  </si>
  <si>
    <t>AD01-9478</t>
  </si>
  <si>
    <t>AD01-9479</t>
  </si>
  <si>
    <t>AD01-9480</t>
  </si>
  <si>
    <t>AD01-9481</t>
  </si>
  <si>
    <t>AD01-9482</t>
  </si>
  <si>
    <t>AD01-9483</t>
  </si>
  <si>
    <t>AD01-9484</t>
  </si>
  <si>
    <t>AD01-9485</t>
  </si>
  <si>
    <t>AD01-9486</t>
  </si>
  <si>
    <t>AD01-9487</t>
  </si>
  <si>
    <t>AD01-9488</t>
  </si>
  <si>
    <t>AD01-9489</t>
  </si>
  <si>
    <t>AD01-9490</t>
  </si>
  <si>
    <t>AD01-9491</t>
  </si>
  <si>
    <t>AD01-9492</t>
  </si>
  <si>
    <t>AD01-9493</t>
  </si>
  <si>
    <t>AD01-9494</t>
  </si>
  <si>
    <t>AD01-9495</t>
  </si>
  <si>
    <t>AD01-9496</t>
  </si>
  <si>
    <t>AD01-9497</t>
  </si>
  <si>
    <t>AD01-9498</t>
  </si>
  <si>
    <t>AD01-9499</t>
  </si>
  <si>
    <t>AD01-9500</t>
  </si>
  <si>
    <t>AD01-9501</t>
  </si>
  <si>
    <t>AD01-9502</t>
  </si>
  <si>
    <t>AD01-9503</t>
  </si>
  <si>
    <t>AD01-9504</t>
  </si>
  <si>
    <t>AD01-9505</t>
  </si>
  <si>
    <t>AD01-9506</t>
  </si>
  <si>
    <t>AD01-9507</t>
  </si>
  <si>
    <t>AD01-9508</t>
  </si>
  <si>
    <t>AD01-9509</t>
  </si>
  <si>
    <t>AD01-9510</t>
  </si>
  <si>
    <t>AD01-9511</t>
  </si>
  <si>
    <t>AD01-9512</t>
  </si>
  <si>
    <t>AD01-9513</t>
  </si>
  <si>
    <t>AD01-9514</t>
  </si>
  <si>
    <t>AD01-9515</t>
  </si>
  <si>
    <t>AD01-9516</t>
  </si>
  <si>
    <t>AD01-9517</t>
  </si>
  <si>
    <t>AD01-9518</t>
  </si>
  <si>
    <t>AD01-9519</t>
  </si>
  <si>
    <t>AD01-9520</t>
  </si>
  <si>
    <t>AD01-9521</t>
  </si>
  <si>
    <t>AD01-9522</t>
  </si>
  <si>
    <t>AD01-9523</t>
  </si>
  <si>
    <t>AD01-9524</t>
  </si>
  <si>
    <t>AD01-9525</t>
  </si>
  <si>
    <t>AD01-9526</t>
  </si>
  <si>
    <t>AD01-9527</t>
  </si>
  <si>
    <t>AD01-9528</t>
  </si>
  <si>
    <t>AD01-9529</t>
  </si>
  <si>
    <t>AD01-9530</t>
  </si>
  <si>
    <t>AD01-9531</t>
  </si>
  <si>
    <t>AD01-9532</t>
  </si>
  <si>
    <t>AD01-9533</t>
  </si>
  <si>
    <t>AD01-9534</t>
  </si>
  <si>
    <t>AD01-9535</t>
  </si>
  <si>
    <t>AD01-9536</t>
  </si>
  <si>
    <t>AD01-9537</t>
  </si>
  <si>
    <t>AD01-9538</t>
  </si>
  <si>
    <t>AD01-9539</t>
  </si>
  <si>
    <t>AD01-9540</t>
  </si>
  <si>
    <t>AD01-9541</t>
  </si>
  <si>
    <t>AD01-9542</t>
  </si>
  <si>
    <t>AD01-9543</t>
  </si>
  <si>
    <t>AD01-9544</t>
  </si>
  <si>
    <t>AD01-9545</t>
  </si>
  <si>
    <t>AD01-9546</t>
  </si>
  <si>
    <t>AD01-9547</t>
  </si>
  <si>
    <t>AD01-9548</t>
  </si>
  <si>
    <t>AD01-9549</t>
  </si>
  <si>
    <t>AD01-9550</t>
  </si>
  <si>
    <t>AD01-9551</t>
  </si>
  <si>
    <t>AD01-9552</t>
  </si>
  <si>
    <t>AD01-9553</t>
  </si>
  <si>
    <t>AD01-9554</t>
  </si>
  <si>
    <t>AD01-9555</t>
  </si>
  <si>
    <t>AD01-9556</t>
  </si>
  <si>
    <t>AD01-9557</t>
  </si>
  <si>
    <t>AD01-9558</t>
  </si>
  <si>
    <t>AD01-9559</t>
  </si>
  <si>
    <t>AD01-9560</t>
  </si>
  <si>
    <t>AD01-9561</t>
  </si>
  <si>
    <t>AD01-9562</t>
  </si>
  <si>
    <t>AD01-9563</t>
  </si>
  <si>
    <t>AD01-9564</t>
  </si>
  <si>
    <t>AD01-9565</t>
  </si>
  <si>
    <t>AD01-9566</t>
  </si>
  <si>
    <t>AD01-9567</t>
  </si>
  <si>
    <t>AD01-9568</t>
  </si>
  <si>
    <t>AD01-9569</t>
  </si>
  <si>
    <t>AD01-9570</t>
  </si>
  <si>
    <t>AD01-9571</t>
  </si>
  <si>
    <t>AD01-9572</t>
  </si>
  <si>
    <t>AD01-9573</t>
  </si>
  <si>
    <t>AD01-9574</t>
  </si>
  <si>
    <t>AD01-9575</t>
  </si>
  <si>
    <t>AD01-9576</t>
  </si>
  <si>
    <t>AD01-9577</t>
  </si>
  <si>
    <t>AD01-9578</t>
  </si>
  <si>
    <t>AD01-9579</t>
  </si>
  <si>
    <t>AD01-9580</t>
  </si>
  <si>
    <t>AD01-9581</t>
  </si>
  <si>
    <t>AD01-9582</t>
  </si>
  <si>
    <t>AD01-9583</t>
  </si>
  <si>
    <t>AD01-9584</t>
  </si>
  <si>
    <t>AD01-9585</t>
  </si>
  <si>
    <t>AD01-9586</t>
  </si>
  <si>
    <t>AD01-9587</t>
  </si>
  <si>
    <t>AD01-9588</t>
  </si>
  <si>
    <t>AD01-9589</t>
  </si>
  <si>
    <t>AD01-9590</t>
  </si>
  <si>
    <t>AD01-9591</t>
  </si>
  <si>
    <t>AD01-9592</t>
  </si>
  <si>
    <t>AD01-9593</t>
  </si>
  <si>
    <t>AD01-9594</t>
  </si>
  <si>
    <t>AD01-9595</t>
  </si>
  <si>
    <t>AD01-9596</t>
  </si>
  <si>
    <t>AD01-9597</t>
  </si>
  <si>
    <t>AD01-9598</t>
  </si>
  <si>
    <t>AD01-9599</t>
  </si>
  <si>
    <t>AD01-9600</t>
  </si>
  <si>
    <t>AD01-9601</t>
  </si>
  <si>
    <t>AD01-9602</t>
  </si>
  <si>
    <t>AD01-9603</t>
  </si>
  <si>
    <t>AD01-9604</t>
  </si>
  <si>
    <t>AD01-9605</t>
  </si>
  <si>
    <t>AD01-9606</t>
  </si>
  <si>
    <t>AD01-9607</t>
  </si>
  <si>
    <t>AD01-9608</t>
  </si>
  <si>
    <t>AD01-9609</t>
  </si>
  <si>
    <t>AD01-9610</t>
  </si>
  <si>
    <t>AD01-9611</t>
  </si>
  <si>
    <t>AD01-9612</t>
  </si>
  <si>
    <t>AD01-9613</t>
  </si>
  <si>
    <t>AD01-9614</t>
  </si>
  <si>
    <t>AD01-9615</t>
  </si>
  <si>
    <t>AD01-9616</t>
  </si>
  <si>
    <t>AD01-9617</t>
  </si>
  <si>
    <t>AD01-9618</t>
  </si>
  <si>
    <t>AD01-9619</t>
  </si>
  <si>
    <t>AD01-9620</t>
  </si>
  <si>
    <t>AD01-9621</t>
  </si>
  <si>
    <t>AD01-9622</t>
  </si>
  <si>
    <t>AD01-9623</t>
  </si>
  <si>
    <t>AD01-9624</t>
  </si>
  <si>
    <t>AD01-9625</t>
  </si>
  <si>
    <t>AD01-9626</t>
  </si>
  <si>
    <t>AD01-9627</t>
  </si>
  <si>
    <t>AD01-9628</t>
  </si>
  <si>
    <t>AD01-9629</t>
  </si>
  <si>
    <t>AD01-9630</t>
  </si>
  <si>
    <t>AD01-9631</t>
  </si>
  <si>
    <t>AD01-9632</t>
  </si>
  <si>
    <t>AD01-9633</t>
  </si>
  <si>
    <t>AD01-9634</t>
  </si>
  <si>
    <t>AD01-9635</t>
  </si>
  <si>
    <t>AD01-9636</t>
  </si>
  <si>
    <t>AD01-9637</t>
  </si>
  <si>
    <t>AD01-9638</t>
  </si>
  <si>
    <t>AD01-9639</t>
  </si>
  <si>
    <t>AD01-9640</t>
  </si>
  <si>
    <t>AD01-9641</t>
  </si>
  <si>
    <t>AD01-9642</t>
  </si>
  <si>
    <t>AD01-9643</t>
  </si>
  <si>
    <t>AD01-9644</t>
  </si>
  <si>
    <t>AD01-9645</t>
  </si>
  <si>
    <t>AD01-9646</t>
  </si>
  <si>
    <t>AD01-9647</t>
  </si>
  <si>
    <t>AD01-9648</t>
  </si>
  <si>
    <t>AD01-9649</t>
  </si>
  <si>
    <t>AD01-9650</t>
  </si>
  <si>
    <t>AD01-9651</t>
  </si>
  <si>
    <t>AD01-9652</t>
  </si>
  <si>
    <t>AD01-9653</t>
  </si>
  <si>
    <t>AD01-9654</t>
  </si>
  <si>
    <t>AD01-9655</t>
  </si>
  <si>
    <t>AD01-9656</t>
  </si>
  <si>
    <t>AD01-9657</t>
  </si>
  <si>
    <t>AD01-9658</t>
  </si>
  <si>
    <t>AD01-9659</t>
  </si>
  <si>
    <t>AD01-9660</t>
  </si>
  <si>
    <t>AD01-9661</t>
  </si>
  <si>
    <t>AD01-9662</t>
  </si>
  <si>
    <t>AD01-9663</t>
  </si>
  <si>
    <t>AD01-9664</t>
  </si>
  <si>
    <t>AD01-9665</t>
  </si>
  <si>
    <t>AD01-9666</t>
  </si>
  <si>
    <t>AD01-9667</t>
  </si>
  <si>
    <t>AD01-9668</t>
  </si>
  <si>
    <t>AD01-9669</t>
  </si>
  <si>
    <t>AD01-9670</t>
  </si>
  <si>
    <t>AD01-9671</t>
  </si>
  <si>
    <t>AD01-9672</t>
  </si>
  <si>
    <t>AD01-9673</t>
  </si>
  <si>
    <t>AD01-9674</t>
  </si>
  <si>
    <t>AD01-9675</t>
  </si>
  <si>
    <t>AD01-9676</t>
  </si>
  <si>
    <t>AD01-9677</t>
  </si>
  <si>
    <t>AD01-9678</t>
  </si>
  <si>
    <t>AD01-9679</t>
  </si>
  <si>
    <t>AD01-9680</t>
  </si>
  <si>
    <t>AD01-9681</t>
  </si>
  <si>
    <t>AD01-9682</t>
  </si>
  <si>
    <t>AD01-9683</t>
  </si>
  <si>
    <t>AD01-9684</t>
  </si>
  <si>
    <t>AD01-9685</t>
  </si>
  <si>
    <t>AD01-9686</t>
  </si>
  <si>
    <t>AD01-9687</t>
  </si>
  <si>
    <t>AD01-9688</t>
  </si>
  <si>
    <t>AD01-9689</t>
  </si>
  <si>
    <t>AD01-9690</t>
  </si>
  <si>
    <t>AD01-9691</t>
  </si>
  <si>
    <t>AD01-9692</t>
  </si>
  <si>
    <t>AD01-9693</t>
  </si>
  <si>
    <t>AD01-9694</t>
  </si>
  <si>
    <t>AD01-9695</t>
  </si>
  <si>
    <t>AD01-9696</t>
  </si>
  <si>
    <t>AD01-9697</t>
  </si>
  <si>
    <t>AD01-9698</t>
  </si>
  <si>
    <t>AD01-9699</t>
  </si>
  <si>
    <t>AD01-9700</t>
  </si>
  <si>
    <t>AD01-9701</t>
  </si>
  <si>
    <t>AD01-9702</t>
  </si>
  <si>
    <t>AD01-9703</t>
  </si>
  <si>
    <t>AD01-9704</t>
  </si>
  <si>
    <t>AD01-9705</t>
  </si>
  <si>
    <t>AD01-9706</t>
  </si>
  <si>
    <t>AD01-9707</t>
  </si>
  <si>
    <t>AD01-9708</t>
  </si>
  <si>
    <t>AD01-9709</t>
  </si>
  <si>
    <t>AD01-9710</t>
  </si>
  <si>
    <t>AD01-9711</t>
  </si>
  <si>
    <t>AD01-9712</t>
  </si>
  <si>
    <t>AD01-9713</t>
  </si>
  <si>
    <t>AD01-9714</t>
  </si>
  <si>
    <t>AD01-9715</t>
  </si>
  <si>
    <t>AD01-9716</t>
  </si>
  <si>
    <t>AD01-9717</t>
  </si>
  <si>
    <t>AD01-9718</t>
  </si>
  <si>
    <t>AD01-9719</t>
  </si>
  <si>
    <t>AD01-9720</t>
  </si>
  <si>
    <t>AD01-9721</t>
  </si>
  <si>
    <t>AD01-9722</t>
  </si>
  <si>
    <t>AD01-9723</t>
  </si>
  <si>
    <t>AD01-9724</t>
  </si>
  <si>
    <t>AD01-9725</t>
  </si>
  <si>
    <t>AD01-9726</t>
  </si>
  <si>
    <t>AD01-9727</t>
  </si>
  <si>
    <t>AD01-9728</t>
  </si>
  <si>
    <t>AD01-9729</t>
  </si>
  <si>
    <t>AD01-9730</t>
  </si>
  <si>
    <t>AD01-9731</t>
  </si>
  <si>
    <t>AD01-9732</t>
  </si>
  <si>
    <t>AD01-9733</t>
  </si>
  <si>
    <t>AD01-9734</t>
  </si>
  <si>
    <t>AD01-9735</t>
  </si>
  <si>
    <t>AD01-9736</t>
  </si>
  <si>
    <t>AD01-9737</t>
  </si>
  <si>
    <t>AD01-9738</t>
  </si>
  <si>
    <t>AD01-9739</t>
  </si>
  <si>
    <t>AD01-9740</t>
  </si>
  <si>
    <t>AD01-9741</t>
  </si>
  <si>
    <t>AD01-9742</t>
  </si>
  <si>
    <t>AD01-9743</t>
  </si>
  <si>
    <t>AD01-9744</t>
  </si>
  <si>
    <t>AD01-9745</t>
  </si>
  <si>
    <t>AD01-9746</t>
  </si>
  <si>
    <t>AD01-9747</t>
  </si>
  <si>
    <t>AD01-9748</t>
  </si>
  <si>
    <t>AD01-9749</t>
  </si>
  <si>
    <t>AD01-9750</t>
  </si>
  <si>
    <t>AD01-9751</t>
  </si>
  <si>
    <t>AD01-9752</t>
  </si>
  <si>
    <t>AD01-9753</t>
  </si>
  <si>
    <t>AD01-9754</t>
  </si>
  <si>
    <t>AD01-9755</t>
  </si>
  <si>
    <t>AD01-9756</t>
  </si>
  <si>
    <t>AD01-9757</t>
  </si>
  <si>
    <t>AD01-9758</t>
  </si>
  <si>
    <t>AD01-9759</t>
  </si>
  <si>
    <t>AD01-9760</t>
  </si>
  <si>
    <t>AD01-9761</t>
  </si>
  <si>
    <t>AD01-9762</t>
  </si>
  <si>
    <t>AD01-9763</t>
  </si>
  <si>
    <t>AD01-9764</t>
  </si>
  <si>
    <t>AD01-9765</t>
  </si>
  <si>
    <t>AD01-9766</t>
  </si>
  <si>
    <t>AD01-9767</t>
  </si>
  <si>
    <t>AD01-9768</t>
  </si>
  <si>
    <t>AD01-9769</t>
  </si>
  <si>
    <t>AD01-9770</t>
  </si>
  <si>
    <t>AD01-9771</t>
  </si>
  <si>
    <t>AD01-9772</t>
  </si>
  <si>
    <t>AD01-9773</t>
  </si>
  <si>
    <t>AD01-9774</t>
  </si>
  <si>
    <t>AD01-9775</t>
  </si>
  <si>
    <t>AD01-9776</t>
  </si>
  <si>
    <t>AD01-9777</t>
  </si>
  <si>
    <t>AD01-9778</t>
  </si>
  <si>
    <t>AD01-9779</t>
  </si>
  <si>
    <t>AD01-9780</t>
  </si>
  <si>
    <t>AD01-9781</t>
  </si>
  <si>
    <t>AD01-9782</t>
  </si>
  <si>
    <t>AD01-9783</t>
  </si>
  <si>
    <t>AD01-9784</t>
  </si>
  <si>
    <t>AD01-9785</t>
  </si>
  <si>
    <t>AD01-9786</t>
  </si>
  <si>
    <t>AD01-9787</t>
  </si>
  <si>
    <t>AD01-9788</t>
  </si>
  <si>
    <t>AD01-9789</t>
  </si>
  <si>
    <t>AD01-9790</t>
  </si>
  <si>
    <t>AD01-9791</t>
  </si>
  <si>
    <t>AD01-9792</t>
  </si>
  <si>
    <t>AD01-9793</t>
  </si>
  <si>
    <t>AD01-9794</t>
  </si>
  <si>
    <t>AD01-9795</t>
  </si>
  <si>
    <t>AD01-9796</t>
  </si>
  <si>
    <t>AD01-9797</t>
  </si>
  <si>
    <t>AD01-9798</t>
  </si>
  <si>
    <t>AD01-9799</t>
  </si>
  <si>
    <t>AD01-9800</t>
  </si>
  <si>
    <t>AD01-9801</t>
  </si>
  <si>
    <t>AD01-9802</t>
  </si>
  <si>
    <t>AD01-9803</t>
  </si>
  <si>
    <t>AD01-9804</t>
  </si>
  <si>
    <t>AD01-9805</t>
  </si>
  <si>
    <t>AD01-9806</t>
  </si>
  <si>
    <t>AD01-9807</t>
  </si>
  <si>
    <t>AD01-9808</t>
  </si>
  <si>
    <t>AD01-9809</t>
  </si>
  <si>
    <t>AD01-9810</t>
  </si>
  <si>
    <t>AD01-9811</t>
  </si>
  <si>
    <t>AD01-9812</t>
  </si>
  <si>
    <t>AD01-9813</t>
  </si>
  <si>
    <t>AD01-9814</t>
  </si>
  <si>
    <t>AD01-9815</t>
  </si>
  <si>
    <t>AD01-9816</t>
  </si>
  <si>
    <t>AD01-9817</t>
  </si>
  <si>
    <t>AD01-9818</t>
  </si>
  <si>
    <t>AD01-9819</t>
  </si>
  <si>
    <t>AD01-9820</t>
  </si>
  <si>
    <t>AD01-9821</t>
  </si>
  <si>
    <t>AD01-9822</t>
  </si>
  <si>
    <t>AD01-9823</t>
  </si>
  <si>
    <t>AD01-9824</t>
  </si>
  <si>
    <t>AD01-9825</t>
  </si>
  <si>
    <t>AD01-9826</t>
  </si>
  <si>
    <t>AD01-9827</t>
  </si>
  <si>
    <t>AD01-9828</t>
  </si>
  <si>
    <t>AD01-9829</t>
  </si>
  <si>
    <t>AD01-9830</t>
  </si>
  <si>
    <t>AD01-9831</t>
  </si>
  <si>
    <t>AD01-9832</t>
  </si>
  <si>
    <t>AD01-9833</t>
  </si>
  <si>
    <t>AD01-9834</t>
  </si>
  <si>
    <t>AD01-9835</t>
  </si>
  <si>
    <t>AD01-9836</t>
  </si>
  <si>
    <t>AD01-9837</t>
  </si>
  <si>
    <t>AD01-9838</t>
  </si>
  <si>
    <t>AD01-9839</t>
  </si>
  <si>
    <t>AD01-9840</t>
  </si>
  <si>
    <t>AD01-9841</t>
  </si>
  <si>
    <t>AD01-9842</t>
  </si>
  <si>
    <t>AD01-9843</t>
  </si>
  <si>
    <t>AD01-9844</t>
  </si>
  <si>
    <t>AD01-9845</t>
  </si>
  <si>
    <t>AD01-9846</t>
  </si>
  <si>
    <t>AD01-9847</t>
  </si>
  <si>
    <t>AD01-9848</t>
  </si>
  <si>
    <t>AD01-9849</t>
  </si>
  <si>
    <t>AD01-9850</t>
  </si>
  <si>
    <t>AD01-9851</t>
  </si>
  <si>
    <t>AD01-9852</t>
  </si>
  <si>
    <t>AD01-9853</t>
  </si>
  <si>
    <t>AD01-9854</t>
  </si>
  <si>
    <t>AD01-9855</t>
  </si>
  <si>
    <t>AD01-9856</t>
  </si>
  <si>
    <t>AD01-9857</t>
  </si>
  <si>
    <t>AD01-9858</t>
  </si>
  <si>
    <t>AD01-9859</t>
  </si>
  <si>
    <t>AD01-9860</t>
  </si>
  <si>
    <t>AD01-9861</t>
  </si>
  <si>
    <t>AD01-9862</t>
  </si>
  <si>
    <t>AD01-9863</t>
  </si>
  <si>
    <t>AD01-9864</t>
  </si>
  <si>
    <t>AD01-9865</t>
  </si>
  <si>
    <t>AD01-9866</t>
  </si>
  <si>
    <t>AD01-9867</t>
  </si>
  <si>
    <t>AD01-9868</t>
  </si>
  <si>
    <t>AD01-9869</t>
  </si>
  <si>
    <t>AD01-9870</t>
  </si>
  <si>
    <t>AD01-9871</t>
  </si>
  <si>
    <t>AD01-9872</t>
  </si>
  <si>
    <t>AD01-9873</t>
  </si>
  <si>
    <t>AD01-9874</t>
  </si>
  <si>
    <t>AD01-9875</t>
  </si>
  <si>
    <t>AD01-9876</t>
  </si>
  <si>
    <t>AD01-9877</t>
  </si>
  <si>
    <t>AD01-9878</t>
  </si>
  <si>
    <t>AD01-9879</t>
  </si>
  <si>
    <t>AD01-9880</t>
  </si>
  <si>
    <t>AD01-9881</t>
  </si>
  <si>
    <t>AD01-9882</t>
  </si>
  <si>
    <t>AD01-9883</t>
  </si>
  <si>
    <t>AD01-9884</t>
  </si>
  <si>
    <t>AD01-9885</t>
  </si>
  <si>
    <t>AD01-9886</t>
  </si>
  <si>
    <t>AD01-9887</t>
  </si>
  <si>
    <t>AD01-9888</t>
  </si>
  <si>
    <t>AD01-9889</t>
  </si>
  <si>
    <t>AD01-9890</t>
  </si>
  <si>
    <t>AD01-9891</t>
  </si>
  <si>
    <t>AD01-9892</t>
  </si>
  <si>
    <t>AD01-9893</t>
  </si>
  <si>
    <t>AD01-9894</t>
  </si>
  <si>
    <t>AD01-9895</t>
  </si>
  <si>
    <t>AD01-9896</t>
  </si>
  <si>
    <t>AD01-9897</t>
  </si>
  <si>
    <t>AD01-9898</t>
  </si>
  <si>
    <t>AD01-9899</t>
  </si>
  <si>
    <t>AD01-9900</t>
  </si>
  <si>
    <t>AD01-9901</t>
  </si>
  <si>
    <t>AD01-9902</t>
  </si>
  <si>
    <t>AD01-9903</t>
  </si>
  <si>
    <t>AD01-9904</t>
  </si>
  <si>
    <t>AD01-9905</t>
  </si>
  <si>
    <t>AD01-9906</t>
  </si>
  <si>
    <t>AD01-9907</t>
  </si>
  <si>
    <t>AD01-9908</t>
  </si>
  <si>
    <t>AD01-9909</t>
  </si>
  <si>
    <t>AD01-9910</t>
  </si>
  <si>
    <t>AD01-9911</t>
  </si>
  <si>
    <t>AD01-9912</t>
  </si>
  <si>
    <t>AD01-9913</t>
  </si>
  <si>
    <t>AD01-9914</t>
  </si>
  <si>
    <t>AD01-9915</t>
  </si>
  <si>
    <t>AD01-9916</t>
  </si>
  <si>
    <t>AD01-9917</t>
  </si>
  <si>
    <t>AD01-9918</t>
  </si>
  <si>
    <t>AD01-9919</t>
  </si>
  <si>
    <t>AD01-9920</t>
  </si>
  <si>
    <t>AD01-9921</t>
  </si>
  <si>
    <t>AD01-9922</t>
  </si>
  <si>
    <t>AD01-9923</t>
  </si>
  <si>
    <t>AD01-9924</t>
  </si>
  <si>
    <t>AD01-9925</t>
  </si>
  <si>
    <t>AD01-9926</t>
  </si>
  <si>
    <t>AD01-9927</t>
  </si>
  <si>
    <t>AD01-9928</t>
  </si>
  <si>
    <t>AD01-9929</t>
  </si>
  <si>
    <t>AD01-9930</t>
  </si>
  <si>
    <t>AD01-9931</t>
  </si>
  <si>
    <t>AD01-9932</t>
  </si>
  <si>
    <t>AD01-9933</t>
  </si>
  <si>
    <t>AD01-9934</t>
  </si>
  <si>
    <t>AD01-9935</t>
  </si>
  <si>
    <t>AD01-9936</t>
  </si>
  <si>
    <t>AD01-9937</t>
  </si>
  <si>
    <t>AD01-9938</t>
  </si>
  <si>
    <t>AD01-9939</t>
  </si>
  <si>
    <t>AD01-9940</t>
  </si>
  <si>
    <t>AD01-9941</t>
  </si>
  <si>
    <t>AD01-9942</t>
  </si>
  <si>
    <t>AD01-9943</t>
  </si>
  <si>
    <t>AD01-9944</t>
  </si>
  <si>
    <t>AD01-9945</t>
  </si>
  <si>
    <t>AD01-9946</t>
  </si>
  <si>
    <t>AD01-9947</t>
  </si>
  <si>
    <t>AD01-9948</t>
  </si>
  <si>
    <t>AD01-9949</t>
  </si>
  <si>
    <t>AD01-9950</t>
  </si>
  <si>
    <t>AD01-9951</t>
  </si>
  <si>
    <t>AD01-9952</t>
  </si>
  <si>
    <t>AD01-9953</t>
  </si>
  <si>
    <t>AD01-9954</t>
  </si>
  <si>
    <t>AD01-9955</t>
  </si>
  <si>
    <t>AD01-9956</t>
  </si>
  <si>
    <t>AD01-9957</t>
  </si>
  <si>
    <t>AD01-9958</t>
  </si>
  <si>
    <t>AD01-9959</t>
  </si>
  <si>
    <t>AD01-9960</t>
  </si>
  <si>
    <t>AD01-9961</t>
  </si>
  <si>
    <t>AD01-9962</t>
  </si>
  <si>
    <t>AD01-9963</t>
  </si>
  <si>
    <t>AD01-9964</t>
  </si>
  <si>
    <t>AD01-9965</t>
  </si>
  <si>
    <t>AD01-9966</t>
  </si>
  <si>
    <t>AD01-9967</t>
  </si>
  <si>
    <t>AD01-9968</t>
  </si>
  <si>
    <t>AD01-9969</t>
  </si>
  <si>
    <t>AD01-9970</t>
  </si>
  <si>
    <t>AD01-9971</t>
  </si>
  <si>
    <t>AD01-9972</t>
  </si>
  <si>
    <t>AD01-9973</t>
  </si>
  <si>
    <t>AD01-9974</t>
  </si>
  <si>
    <t>AD01-9975</t>
  </si>
  <si>
    <t>AD01-9976</t>
  </si>
  <si>
    <t>AD01-9977</t>
  </si>
  <si>
    <t>AD01-9978</t>
  </si>
  <si>
    <t>AD01-9979</t>
  </si>
  <si>
    <t>AD01-9980</t>
  </si>
  <si>
    <t>AD01-9981</t>
  </si>
  <si>
    <t>AD01-9982</t>
  </si>
  <si>
    <t>AD01-9983</t>
  </si>
  <si>
    <t>AD01-9984</t>
  </si>
  <si>
    <t>AD01-9985</t>
  </si>
  <si>
    <t>AD01-9986</t>
  </si>
  <si>
    <t>AD01-9987</t>
  </si>
  <si>
    <t>AD01-9988</t>
  </si>
  <si>
    <t>AD01-9989</t>
  </si>
  <si>
    <t>AD01-9990</t>
  </si>
  <si>
    <t>AD01-9991</t>
  </si>
  <si>
    <t>AD01-9992</t>
  </si>
  <si>
    <t>AD01-9993</t>
  </si>
  <si>
    <t>AD01-9994</t>
  </si>
  <si>
    <t>AD01-9995</t>
  </si>
  <si>
    <t>AD01-9996</t>
  </si>
  <si>
    <t>AD01-9997</t>
  </si>
  <si>
    <t>AD01-9998</t>
  </si>
  <si>
    <t>AD01-9999</t>
  </si>
  <si>
    <t>AD01-10000</t>
  </si>
  <si>
    <t>AD01-10001</t>
  </si>
  <si>
    <t>AD01-10002</t>
  </si>
  <si>
    <t>AD01-10003</t>
  </si>
  <si>
    <t>AD01-10004</t>
  </si>
  <si>
    <t>AD01-10005</t>
  </si>
  <si>
    <t>AD01-10006</t>
  </si>
  <si>
    <t>AD01-10007</t>
  </si>
  <si>
    <t>AD01-10008</t>
  </si>
  <si>
    <t>AD01-10009</t>
  </si>
  <si>
    <t>AD01-10010</t>
  </si>
  <si>
    <t>AD01-10011</t>
  </si>
  <si>
    <t>AD01-10012</t>
  </si>
  <si>
    <t>AD01-10013</t>
  </si>
  <si>
    <t>AD01-10014</t>
  </si>
  <si>
    <t>AD01-10015</t>
  </si>
  <si>
    <t>AD01-10016</t>
  </si>
  <si>
    <t>AD01-10017</t>
  </si>
  <si>
    <t>AD01-10018</t>
  </si>
  <si>
    <t>AD01-10019</t>
  </si>
  <si>
    <t>AD01-10020</t>
  </si>
  <si>
    <t>AD01-10021</t>
  </si>
  <si>
    <t>AD01-10022</t>
  </si>
  <si>
    <t>AD01-10023</t>
  </si>
  <si>
    <t>AD01-10024</t>
  </si>
  <si>
    <t>AD01-10025</t>
  </si>
  <si>
    <t>AD01-10026</t>
  </si>
  <si>
    <t>AD01-10027</t>
  </si>
  <si>
    <t>AD01-10028</t>
  </si>
  <si>
    <t>AD01-10029</t>
  </si>
  <si>
    <t>AD01-10030</t>
  </si>
  <si>
    <t>AD01-10031</t>
  </si>
  <si>
    <t>AD01-10032</t>
  </si>
  <si>
    <t>AD01-10033</t>
  </si>
  <si>
    <t>AD01-10034</t>
  </si>
  <si>
    <t>AD01-10035</t>
  </si>
  <si>
    <t>AD01-10036</t>
  </si>
  <si>
    <t>AD01-10037</t>
  </si>
  <si>
    <t>AD01-10038</t>
  </si>
  <si>
    <t>AD01-10039</t>
  </si>
  <si>
    <t>AD01-10040</t>
  </si>
  <si>
    <t>AD01-10041</t>
  </si>
  <si>
    <t>AD01-10042</t>
  </si>
  <si>
    <t>AD01-10043</t>
  </si>
  <si>
    <t>AD01-10044</t>
  </si>
  <si>
    <t>AD01-10045</t>
  </si>
  <si>
    <t>AD01-10046</t>
  </si>
  <si>
    <t>AD01-10047</t>
  </si>
  <si>
    <t>AD01-10048</t>
  </si>
  <si>
    <t>AD01-10049</t>
  </si>
  <si>
    <t>AD01-10050</t>
  </si>
  <si>
    <t>AD01-10051</t>
  </si>
  <si>
    <t>AD01-10052</t>
  </si>
  <si>
    <t>AD01-10053</t>
  </si>
  <si>
    <t>AD01-10054</t>
  </si>
  <si>
    <t>AD01-10055</t>
  </si>
  <si>
    <t>AD01-10056</t>
  </si>
  <si>
    <t>AD01-10057</t>
  </si>
  <si>
    <t>AD01-10058</t>
  </si>
  <si>
    <t>AD01-10059</t>
  </si>
  <si>
    <t>AD01-10060</t>
  </si>
  <si>
    <t>AD01-10061</t>
  </si>
  <si>
    <t>AD01-10062</t>
  </si>
  <si>
    <t>AD01-10063</t>
  </si>
  <si>
    <t>AD01-10064</t>
  </si>
  <si>
    <t>AD01-10065</t>
  </si>
  <si>
    <t>AD01-10066</t>
  </si>
  <si>
    <t>AD01-10067</t>
  </si>
  <si>
    <t>AD01-10068</t>
  </si>
  <si>
    <t>AD01-10069</t>
  </si>
  <si>
    <t>AD01-10070</t>
  </si>
  <si>
    <t>AD01-10071</t>
  </si>
  <si>
    <t>AD01-10072</t>
  </si>
  <si>
    <t>AD01-10073</t>
  </si>
  <si>
    <t>AD01-10074</t>
  </si>
  <si>
    <t>AD01-10075</t>
  </si>
  <si>
    <t>AD01-10076</t>
  </si>
  <si>
    <t>AD01-10077</t>
  </si>
  <si>
    <t>AD01-10078</t>
  </si>
  <si>
    <t>AD01-10079</t>
  </si>
  <si>
    <t>AD01-10080</t>
  </si>
  <si>
    <t>AD01-10081</t>
  </si>
  <si>
    <t>AD01-10082</t>
  </si>
  <si>
    <t>AD01-10083</t>
  </si>
  <si>
    <t>AD01-10084</t>
  </si>
  <si>
    <t>AD01-10085</t>
  </si>
  <si>
    <t>AD01-10086</t>
  </si>
  <si>
    <t>AD01-10087</t>
  </si>
  <si>
    <t>AD01-10088</t>
  </si>
  <si>
    <t>AD01-10089</t>
  </si>
  <si>
    <t>AD01-10090</t>
  </si>
  <si>
    <t>AD01-10091</t>
  </si>
  <si>
    <t>AD01-10092</t>
  </si>
  <si>
    <t>AD01-10093</t>
  </si>
  <si>
    <t>AD01-10094</t>
  </si>
  <si>
    <t>AD01-10095</t>
  </si>
  <si>
    <t>AD01-10096</t>
  </si>
  <si>
    <t>AD01-10097</t>
  </si>
  <si>
    <t>AD01-10098</t>
  </si>
  <si>
    <t>AD01-10099</t>
  </si>
  <si>
    <t>AD01-10100</t>
  </si>
  <si>
    <t>AD01-10101</t>
  </si>
  <si>
    <t>AD01-10102</t>
  </si>
  <si>
    <t>AD01-10103</t>
  </si>
  <si>
    <t>AD01-10104</t>
  </si>
  <si>
    <t>AD01-10105</t>
  </si>
  <si>
    <t>AD01-10106</t>
  </si>
  <si>
    <t>AD01-10107</t>
  </si>
  <si>
    <t>AD01-10108</t>
  </si>
  <si>
    <t>AD01-10109</t>
  </si>
  <si>
    <t>AD01-10110</t>
  </si>
  <si>
    <t>AD01-10111</t>
  </si>
  <si>
    <t>AD01-10112</t>
  </si>
  <si>
    <t>AD01-10113</t>
  </si>
  <si>
    <t>AD01-10114</t>
  </si>
  <si>
    <t>AD01-10115</t>
  </si>
  <si>
    <t>AD01-10116</t>
  </si>
  <si>
    <t>AD01-10117</t>
  </si>
  <si>
    <t>AD01-10118</t>
  </si>
  <si>
    <t>AD01-10119</t>
  </si>
  <si>
    <t>AD01-10120</t>
  </si>
  <si>
    <t>AD01-10121</t>
  </si>
  <si>
    <t>AD01-10122</t>
  </si>
  <si>
    <t>AD01-10123</t>
  </si>
  <si>
    <t>AD01-10124</t>
  </si>
  <si>
    <t>AD01-10125</t>
  </si>
  <si>
    <t>AD01-10126</t>
  </si>
  <si>
    <t>AD01-10127</t>
  </si>
  <si>
    <t>AD01-10128</t>
  </si>
  <si>
    <t>AD01-10129</t>
  </si>
  <si>
    <t>AD01-10130</t>
  </si>
  <si>
    <t>AD01-10131</t>
  </si>
  <si>
    <t>AD01-10132</t>
  </si>
  <si>
    <t>AD01-10133</t>
  </si>
  <si>
    <t>AD01-10134</t>
  </si>
  <si>
    <t>AD01-10135</t>
  </si>
  <si>
    <t>AD01-10136</t>
  </si>
  <si>
    <t>AD01-10137</t>
  </si>
  <si>
    <t>AD01-10138</t>
  </si>
  <si>
    <t>AD01-10139</t>
  </si>
  <si>
    <t>AD01-10140</t>
  </si>
  <si>
    <t>AD01-10141</t>
  </si>
  <si>
    <t>AD01-10142</t>
  </si>
  <si>
    <t>AD01-10143</t>
  </si>
  <si>
    <t>AD01-10144</t>
  </si>
  <si>
    <t>AD01-10145</t>
  </si>
  <si>
    <t>AD01-10146</t>
  </si>
  <si>
    <t>AD01-10147</t>
  </si>
  <si>
    <t>AD01-10148</t>
  </si>
  <si>
    <t>AD01-10149</t>
  </si>
  <si>
    <t>AD01-10150</t>
  </si>
  <si>
    <t>AD01-10151</t>
  </si>
  <si>
    <t>AD01-10152</t>
  </si>
  <si>
    <t>AD01-10153</t>
  </si>
  <si>
    <t>AD01-10154</t>
  </si>
  <si>
    <t>AD01-10155</t>
  </si>
  <si>
    <t>AD01-10156</t>
  </si>
  <si>
    <t>AD01-10157</t>
  </si>
  <si>
    <t>AD01-10158</t>
  </si>
  <si>
    <t>AD01-10159</t>
  </si>
  <si>
    <t>AD01-10160</t>
  </si>
  <si>
    <t>AD01-10161</t>
  </si>
  <si>
    <t>AD01-10162</t>
  </si>
  <si>
    <t>AD01-10163</t>
  </si>
  <si>
    <t>AD01-10164</t>
  </si>
  <si>
    <t>AD01-10165</t>
  </si>
  <si>
    <t>AD01-10166</t>
  </si>
  <si>
    <t>AD01-10167</t>
  </si>
  <si>
    <t>AD01-10168</t>
  </si>
  <si>
    <t>AD01-10169</t>
  </si>
  <si>
    <t>AD01-10170</t>
  </si>
  <si>
    <t>AD01-10171</t>
  </si>
  <si>
    <t>AD01-10172</t>
  </si>
  <si>
    <t>AD01-10173</t>
  </si>
  <si>
    <t>AD01-10174</t>
  </si>
  <si>
    <t>AD01-10175</t>
  </si>
  <si>
    <t>AD01-10176</t>
  </si>
  <si>
    <t>AD01-10177</t>
  </si>
  <si>
    <t>AD01-10178</t>
  </si>
  <si>
    <t>AD01-10179</t>
  </si>
  <si>
    <t>AD01-10180</t>
  </si>
  <si>
    <t>AD01-10181</t>
  </si>
  <si>
    <t>AD01-10182</t>
  </si>
  <si>
    <t>AD01-10183</t>
  </si>
  <si>
    <t>AD01-10184</t>
  </si>
  <si>
    <t>AD01-10185</t>
  </si>
  <si>
    <t>AD01-10186</t>
  </si>
  <si>
    <t>AD01-10187</t>
  </si>
  <si>
    <t>AD01-10188</t>
  </si>
  <si>
    <t>AD01-10189</t>
  </si>
  <si>
    <t>AD01-10190</t>
  </si>
  <si>
    <t>AD01-10191</t>
  </si>
  <si>
    <t>AD01-10192</t>
  </si>
  <si>
    <t>AD01-10193</t>
  </si>
  <si>
    <t>AD01-10194</t>
  </si>
  <si>
    <t>AD01-10195</t>
  </si>
  <si>
    <t>AD01-10196</t>
  </si>
  <si>
    <t>AD01-10197</t>
  </si>
  <si>
    <t>AD01-10198</t>
  </si>
  <si>
    <t>AD01-10199</t>
  </si>
  <si>
    <t>AD01-10200</t>
  </si>
  <si>
    <t>AD01-10201</t>
  </si>
  <si>
    <t>AD01-10202</t>
  </si>
  <si>
    <t>AD01-10203</t>
  </si>
  <si>
    <t>AD01-10204</t>
  </si>
  <si>
    <t>AD01-10205</t>
  </si>
  <si>
    <t>AD01-10206</t>
  </si>
  <si>
    <t>AD01-10207</t>
  </si>
  <si>
    <t>AD01-10208</t>
  </si>
  <si>
    <t>AD01-10209</t>
  </si>
  <si>
    <t>AD01-10210</t>
  </si>
  <si>
    <t>AD01-10211</t>
  </si>
  <si>
    <t>AD01-10212</t>
  </si>
  <si>
    <t>AD01-10213</t>
  </si>
  <si>
    <t>AD01-10214</t>
  </si>
  <si>
    <t>AD01-10215</t>
  </si>
  <si>
    <t>AD01-10216</t>
  </si>
  <si>
    <t>AD01-10217</t>
  </si>
  <si>
    <t>AD01-10218</t>
  </si>
  <si>
    <t>AD01-10219</t>
  </si>
  <si>
    <t>AD01-10220</t>
  </si>
  <si>
    <t>AD01-10221</t>
  </si>
  <si>
    <t>AD01-10222</t>
  </si>
  <si>
    <t>AD01-10223</t>
  </si>
  <si>
    <t>AD01-10224</t>
  </si>
  <si>
    <t>AD01-10225</t>
  </si>
  <si>
    <t>AD01-10226</t>
  </si>
  <si>
    <t>AD01-10227</t>
  </si>
  <si>
    <t>AD01-10228</t>
  </si>
  <si>
    <t>AD01-10229</t>
  </si>
  <si>
    <t>AD01-10230</t>
  </si>
  <si>
    <t>AD01-10231</t>
  </si>
  <si>
    <t>AD01-10232</t>
  </si>
  <si>
    <t>AD01-10233</t>
  </si>
  <si>
    <t>AD01-10234</t>
  </si>
  <si>
    <t>AD01-10235</t>
  </si>
  <si>
    <t>AD01-10236</t>
  </si>
  <si>
    <t>AD01-10237</t>
  </si>
  <si>
    <t>AD01-10238</t>
  </si>
  <si>
    <t>AD01-10239</t>
  </si>
  <si>
    <t>AD01-10240</t>
  </si>
  <si>
    <t>AD01-10241</t>
  </si>
  <si>
    <t>AD01-10242</t>
  </si>
  <si>
    <t>AD01-10243</t>
  </si>
  <si>
    <t>AD01-10244</t>
  </si>
  <si>
    <t>AD01-10245</t>
  </si>
  <si>
    <t>AD01-10246</t>
  </si>
  <si>
    <t>AD01-10247</t>
  </si>
  <si>
    <t>AD01-10248</t>
  </si>
  <si>
    <t>AD01-10249</t>
  </si>
  <si>
    <t>AD01-10250</t>
  </si>
  <si>
    <t>AD01-10251</t>
  </si>
  <si>
    <t>AD01-10252</t>
  </si>
  <si>
    <t>AD01-10253</t>
  </si>
  <si>
    <t>AD01-10254</t>
  </si>
  <si>
    <t>AD01-10255</t>
  </si>
  <si>
    <t>AD01-10256</t>
  </si>
  <si>
    <t>AD01-10257</t>
  </si>
  <si>
    <t>AD01-10258</t>
  </si>
  <si>
    <t>AD01-10259</t>
  </si>
  <si>
    <t>AD01-10260</t>
  </si>
  <si>
    <t>Country</t>
  </si>
  <si>
    <t>Egypt</t>
  </si>
  <si>
    <t>USA</t>
  </si>
  <si>
    <t>Russia</t>
  </si>
  <si>
    <t>United Kingdom</t>
  </si>
  <si>
    <t>Brazil</t>
  </si>
  <si>
    <t>Sum of Income</t>
  </si>
  <si>
    <t>Sum of Income2</t>
  </si>
  <si>
    <t>X</t>
  </si>
  <si>
    <t>Y</t>
  </si>
  <si>
    <t>Max</t>
  </si>
  <si>
    <t>Without Max</t>
  </si>
  <si>
    <t>Sum of Target Income</t>
  </si>
  <si>
    <t>Sum of Counts</t>
  </si>
  <si>
    <t>Sum of Counts2</t>
  </si>
  <si>
    <t>Count</t>
  </si>
  <si>
    <t>Count %</t>
  </si>
  <si>
    <t>Ave. Income By Month</t>
  </si>
  <si>
    <t>Sum of Operating profit</t>
  </si>
  <si>
    <t>Operating Profits</t>
  </si>
  <si>
    <t>Sum of Amount</t>
  </si>
  <si>
    <t>Sum of Amount2</t>
  </si>
  <si>
    <t>Geographically</t>
  </si>
  <si>
    <t>Total Sales</t>
  </si>
  <si>
    <t>Income Sources</t>
  </si>
  <si>
    <t>Sum of Target</t>
  </si>
  <si>
    <t>Remaining %</t>
  </si>
  <si>
    <t>Actual</t>
  </si>
  <si>
    <t>Highest country</t>
  </si>
  <si>
    <t>Non Highest</t>
  </si>
  <si>
    <t>Canada</t>
  </si>
  <si>
    <t>Payroll Taxes</t>
  </si>
  <si>
    <t>Property Taxes</t>
  </si>
  <si>
    <t>Excise Taxes</t>
  </si>
  <si>
    <t>Total Taxes</t>
  </si>
  <si>
    <t>Sales Process</t>
  </si>
  <si>
    <t>Cash on Delivery</t>
  </si>
  <si>
    <t>Non-Registered Customer Info</t>
  </si>
  <si>
    <t>Branches</t>
  </si>
  <si>
    <t>Label</t>
  </si>
  <si>
    <t>S</t>
  </si>
  <si>
    <t>○</t>
  </si>
  <si>
    <t>Count of POS</t>
  </si>
  <si>
    <t>Count of Payment Method</t>
  </si>
  <si>
    <t>Count of Registration Status</t>
  </si>
  <si>
    <t>Line</t>
  </si>
  <si>
    <t>Empty Circule</t>
  </si>
  <si>
    <t>Circule</t>
  </si>
  <si>
    <t>Download</t>
  </si>
  <si>
    <t>Branch</t>
  </si>
  <si>
    <t>Count of Delievery Type</t>
  </si>
  <si>
    <t>Count of Sale Status</t>
  </si>
  <si>
    <t>Refunded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</si>
</sst>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00%"/>
    <numFmt numFmtId="168" formatCode="0.0"/>
  </numFmts>
  <fonts count="16"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6" tint="-0.249977111117893"/>
      <name val="Calibri"/>
      <family val="2"/>
      <scheme val="minor"/>
    </font>
    <font>
      <b/>
      <sz val="11"/>
      <color theme="1"/>
      <name val="Calibri"/>
      <family val="2"/>
      <scheme val="minor"/>
    </font>
    <font>
      <sz val="12"/>
      <color theme="1"/>
      <name val="Arial"/>
      <family val="2"/>
    </font>
    <font>
      <sz val="12"/>
      <color theme="0"/>
      <name val="Arial"/>
      <family val="2"/>
    </font>
    <font>
      <b/>
      <sz val="12"/>
      <color theme="0"/>
      <name val="Arial"/>
      <family val="2"/>
    </font>
    <font>
      <b/>
      <sz val="12"/>
      <name val="Arial"/>
      <family val="2"/>
    </font>
    <font>
      <sz val="12"/>
      <color rgb="FFC240D8"/>
      <name val="Arial"/>
      <family val="2"/>
    </font>
    <font>
      <sz val="12"/>
      <color rgb="FF5A097C"/>
      <name val="Arial"/>
      <family val="2"/>
    </font>
    <font>
      <sz val="12"/>
      <color rgb="FF0F11A7"/>
      <name val="Arial"/>
      <family val="2"/>
    </font>
    <font>
      <sz val="12"/>
      <color rgb="FF296EFC"/>
      <name val="Arial"/>
      <family val="2"/>
    </font>
    <font>
      <sz val="12"/>
      <name val="Arial"/>
      <family val="2"/>
    </font>
    <font>
      <sz val="12"/>
      <color theme="1"/>
      <name val="Aptos Narrow"/>
      <family val="2"/>
    </font>
  </fonts>
  <fills count="11">
    <fill>
      <patternFill patternType="none"/>
    </fill>
    <fill>
      <patternFill patternType="gray125"/>
    </fill>
    <fill>
      <patternFill patternType="solid">
        <fgColor rgb="FF5A2BCB"/>
        <bgColor indexed="64"/>
      </patternFill>
    </fill>
    <fill>
      <patternFill patternType="solid">
        <fgColor theme="6" tint="0.79998168889431442"/>
        <bgColor theme="6" tint="0.79998168889431442"/>
      </patternFill>
    </fill>
    <fill>
      <patternFill patternType="solid">
        <fgColor theme="1"/>
        <bgColor indexed="64"/>
      </patternFill>
    </fill>
    <fill>
      <patternFill patternType="solid">
        <fgColor theme="8" tint="-0.249977111117893"/>
        <bgColor theme="8" tint="-0.249977111117893"/>
      </patternFill>
    </fill>
    <fill>
      <patternFill patternType="solid">
        <fgColor rgb="FF9947F7"/>
        <bgColor theme="8" tint="-0.249977111117893"/>
      </patternFill>
    </fill>
    <fill>
      <patternFill patternType="solid">
        <fgColor rgb="FF252253"/>
        <bgColor indexed="64"/>
      </patternFill>
    </fill>
    <fill>
      <patternFill patternType="solid">
        <fgColor rgb="FF070E0A"/>
        <bgColor indexed="64"/>
      </patternFill>
    </fill>
    <fill>
      <patternFill patternType="solid">
        <fgColor theme="4" tint="0.79998168889431442"/>
        <bgColor theme="4" tint="0.79998168889431442"/>
      </patternFill>
    </fill>
    <fill>
      <patternFill patternType="solid">
        <fgColor theme="4"/>
        <bgColor theme="8" tint="-0.249977111117893"/>
      </patternFill>
    </fill>
  </fills>
  <borders count="10">
    <border>
      <left/>
      <right/>
      <top/>
      <bottom/>
      <diagonal/>
    </border>
    <border>
      <left/>
      <right/>
      <top/>
      <bottom style="thin">
        <color theme="6"/>
      </bottom>
      <diagonal/>
    </border>
    <border>
      <left/>
      <right/>
      <top/>
      <bottom style="thin">
        <color theme="8" tint="0.7999816888943144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78">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4" borderId="0" xfId="0" applyFill="1"/>
    <xf numFmtId="0" fontId="4" fillId="3" borderId="0" xfId="0" applyFont="1" applyFill="1" applyAlignment="1">
      <alignment horizontal="center" vertical="center"/>
    </xf>
    <xf numFmtId="0" fontId="4" fillId="3" borderId="0" xfId="0" applyFont="1" applyFill="1" applyAlignment="1">
      <alignment horizontal="left"/>
    </xf>
    <xf numFmtId="164" fontId="4" fillId="3" borderId="0" xfId="0" applyNumberFormat="1" applyFont="1" applyFill="1"/>
    <xf numFmtId="164" fontId="4" fillId="3" borderId="0" xfId="0" applyNumberFormat="1" applyFont="1" applyFill="1" applyAlignment="1">
      <alignment horizontal="center" vertical="center"/>
    </xf>
    <xf numFmtId="0" fontId="4" fillId="0" borderId="0" xfId="0" applyFont="1" applyAlignment="1">
      <alignment horizontal="center" vertical="center"/>
    </xf>
    <xf numFmtId="0" fontId="4" fillId="0" borderId="0" xfId="0" applyFont="1" applyAlignment="1">
      <alignment horizontal="left"/>
    </xf>
    <xf numFmtId="164" fontId="4" fillId="0" borderId="0" xfId="0" applyNumberFormat="1" applyFont="1"/>
    <xf numFmtId="164" fontId="4" fillId="0" borderId="0" xfId="0" applyNumberFormat="1" applyFont="1" applyAlignment="1">
      <alignment horizontal="center" vertical="center"/>
    </xf>
    <xf numFmtId="0" fontId="4" fillId="0" borderId="0" xfId="0" applyFont="1" applyAlignment="1">
      <alignment horizontal="left" vertical="center"/>
    </xf>
    <xf numFmtId="164" fontId="4" fillId="0" borderId="0" xfId="1" applyNumberFormat="1" applyFont="1" applyBorder="1" applyAlignment="1">
      <alignment horizontal="center" vertical="center"/>
    </xf>
    <xf numFmtId="0" fontId="4" fillId="3" borderId="0" xfId="0" applyFont="1" applyFill="1" applyAlignment="1">
      <alignment horizontal="left" vertical="center"/>
    </xf>
    <xf numFmtId="164" fontId="4" fillId="3" borderId="0" xfId="1" applyNumberFormat="1" applyFont="1" applyFill="1" applyBorder="1" applyAlignment="1">
      <alignment horizontal="center" vertical="center"/>
    </xf>
    <xf numFmtId="164" fontId="4" fillId="3" borderId="0" xfId="1" applyNumberFormat="1" applyFont="1" applyFill="1" applyBorder="1"/>
    <xf numFmtId="164" fontId="4" fillId="0" borderId="0" xfId="1" applyNumberFormat="1" applyFont="1" applyBorder="1"/>
    <xf numFmtId="0" fontId="2" fillId="2" borderId="1" xfId="0" applyFont="1" applyFill="1" applyBorder="1" applyAlignment="1">
      <alignment horizontal="center" vertical="center"/>
    </xf>
    <xf numFmtId="164" fontId="0" fillId="4" borderId="0" xfId="0" applyNumberFormat="1" applyFill="1"/>
    <xf numFmtId="0" fontId="5" fillId="4" borderId="0" xfId="0" applyFont="1" applyFill="1"/>
    <xf numFmtId="0" fontId="0" fillId="7" borderId="0" xfId="0" applyFill="1"/>
    <xf numFmtId="0" fontId="6" fillId="0" borderId="0" xfId="0" applyFont="1" applyAlignment="1">
      <alignment vertical="center"/>
    </xf>
    <xf numFmtId="0" fontId="7" fillId="6" borderId="0" xfId="0" applyFont="1" applyFill="1"/>
    <xf numFmtId="0" fontId="8" fillId="4" borderId="0" xfId="0" applyFont="1" applyFill="1" applyAlignment="1">
      <alignment vertical="center"/>
    </xf>
    <xf numFmtId="164" fontId="6" fillId="0" borderId="0" xfId="1" applyNumberFormat="1" applyFont="1" applyAlignment="1">
      <alignment vertical="center"/>
    </xf>
    <xf numFmtId="0" fontId="7" fillId="5" borderId="2" xfId="0" applyFont="1" applyFill="1" applyBorder="1"/>
    <xf numFmtId="0" fontId="6" fillId="0" borderId="0" xfId="0" pivotButton="1" applyFont="1" applyAlignment="1">
      <alignment vertical="center"/>
    </xf>
    <xf numFmtId="0" fontId="7" fillId="4" borderId="0" xfId="0" applyFont="1" applyFill="1" applyAlignment="1">
      <alignment horizontal="center" vertical="center"/>
    </xf>
    <xf numFmtId="0" fontId="6" fillId="0" borderId="0" xfId="0" applyFont="1"/>
    <xf numFmtId="164" fontId="6" fillId="0" borderId="0" xfId="0" applyNumberFormat="1" applyFont="1" applyAlignment="1">
      <alignment vertical="center"/>
    </xf>
    <xf numFmtId="0" fontId="7" fillId="6" borderId="2" xfId="0" applyFont="1" applyFill="1" applyBorder="1"/>
    <xf numFmtId="0" fontId="7" fillId="6" borderId="2" xfId="0" applyFont="1" applyFill="1" applyBorder="1" applyAlignment="1">
      <alignment horizontal="center"/>
    </xf>
    <xf numFmtId="0" fontId="6" fillId="0" borderId="0" xfId="0" applyFont="1" applyAlignment="1">
      <alignment horizontal="left" vertical="center"/>
    </xf>
    <xf numFmtId="3" fontId="6" fillId="0" borderId="0" xfId="0" applyNumberFormat="1" applyFont="1" applyAlignment="1">
      <alignment vertical="center"/>
    </xf>
    <xf numFmtId="10" fontId="6" fillId="0" borderId="0" xfId="0" applyNumberFormat="1" applyFont="1" applyAlignment="1">
      <alignment vertical="center"/>
    </xf>
    <xf numFmtId="9" fontId="6" fillId="0" borderId="0" xfId="2" applyFont="1" applyAlignment="1">
      <alignment vertical="center"/>
    </xf>
    <xf numFmtId="10" fontId="6" fillId="0" borderId="0" xfId="2" applyNumberFormat="1" applyFont="1" applyAlignment="1">
      <alignment vertical="center"/>
    </xf>
    <xf numFmtId="5" fontId="6" fillId="0" borderId="0" xfId="0" applyNumberFormat="1" applyFont="1" applyAlignment="1">
      <alignment vertical="center"/>
    </xf>
    <xf numFmtId="9" fontId="6" fillId="0" borderId="0" xfId="0" applyNumberFormat="1"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indent="1"/>
    </xf>
    <xf numFmtId="164" fontId="6" fillId="0" borderId="0" xfId="1" applyNumberFormat="1" applyFont="1"/>
    <xf numFmtId="0" fontId="0" fillId="8" borderId="0" xfId="0" applyFill="1"/>
    <xf numFmtId="165" fontId="6" fillId="0" borderId="0" xfId="3" applyNumberFormat="1" applyFont="1" applyAlignment="1">
      <alignment vertical="center"/>
    </xf>
    <xf numFmtId="166" fontId="6" fillId="0" borderId="0" xfId="0" applyNumberFormat="1" applyFont="1" applyAlignment="1">
      <alignment vertical="center"/>
    </xf>
    <xf numFmtId="167" fontId="6" fillId="0" borderId="0" xfId="0" applyNumberFormat="1" applyFont="1" applyAlignment="1">
      <alignment vertical="center"/>
    </xf>
    <xf numFmtId="0" fontId="6" fillId="0" borderId="0" xfId="0" pivotButton="1" applyFont="1"/>
    <xf numFmtId="164" fontId="6" fillId="0" borderId="0" xfId="0" applyNumberFormat="1" applyFont="1"/>
    <xf numFmtId="0" fontId="6" fillId="0" borderId="0" xfId="0" applyFont="1" applyAlignment="1">
      <alignment horizontal="left"/>
    </xf>
    <xf numFmtId="9" fontId="6" fillId="0" borderId="0" xfId="0" applyNumberFormat="1" applyFont="1"/>
    <xf numFmtId="164" fontId="9" fillId="9" borderId="9" xfId="1" applyNumberFormat="1" applyFont="1" applyFill="1" applyBorder="1"/>
    <xf numFmtId="0" fontId="10" fillId="0" borderId="3" xfId="0" applyFont="1" applyBorder="1" applyAlignment="1">
      <alignment horizontal="center" vertical="center"/>
    </xf>
    <xf numFmtId="0" fontId="11" fillId="0" borderId="4" xfId="0" applyFont="1" applyBorder="1" applyAlignment="1">
      <alignment horizontal="center" vertical="center"/>
    </xf>
    <xf numFmtId="0" fontId="12" fillId="0" borderId="3" xfId="0" applyFont="1" applyBorder="1" applyAlignment="1">
      <alignment horizontal="center" vertical="center"/>
    </xf>
    <xf numFmtId="0" fontId="13" fillId="0" borderId="4" xfId="0" applyFont="1" applyBorder="1" applyAlignment="1">
      <alignment horizontal="center" vertical="center"/>
    </xf>
    <xf numFmtId="0" fontId="10" fillId="0" borderId="5" xfId="0" applyFont="1" applyBorder="1" applyAlignment="1">
      <alignment horizontal="center" vertical="center"/>
    </xf>
    <xf numFmtId="0" fontId="11" fillId="0" borderId="6" xfId="0" applyFont="1" applyBorder="1" applyAlignment="1">
      <alignment horizontal="center" vertical="center"/>
    </xf>
    <xf numFmtId="0" fontId="12" fillId="0" borderId="5" xfId="0" applyFont="1" applyBorder="1" applyAlignment="1">
      <alignment horizontal="center" vertical="center"/>
    </xf>
    <xf numFmtId="0" fontId="13" fillId="0" borderId="6" xfId="0" applyFont="1" applyBorder="1" applyAlignment="1">
      <alignment horizontal="center" vertical="center"/>
    </xf>
    <xf numFmtId="0" fontId="10" fillId="0" borderId="7" xfId="0" applyFont="1" applyBorder="1" applyAlignment="1">
      <alignment horizontal="center" vertical="center"/>
    </xf>
    <xf numFmtId="0" fontId="11" fillId="0" borderId="8" xfId="0" applyFont="1" applyBorder="1" applyAlignment="1">
      <alignment horizontal="center" vertical="center"/>
    </xf>
    <xf numFmtId="0" fontId="12" fillId="0" borderId="7" xfId="0" applyFont="1" applyBorder="1" applyAlignment="1">
      <alignment horizontal="center" vertical="center"/>
    </xf>
    <xf numFmtId="0" fontId="13" fillId="0" borderId="8" xfId="0" applyFont="1" applyBorder="1" applyAlignment="1">
      <alignment horizontal="center" vertical="center"/>
    </xf>
    <xf numFmtId="0" fontId="14" fillId="10" borderId="2" xfId="0" applyFont="1" applyFill="1" applyBorder="1" applyAlignment="1">
      <alignment horizontal="center"/>
    </xf>
    <xf numFmtId="168" fontId="6" fillId="0" borderId="0" xfId="0" applyNumberFormat="1" applyFont="1" applyAlignment="1">
      <alignment vertical="center"/>
    </xf>
    <xf numFmtId="164" fontId="6" fillId="0" borderId="0" xfId="0" pivotButton="1" applyNumberFormat="1" applyFont="1"/>
    <xf numFmtId="164" fontId="6" fillId="0" borderId="0" xfId="0" applyNumberFormat="1" applyFont="1" applyAlignment="1">
      <alignment horizontal="left"/>
    </xf>
    <xf numFmtId="0" fontId="15" fillId="0" borderId="0" xfId="0" applyFont="1" applyAlignment="1">
      <alignment horizontal="center" vertical="center"/>
    </xf>
    <xf numFmtId="0" fontId="0" fillId="0" borderId="0" xfId="0" pivotButton="1"/>
    <xf numFmtId="10" fontId="0" fillId="0" borderId="0" xfId="0" applyNumberFormat="1"/>
    <xf numFmtId="0" fontId="6" fillId="0" borderId="0" xfId="0" applyNumberFormat="1" applyFont="1" applyAlignment="1">
      <alignment vertical="center"/>
    </xf>
  </cellXfs>
  <cellStyles count="4">
    <cellStyle name="Comma" xfId="1" builtinId="3"/>
    <cellStyle name="Currency" xfId="3" builtinId="4"/>
    <cellStyle name="Normal" xfId="0" builtinId="0"/>
    <cellStyle name="Percent" xfId="2" builtinId="5"/>
  </cellStyles>
  <dxfs count="1041">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164" formatCode="_(* #,##0_);_(* \(#,##0\);_(* &quot;-&quot;??_);_(@_)"/>
    </dxf>
    <dxf>
      <font>
        <name val="Arial"/>
        <family val="2"/>
        <scheme val="none"/>
      </font>
    </dxf>
    <dxf>
      <font>
        <name val="Arial"/>
        <family val="2"/>
        <scheme val="none"/>
      </font>
    </dxf>
    <dxf>
      <font>
        <name val="Arial"/>
        <family val="2"/>
        <scheme val="none"/>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164" formatCode="_(* #,##0_);_(* \(#,##0\);_(* &quot;-&quot;??_);_(@_)"/>
    </dxf>
    <dxf>
      <font>
        <name val="Arial"/>
        <family val="2"/>
        <scheme val="none"/>
      </font>
    </dxf>
    <dxf>
      <font>
        <name val="Arial"/>
        <family val="2"/>
        <scheme val="none"/>
      </font>
    </dxf>
    <dxf>
      <font>
        <name val="Arial"/>
        <family val="2"/>
        <scheme val="none"/>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164" formatCode="_(* #,##0_);_(* \(#,##0\);_(* &quot;-&quot;??_);_(@_)"/>
    </dxf>
    <dxf>
      <font>
        <name val="Arial"/>
        <family val="2"/>
        <scheme val="none"/>
      </font>
    </dxf>
    <dxf>
      <font>
        <name val="Arial"/>
        <family val="2"/>
        <scheme val="none"/>
      </font>
    </dxf>
    <dxf>
      <font>
        <name val="Arial"/>
        <family val="2"/>
        <scheme val="none"/>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164" formatCode="_(* #,##0_);_(* \(#,##0\);_(* &quot;-&quot;??_);_(@_)"/>
    </dxf>
    <dxf>
      <font>
        <name val="Arial"/>
        <family val="2"/>
        <scheme val="none"/>
      </font>
    </dxf>
    <dxf>
      <font>
        <name val="Arial"/>
        <family val="2"/>
        <scheme val="none"/>
      </font>
    </dxf>
    <dxf>
      <font>
        <name val="Arial"/>
        <family val="2"/>
        <scheme val="none"/>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64" formatCode="_(* #,##0_);_(* \(#,##0\);_(* &quot;-&quot;??_);_(@_)"/>
    </dxf>
    <dxf>
      <numFmt numFmtId="164" formatCode="_(* #,##0_);_(* \(#,##0\);_(* &quot;-&quot;??_);_(@_)"/>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164" formatCode="_(* #,##0_);_(* \(#,##0\);_(* &quot;-&quot;??_);_(@_)"/>
    </dxf>
    <dxf>
      <font>
        <name val="Arial"/>
        <family val="2"/>
        <scheme val="none"/>
      </font>
    </dxf>
    <dxf>
      <font>
        <name val="Arial"/>
        <family val="2"/>
        <scheme val="none"/>
      </font>
    </dxf>
    <dxf>
      <font>
        <name val="Arial"/>
        <family val="2"/>
        <scheme val="none"/>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2"/>
      </font>
    </dxf>
    <dxf>
      <font>
        <sz val="12"/>
      </font>
    </dxf>
    <dxf>
      <font>
        <sz val="12"/>
      </font>
    </dxf>
    <dxf>
      <font>
        <sz val="12"/>
      </font>
    </dxf>
    <dxf>
      <font>
        <sz val="12"/>
      </font>
    </dxf>
    <dxf>
      <font>
        <sz val="12"/>
      </font>
    </dxf>
    <dxf>
      <numFmt numFmtId="164" formatCode="_(* #,##0_);_(* \(#,##0\);_(* &quot;-&quot;??_);_(@_)"/>
    </dxf>
    <dxf>
      <font>
        <sz val="12"/>
      </font>
    </dxf>
    <dxf>
      <font>
        <sz val="12"/>
      </font>
    </dxf>
    <dxf>
      <font>
        <sz val="12"/>
      </font>
    </dxf>
    <dxf>
      <font>
        <sz val="12"/>
      </font>
    </dxf>
    <dxf>
      <font>
        <sz val="12"/>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64" formatCode="_(* #,##0_);_(* \(#,##0\);_(* &quot;-&quot;??_);_(@_)"/>
    </dxf>
    <dxf>
      <numFmt numFmtId="164" formatCode="_(* #,##0_);_(* \(#,##0\);_(* &quot;-&quot;??_);_(@_)"/>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name val="Arial"/>
        <family val="2"/>
        <scheme val="none"/>
      </font>
    </dxf>
    <dxf>
      <font>
        <name val="Arial"/>
        <family val="2"/>
        <scheme val="none"/>
      </font>
    </dxf>
    <dxf>
      <font>
        <name val="Arial"/>
        <family val="2"/>
        <scheme val="none"/>
      </font>
    </dxf>
    <dxf>
      <numFmt numFmtId="164" formatCode="_(* #,##0_);_(* \(#,##0\);_(* &quot;-&quot;??_);_(@_)"/>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name val="Arial"/>
        <family val="2"/>
        <scheme val="none"/>
      </font>
    </dxf>
    <dxf>
      <font>
        <name val="Arial"/>
        <family val="2"/>
        <scheme val="none"/>
      </font>
    </dxf>
    <dxf>
      <numFmt numFmtId="164" formatCode="_(* #,##0_);_(* \(#,##0\);_(* &quot;-&quot;??_);_(@_)"/>
    </dxf>
    <dxf>
      <numFmt numFmtId="164" formatCode="_(* #,##0_);_(* \(#,##0\);_(* &quot;-&quot;??_);_(@_)"/>
    </dxf>
    <dxf>
      <font>
        <sz val="12"/>
      </font>
    </dxf>
    <dxf>
      <font>
        <sz val="12"/>
      </font>
    </dxf>
    <dxf>
      <font>
        <sz val="12"/>
      </font>
    </dxf>
    <dxf>
      <font>
        <sz val="12"/>
      </font>
    </dxf>
    <dxf>
      <font>
        <sz val="12"/>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numFmt numFmtId="164" formatCode="_(* #,##0_);_(* \(#,##0\);_(* &quot;-&quot;??_);_(@_)"/>
    </dxf>
    <dxf>
      <numFmt numFmtId="164" formatCode="_(* #,##0_);_(* \(#,##0\);_(* &quot;-&quot;??_);_(@_)"/>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name val="Arial"/>
        <family val="2"/>
        <scheme val="none"/>
      </font>
    </dxf>
    <dxf>
      <font>
        <name val="Arial"/>
        <family val="2"/>
        <scheme val="none"/>
      </font>
    </dxf>
    <dxf>
      <font>
        <name val="Arial"/>
        <family val="2"/>
        <scheme val="none"/>
      </font>
    </dxf>
    <dxf>
      <numFmt numFmtId="164" formatCode="_(* #,##0_);_(* \(#,##0\);_(* &quot;-&quot;??_);_(@_)"/>
    </dxf>
    <dxf>
      <numFmt numFmtId="164" formatCode="_(* #,##0_);_(* \(#,##0\);_(* &quot;-&quot;??_);_(@_)"/>
    </dxf>
    <dxf>
      <numFmt numFmtId="164" formatCode="_(* #,##0_);_(* \(#,##0\);_(* &quot;-&quot;??_);_(@_)"/>
    </dxf>
    <dxf>
      <font>
        <sz val="12"/>
      </font>
    </dxf>
    <dxf>
      <font>
        <sz val="12"/>
      </font>
    </dxf>
    <dxf>
      <font>
        <sz val="12"/>
      </font>
    </dxf>
    <dxf>
      <font>
        <sz val="12"/>
      </font>
    </dxf>
    <dxf>
      <font>
        <sz val="12"/>
      </font>
    </dxf>
    <dxf>
      <font>
        <sz val="12"/>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3" formatCode="0%"/>
    </dxf>
    <dxf>
      <numFmt numFmtId="164" formatCode="_(* #,##0_);_(* \(#,##0\);_(* &quot;-&quot;??_);_(@_)"/>
    </dxf>
    <dxf>
      <numFmt numFmtId="164" formatCode="_(* #,##0_);_(* \(#,##0\);_(* &quot;-&quot;??_);_(@_)"/>
    </dxf>
    <dxf>
      <font>
        <sz val="12"/>
      </font>
    </dxf>
    <dxf>
      <font>
        <sz val="12"/>
      </font>
    </dxf>
    <dxf>
      <font>
        <sz val="12"/>
      </font>
    </dxf>
    <dxf>
      <font>
        <sz val="12"/>
      </font>
    </dxf>
    <dxf>
      <font>
        <sz val="12"/>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numFmt numFmtId="164" formatCode="_(* #,##0_);_(* \(#,##0\);_(* &quot;-&quot;??_);_(@_)"/>
    </dxf>
    <dxf>
      <numFmt numFmtId="164" formatCode="_(* #,##0_);_(* \(#,##0\);_(* &quot;-&quot;??_);_(@_)"/>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name val="Arial"/>
        <family val="2"/>
        <scheme val="none"/>
      </font>
    </dxf>
    <dxf>
      <font>
        <name val="Arial"/>
        <family val="2"/>
        <scheme val="none"/>
      </font>
    </dxf>
    <dxf>
      <numFmt numFmtId="164" formatCode="_(* #,##0_);_(* \(#,##0\);_(* &quot;-&quot;??_);_(@_)"/>
    </dxf>
    <dxf>
      <numFmt numFmtId="164" formatCode="_(* #,##0_);_(* \(#,##0\);_(* &quot;-&quot;??_);_(@_)"/>
    </dxf>
    <dxf>
      <numFmt numFmtId="14" formatCode="0.00%"/>
    </dxf>
    <dxf>
      <numFmt numFmtId="164" formatCode="_(* #,##0_);_(* \(#,##0\);_(* &quot;-&quot;??_);_(@_)"/>
    </dxf>
    <dxf>
      <font>
        <sz val="12"/>
      </font>
    </dxf>
    <dxf>
      <font>
        <sz val="12"/>
      </font>
    </dxf>
    <dxf>
      <font>
        <sz val="12"/>
      </font>
    </dxf>
    <dxf>
      <font>
        <name val="Arial"/>
        <family val="2"/>
        <scheme val="none"/>
      </font>
    </dxf>
    <dxf>
      <font>
        <name val="Arial"/>
        <family val="2"/>
        <scheme val="none"/>
      </font>
    </dxf>
    <dxf>
      <font>
        <name val="Arial"/>
        <family val="2"/>
        <scheme val="none"/>
      </font>
    </dxf>
    <dxf>
      <numFmt numFmtId="164" formatCode="_(* #,##0_);_(* \(#,##0\);_(* &quot;-&quot;??_);_(@_)"/>
    </dxf>
    <dxf>
      <numFmt numFmtId="164" formatCode="_(* #,##0_);_(* \(#,##0\);_(* &quot;-&quot;??_);_(@_)"/>
    </dxf>
    <dxf>
      <font>
        <sz val="12"/>
      </font>
    </dxf>
    <dxf>
      <font>
        <sz val="12"/>
      </font>
    </dxf>
    <dxf>
      <font>
        <name val="Arial"/>
        <family val="2"/>
        <scheme val="none"/>
      </font>
    </dxf>
    <dxf>
      <font>
        <name val="Arial"/>
        <family val="2"/>
        <scheme val="none"/>
      </font>
    </dxf>
    <dxf>
      <numFmt numFmtId="164" formatCode="_(* #,##0_);_(* \(#,##0\);_(* &quot;-&quot;??_);_(@_)"/>
    </dxf>
    <dxf>
      <numFmt numFmtId="164" formatCode="_(* #,##0_);_(* \(#,##0\);_(* &quot;-&quot;??_);_(@_)"/>
    </dxf>
    <dxf>
      <numFmt numFmtId="164"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numFmt numFmtId="164" formatCode="_(* #,##0_);_(* \(#,##0\);_(* &quot;-&quot;??_);_(@_)"/>
    </dxf>
    <dxf>
      <numFmt numFmtId="164" formatCode="_(* #,##0_);_(* \(#,##0\);_(* &quot;-&quot;??_);_(@_)"/>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6" tint="-0.249977111117893"/>
        <name val="Calibri"/>
        <family val="2"/>
        <scheme val="minor"/>
      </font>
      <alignment horizontal="center" vertical="center" textRotation="0" wrapText="0" indent="0" justifyLastLine="0" shrinkToFit="0" readingOrder="0"/>
    </dxf>
    <dxf>
      <border outline="0">
        <top style="thin">
          <color theme="6"/>
        </top>
      </border>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numFmt numFmtId="164"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numFmt numFmtId="164"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numFmt numFmtId="164"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numFmt numFmtId="164"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inor"/>
      </font>
      <alignment horizontal="center" vertical="center" textRotation="0" wrapText="0"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1"/>
        <color theme="6" tint="-0.249977111117893"/>
        <name val="Calibri"/>
        <family val="2"/>
        <scheme val="minor"/>
      </font>
      <alignment horizontal="center" vertical="center" textRotation="0" wrapText="0" indent="0" justifyLastLine="0" shrinkToFit="0" readingOrder="0"/>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1040"/>
      <tableStyleElement type="headerRow" dxfId="1039"/>
      <tableStyleElement type="totalRow" dxfId="1038"/>
      <tableStyleElement type="firstRowStripe" dxfId="1037"/>
      <tableStyleElement type="firstColumnStripe" dxfId="1036"/>
      <tableStyleElement type="firstHeaderCell" dxfId="1035"/>
      <tableStyleElement type="firstSubtotalRow" dxfId="1034"/>
      <tableStyleElement type="secondSubtotalRow" dxfId="1033"/>
      <tableStyleElement type="firstColumnSubheading" dxfId="1032"/>
      <tableStyleElement type="firstRowSubheading" dxfId="1031"/>
      <tableStyleElement type="secondRowSubheading" dxfId="1030"/>
      <tableStyleElement type="pageFieldLabels" dxfId="1029"/>
      <tableStyleElement type="pageFieldValues" dxfId="1028"/>
    </tableStyle>
    <tableStyle name="SlicerStyleDark3 2" pivot="0" table="0" count="10" xr9:uid="{121FABF3-A958-D640-8CBA-0DEC14FEA7B5}">
      <tableStyleElement type="wholeTable" dxfId="1027"/>
      <tableStyleElement type="headerRow" dxfId="1026"/>
    </tableStyle>
  </tableStyles>
  <colors>
    <mruColors>
      <color rgb="FF070E0A"/>
      <color rgb="FFFFFFFF"/>
      <color rgb="FFFF6C8F"/>
      <color rgb="FF194AFE"/>
      <color rgb="FF00F1DF"/>
      <color rgb="FF9947F7"/>
      <color rgb="FF0F11A7"/>
      <color rgb="FFC240D8"/>
      <color rgb="FF296EFC"/>
      <color rgb="FF506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DC25FA"/>
                </a:gs>
                <a:gs pos="61000">
                  <a:srgbClr val="9947F7"/>
                </a:gs>
              </a:gsLst>
              <a:lin ang="2700000" scaled="0"/>
            </a:gradFill>
            <a:ln w="146050">
              <a:solidFill>
                <a:schemeClr val="tx1"/>
              </a:solidFill>
            </a:ln>
          </c:spPr>
          <c:dPt>
            <c:idx val="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1-64FB-47C9-B424-9B4D207C0ED1}"/>
              </c:ext>
            </c:extLst>
          </c:dPt>
          <c:dPt>
            <c:idx val="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3-64FB-47C9-B424-9B4D207C0ED1}"/>
              </c:ext>
            </c:extLst>
          </c:dPt>
          <c:dPt>
            <c:idx val="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5-64FB-47C9-B424-9B4D207C0ED1}"/>
              </c:ext>
            </c:extLst>
          </c:dPt>
          <c:dPt>
            <c:idx val="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7-64FB-47C9-B424-9B4D207C0ED1}"/>
              </c:ext>
            </c:extLst>
          </c:dPt>
          <c:dPt>
            <c:idx val="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9-64FB-47C9-B424-9B4D207C0ED1}"/>
              </c:ext>
            </c:extLst>
          </c:dPt>
          <c:dPt>
            <c:idx val="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B-64FB-47C9-B424-9B4D207C0ED1}"/>
              </c:ext>
            </c:extLst>
          </c:dPt>
          <c:dPt>
            <c:idx val="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D-64FB-47C9-B424-9B4D207C0ED1}"/>
              </c:ext>
            </c:extLst>
          </c:dPt>
          <c:dPt>
            <c:idx val="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F-64FB-47C9-B424-9B4D207C0ED1}"/>
              </c:ext>
            </c:extLst>
          </c:dPt>
          <c:dPt>
            <c:idx val="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1-64FB-47C9-B424-9B4D207C0ED1}"/>
              </c:ext>
            </c:extLst>
          </c:dPt>
          <c:dPt>
            <c:idx val="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3-64FB-47C9-B424-9B4D207C0ED1}"/>
              </c:ext>
            </c:extLst>
          </c:dPt>
          <c:dPt>
            <c:idx val="1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5-64FB-47C9-B424-9B4D207C0ED1}"/>
              </c:ext>
            </c:extLst>
          </c:dPt>
          <c:dPt>
            <c:idx val="1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7-64FB-47C9-B424-9B4D207C0ED1}"/>
              </c:ext>
            </c:extLst>
          </c:dPt>
          <c:dPt>
            <c:idx val="1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9-64FB-47C9-B424-9B4D207C0ED1}"/>
              </c:ext>
            </c:extLst>
          </c:dPt>
          <c:dPt>
            <c:idx val="1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B-64FB-47C9-B424-9B4D207C0ED1}"/>
              </c:ext>
            </c:extLst>
          </c:dPt>
          <c:dPt>
            <c:idx val="1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D-64FB-47C9-B424-9B4D207C0ED1}"/>
              </c:ext>
            </c:extLst>
          </c:dPt>
          <c:dPt>
            <c:idx val="1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F-64FB-47C9-B424-9B4D207C0ED1}"/>
              </c:ext>
            </c:extLst>
          </c:dPt>
          <c:dPt>
            <c:idx val="1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1-64FB-47C9-B424-9B4D207C0ED1}"/>
              </c:ext>
            </c:extLst>
          </c:dPt>
          <c:dPt>
            <c:idx val="1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3-64FB-47C9-B424-9B4D207C0ED1}"/>
              </c:ext>
            </c:extLst>
          </c:dPt>
          <c:dPt>
            <c:idx val="1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5-64FB-47C9-B424-9B4D207C0ED1}"/>
              </c:ext>
            </c:extLst>
          </c:dPt>
          <c:dPt>
            <c:idx val="1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7-64FB-47C9-B424-9B4D207C0ED1}"/>
              </c:ext>
            </c:extLst>
          </c:dPt>
          <c:dPt>
            <c:idx val="2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9-64FB-47C9-B424-9B4D207C0ED1}"/>
              </c:ext>
            </c:extLst>
          </c:dPt>
          <c:dPt>
            <c:idx val="2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B-64FB-47C9-B424-9B4D207C0ED1}"/>
              </c:ext>
            </c:extLst>
          </c:dPt>
          <c:dPt>
            <c:idx val="2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D-64FB-47C9-B424-9B4D207C0ED1}"/>
              </c:ext>
            </c:extLst>
          </c:dPt>
          <c:dPt>
            <c:idx val="2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F-64FB-47C9-B424-9B4D207C0ED1}"/>
              </c:ext>
            </c:extLst>
          </c:dPt>
          <c:dPt>
            <c:idx val="2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1-64FB-47C9-B424-9B4D207C0ED1}"/>
              </c:ext>
            </c:extLst>
          </c:dPt>
          <c:dPt>
            <c:idx val="2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3-64FB-47C9-B424-9B4D207C0ED1}"/>
              </c:ext>
            </c:extLst>
          </c:dPt>
          <c:dPt>
            <c:idx val="2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5-64FB-47C9-B424-9B4D207C0ED1}"/>
              </c:ext>
            </c:extLst>
          </c:dPt>
          <c:dPt>
            <c:idx val="2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7-64FB-47C9-B424-9B4D207C0ED1}"/>
              </c:ext>
            </c:extLst>
          </c:dPt>
          <c:dPt>
            <c:idx val="2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9-64FB-47C9-B424-9B4D207C0ED1}"/>
              </c:ext>
            </c:extLst>
          </c:dPt>
          <c:dPt>
            <c:idx val="2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B-64FB-47C9-B424-9B4D207C0ED1}"/>
              </c:ext>
            </c:extLst>
          </c:dPt>
          <c:dPt>
            <c:idx val="3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D-64FB-47C9-B424-9B4D207C0ED1}"/>
              </c:ext>
            </c:extLst>
          </c:dPt>
          <c:dPt>
            <c:idx val="3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F-64FB-47C9-B424-9B4D207C0ED1}"/>
              </c:ext>
            </c:extLst>
          </c:dPt>
          <c:dPt>
            <c:idx val="3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1-64FB-47C9-B424-9B4D207C0ED1}"/>
              </c:ext>
            </c:extLst>
          </c:dPt>
          <c:dPt>
            <c:idx val="3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3-64FB-47C9-B424-9B4D207C0ED1}"/>
              </c:ext>
            </c:extLst>
          </c:dPt>
          <c:dPt>
            <c:idx val="3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5-64FB-47C9-B424-9B4D207C0ED1}"/>
              </c:ext>
            </c:extLst>
          </c:dPt>
          <c:dPt>
            <c:idx val="3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7-64FB-47C9-B424-9B4D207C0ED1}"/>
              </c:ext>
            </c:extLst>
          </c:dPt>
          <c:dPt>
            <c:idx val="3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9-64FB-47C9-B424-9B4D207C0ED1}"/>
              </c:ext>
            </c:extLst>
          </c:dPt>
          <c:dPt>
            <c:idx val="3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B-64FB-47C9-B424-9B4D207C0ED1}"/>
              </c:ext>
            </c:extLst>
          </c:dPt>
          <c:dPt>
            <c:idx val="3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D-64FB-47C9-B424-9B4D207C0ED1}"/>
              </c:ext>
            </c:extLst>
          </c:dPt>
          <c:dPt>
            <c:idx val="3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F-64FB-47C9-B424-9B4D207C0ED1}"/>
              </c:ext>
            </c:extLst>
          </c:dPt>
          <c:dPt>
            <c:idx val="4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1-64FB-47C9-B424-9B4D207C0ED1}"/>
              </c:ext>
            </c:extLst>
          </c:dPt>
          <c:dPt>
            <c:idx val="4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3-64FB-47C9-B424-9B4D207C0ED1}"/>
              </c:ext>
            </c:extLst>
          </c:dPt>
          <c:dPt>
            <c:idx val="4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5-64FB-47C9-B424-9B4D207C0ED1}"/>
              </c:ext>
            </c:extLst>
          </c:dPt>
          <c:dPt>
            <c:idx val="4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7-64FB-47C9-B424-9B4D207C0ED1}"/>
              </c:ext>
            </c:extLst>
          </c:dPt>
          <c:dPt>
            <c:idx val="4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9-64FB-47C9-B424-9B4D207C0ED1}"/>
              </c:ext>
            </c:extLst>
          </c:dPt>
          <c:dPt>
            <c:idx val="4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B-64FB-47C9-B424-9B4D207C0ED1}"/>
              </c:ext>
            </c:extLst>
          </c:dPt>
          <c:dPt>
            <c:idx val="4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D-64FB-47C9-B424-9B4D207C0ED1}"/>
              </c:ext>
            </c:extLst>
          </c:dPt>
          <c:dPt>
            <c:idx val="4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F-64FB-47C9-B424-9B4D207C0ED1}"/>
              </c:ext>
            </c:extLst>
          </c:dPt>
          <c:dPt>
            <c:idx val="4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1-64FB-47C9-B424-9B4D207C0ED1}"/>
              </c:ext>
            </c:extLst>
          </c:dPt>
          <c:dPt>
            <c:idx val="4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3-64FB-47C9-B424-9B4D207C0ED1}"/>
              </c:ext>
            </c:extLst>
          </c:dPt>
          <c:dPt>
            <c:idx val="5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5-64FB-47C9-B424-9B4D207C0ED1}"/>
              </c:ext>
            </c:extLst>
          </c:dPt>
          <c:dPt>
            <c:idx val="5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7-64FB-47C9-B424-9B4D207C0ED1}"/>
              </c:ext>
            </c:extLst>
          </c:dPt>
          <c:dPt>
            <c:idx val="5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9-64FB-47C9-B424-9B4D207C0ED1}"/>
              </c:ext>
            </c:extLst>
          </c:dPt>
          <c:dPt>
            <c:idx val="5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B-64FB-47C9-B424-9B4D207C0ED1}"/>
              </c:ext>
            </c:extLst>
          </c:dPt>
          <c:dPt>
            <c:idx val="5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D-64FB-47C9-B424-9B4D207C0ED1}"/>
              </c:ext>
            </c:extLst>
          </c:dPt>
          <c:dPt>
            <c:idx val="5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F-64FB-47C9-B424-9B4D207C0ED1}"/>
              </c:ext>
            </c:extLst>
          </c:dPt>
          <c:dPt>
            <c:idx val="5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71-64FB-47C9-B424-9B4D207C0ED1}"/>
              </c:ext>
            </c:extLst>
          </c:dPt>
          <c:dPt>
            <c:idx val="5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73-64FB-47C9-B424-9B4D207C0ED1}"/>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64FB-47C9-B424-9B4D207C0ED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Precentage</c:v>
          </c:tx>
          <c:spPr>
            <a:ln>
              <a:noFill/>
            </a:ln>
          </c:spPr>
          <c:dPt>
            <c:idx val="0"/>
            <c:bubble3D val="0"/>
            <c:spPr>
              <a:solidFill>
                <a:srgbClr val="9BF8F2">
                  <a:alpha val="0"/>
                </a:srgbClr>
              </a:solidFill>
              <a:ln w="19050">
                <a:noFill/>
              </a:ln>
              <a:effectLst/>
            </c:spPr>
            <c:extLst>
              <c:ext xmlns:c16="http://schemas.microsoft.com/office/drawing/2014/chart" uri="{C3380CC4-5D6E-409C-BE32-E72D297353CC}">
                <c16:uniqueId val="{00000076-64FB-47C9-B424-9B4D207C0ED1}"/>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64FB-47C9-B424-9B4D207C0ED1}"/>
              </c:ext>
            </c:extLst>
          </c:dPt>
          <c:val>
            <c:numRef>
              <c:f>Pivot!$T$6:$U$6</c:f>
              <c:numCache>
                <c:formatCode>0%</c:formatCode>
                <c:ptCount val="2"/>
                <c:pt idx="0">
                  <c:v>0.89285714285714313</c:v>
                </c:pt>
                <c:pt idx="1">
                  <c:v>0.10714285714285687</c:v>
                </c:pt>
              </c:numCache>
            </c:numRef>
          </c:val>
          <c:extLst>
            <c:ext xmlns:c16="http://schemas.microsoft.com/office/drawing/2014/chart" uri="{C3380CC4-5D6E-409C-BE32-E72D297353CC}">
              <c16:uniqueId val="{00000079-64FB-47C9-B424-9B4D207C0ED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Systems.xlsx]Pivot!PivotTable15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Pivot!$DT$5</c:f>
              <c:strCache>
                <c:ptCount val="1"/>
                <c:pt idx="0">
                  <c:v>Total</c:v>
                </c:pt>
              </c:strCache>
            </c:strRef>
          </c:tx>
          <c:spPr>
            <a:gradFill flip="none" rotWithShape="1">
              <a:gsLst>
                <a:gs pos="0">
                  <a:srgbClr val="9947F7"/>
                </a:gs>
                <a:gs pos="100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Pivot!$DS$6:$DS$9</c:f>
              <c:strCache>
                <c:ptCount val="3"/>
                <c:pt idx="0">
                  <c:v>Shipment</c:v>
                </c:pt>
                <c:pt idx="1">
                  <c:v>Download</c:v>
                </c:pt>
                <c:pt idx="2">
                  <c:v>Branch</c:v>
                </c:pt>
              </c:strCache>
            </c:strRef>
          </c:cat>
          <c:val>
            <c:numRef>
              <c:f>Pivot!$DT$6:$DT$9</c:f>
              <c:numCache>
                <c:formatCode>_(* #,##0_);_(* \(#,##0\);_(* "-"??_);_(@_)</c:formatCode>
                <c:ptCount val="3"/>
                <c:pt idx="0">
                  <c:v>104</c:v>
                </c:pt>
                <c:pt idx="1">
                  <c:v>41</c:v>
                </c:pt>
                <c:pt idx="2">
                  <c:v>35</c:v>
                </c:pt>
              </c:numCache>
            </c:numRef>
          </c:val>
          <c:extLst>
            <c:ext xmlns:c16="http://schemas.microsoft.com/office/drawing/2014/chart" uri="{C3380CC4-5D6E-409C-BE32-E72D297353CC}">
              <c16:uniqueId val="{00000000-1E92-4259-B29E-9C23F351670D}"/>
            </c:ext>
          </c:extLst>
        </c:ser>
        <c:dLbls>
          <c:dLblPos val="outEnd"/>
          <c:showLegendKey val="0"/>
          <c:showVal val="1"/>
          <c:showCatName val="0"/>
          <c:showSerName val="0"/>
          <c:showPercent val="0"/>
          <c:showBubbleSize val="0"/>
        </c:dLbls>
        <c:gapWidth val="400"/>
        <c:overlap val="-30"/>
        <c:axId val="855242335"/>
        <c:axId val="855239455"/>
      </c:barChart>
      <c:catAx>
        <c:axId val="8552423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endParaRPr lang="en-US"/>
          </a:p>
        </c:txPr>
        <c:crossAx val="855239455"/>
        <c:crosses val="autoZero"/>
        <c:auto val="1"/>
        <c:lblAlgn val="ctr"/>
        <c:lblOffset val="100"/>
        <c:noMultiLvlLbl val="0"/>
      </c:catAx>
      <c:valAx>
        <c:axId val="855239455"/>
        <c:scaling>
          <c:orientation val="minMax"/>
        </c:scaling>
        <c:delete val="1"/>
        <c:axPos val="b"/>
        <c:numFmt formatCode="_(* #,##0_);_(* \(#,##0\);_(* &quot;-&quot;??_);_(@_)" sourceLinked="1"/>
        <c:majorTickMark val="none"/>
        <c:minorTickMark val="none"/>
        <c:tickLblPos val="nextTo"/>
        <c:crossAx val="855242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Systems.xlsx]Pivot!PivotTable16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solidFill>
            <a:schemeClr val="tx1">
              <a:alpha val="0"/>
            </a:schemeClr>
          </a:solidFill>
          <a:ln w="19050">
            <a:noFill/>
          </a:ln>
          <a:effectLst/>
        </c:spPr>
      </c:pivotFmt>
    </c:pivotFmts>
    <c:plotArea>
      <c:layout/>
      <c:pieChart>
        <c:varyColors val="1"/>
        <c:ser>
          <c:idx val="0"/>
          <c:order val="0"/>
          <c:tx>
            <c:strRef>
              <c:f>Pivot!$DX$5</c:f>
              <c:strCache>
                <c:ptCount val="1"/>
                <c:pt idx="0">
                  <c:v>Total</c:v>
                </c:pt>
              </c:strCache>
            </c:strRef>
          </c:tx>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DABD-4F60-9298-11A4E4FAF7DA}"/>
              </c:ext>
            </c:extLst>
          </c:dPt>
          <c:dPt>
            <c:idx val="1"/>
            <c:bubble3D val="0"/>
            <c:spPr>
              <a:solidFill>
                <a:schemeClr val="bg1"/>
              </a:solidFill>
              <a:ln w="19050">
                <a:noFill/>
              </a:ln>
              <a:effectLst/>
            </c:spPr>
            <c:extLst>
              <c:ext xmlns:c16="http://schemas.microsoft.com/office/drawing/2014/chart" uri="{C3380CC4-5D6E-409C-BE32-E72D297353CC}">
                <c16:uniqueId val="{00000003-DABD-4F60-9298-11A4E4FAF7DA}"/>
              </c:ext>
            </c:extLst>
          </c:dPt>
          <c:cat>
            <c:strRef>
              <c:f>Pivot!$DW$6:$DW$7</c:f>
              <c:strCache>
                <c:ptCount val="1"/>
                <c:pt idx="0">
                  <c:v>Paid</c:v>
                </c:pt>
              </c:strCache>
            </c:strRef>
          </c:cat>
          <c:val>
            <c:numRef>
              <c:f>Pivot!$DX$6:$DX$7</c:f>
              <c:numCache>
                <c:formatCode>0.00%</c:formatCode>
                <c:ptCount val="1"/>
                <c:pt idx="0">
                  <c:v>1</c:v>
                </c:pt>
              </c:numCache>
            </c:numRef>
          </c:val>
          <c:extLst>
            <c:ext xmlns:c16="http://schemas.microsoft.com/office/drawing/2014/chart" uri="{C3380CC4-5D6E-409C-BE32-E72D297353CC}">
              <c16:uniqueId val="{00000004-DABD-4F60-9298-11A4E4FAF7D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51555890259977E-2"/>
          <c:y val="1.4207374400229652E-2"/>
          <c:w val="0.97317334894156671"/>
          <c:h val="0.96180555555555558"/>
        </c:manualLayout>
      </c:layout>
      <c:bubbleChart>
        <c:varyColors val="0"/>
        <c:ser>
          <c:idx val="0"/>
          <c:order val="0"/>
          <c:tx>
            <c:v>Income Sources</c:v>
          </c:tx>
          <c:spPr>
            <a:gradFill flip="none" rotWithShape="1">
              <a:gsLst>
                <a:gs pos="34000">
                  <a:srgbClr val="100D83"/>
                </a:gs>
                <a:gs pos="7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F77E590A-4708-4E4A-956D-800F8B6A56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A45-4777-8B9F-8745A4985C05}"/>
                </c:ext>
              </c:extLst>
            </c:dLbl>
            <c:dLbl>
              <c:idx val="1"/>
              <c:tx>
                <c:rich>
                  <a:bodyPr/>
                  <a:lstStyle/>
                  <a:p>
                    <a:fld id="{460744A0-64BF-4DB0-A0A4-924EE579DFC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A45-4777-8B9F-8745A4985C05}"/>
                </c:ext>
              </c:extLst>
            </c:dLbl>
            <c:dLbl>
              <c:idx val="2"/>
              <c:tx>
                <c:rich>
                  <a:bodyPr/>
                  <a:lstStyle/>
                  <a:p>
                    <a:fld id="{01A2B13C-6471-43D1-9EEB-9976634473B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A45-4777-8B9F-8745A4985C05}"/>
                </c:ext>
              </c:extLst>
            </c:dLbl>
            <c:dLbl>
              <c:idx val="3"/>
              <c:tx>
                <c:rich>
                  <a:bodyPr/>
                  <a:lstStyle/>
                  <a:p>
                    <a:fld id="{509799BC-6863-4DA2-B4BC-422295CE026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A45-4777-8B9F-8745A4985C05}"/>
                </c:ext>
              </c:extLst>
            </c:dLbl>
            <c:dLbl>
              <c:idx val="4"/>
              <c:tx>
                <c:rich>
                  <a:bodyPr/>
                  <a:lstStyle/>
                  <a:p>
                    <a:fld id="{F709779D-28BD-4D3D-955C-7AD0ED3C074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A45-4777-8B9F-8745A4985C05}"/>
                </c:ext>
              </c:extLst>
            </c:dLbl>
            <c:dLbl>
              <c:idx val="5"/>
              <c:tx>
                <c:rich>
                  <a:bodyPr/>
                  <a:lstStyle/>
                  <a:p>
                    <a:fld id="{91A6AF0E-B140-4210-86B2-33D71D4923C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A45-4777-8B9F-8745A4985C0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Pivot!$H$6:$H$11</c:f>
              <c:numCache>
                <c:formatCode>General</c:formatCode>
                <c:ptCount val="6"/>
                <c:pt idx="0">
                  <c:v>1</c:v>
                </c:pt>
                <c:pt idx="1">
                  <c:v>7</c:v>
                </c:pt>
                <c:pt idx="2">
                  <c:v>4</c:v>
                </c:pt>
                <c:pt idx="3">
                  <c:v>2</c:v>
                </c:pt>
                <c:pt idx="4">
                  <c:v>5</c:v>
                </c:pt>
                <c:pt idx="5">
                  <c:v>7</c:v>
                </c:pt>
              </c:numCache>
            </c:numRef>
          </c:xVal>
          <c:yVal>
            <c:numRef>
              <c:f>Pivot!$I$6:$I$11</c:f>
              <c:numCache>
                <c:formatCode>General</c:formatCode>
                <c:ptCount val="6"/>
                <c:pt idx="0">
                  <c:v>3</c:v>
                </c:pt>
                <c:pt idx="1">
                  <c:v>2</c:v>
                </c:pt>
                <c:pt idx="2">
                  <c:v>1</c:v>
                </c:pt>
                <c:pt idx="3">
                  <c:v>8</c:v>
                </c:pt>
                <c:pt idx="4">
                  <c:v>10</c:v>
                </c:pt>
                <c:pt idx="5">
                  <c:v>7</c:v>
                </c:pt>
              </c:numCache>
            </c:numRef>
          </c:yVal>
          <c:bubbleSize>
            <c:numRef>
              <c:f>Pivot!$J$6:$J$11</c:f>
              <c:numCache>
                <c:formatCode>_(* #,##0_);_(* \(#,##0\);_(* "-"??_);_(@_)</c:formatCode>
                <c:ptCount val="6"/>
                <c:pt idx="0">
                  <c:v>168000</c:v>
                </c:pt>
                <c:pt idx="1">
                  <c:v>123865.20000000003</c:v>
                </c:pt>
                <c:pt idx="2">
                  <c:v>58526.399999999987</c:v>
                </c:pt>
                <c:pt idx="3">
                  <c:v>150927.59999999998</c:v>
                </c:pt>
                <c:pt idx="4">
                  <c:v>79200</c:v>
                </c:pt>
                <c:pt idx="5">
                  <c:v>222098.39999999991</c:v>
                </c:pt>
              </c:numCache>
            </c:numRef>
          </c:bubbleSize>
          <c:bubble3D val="0"/>
          <c:extLst>
            <c:ext xmlns:c15="http://schemas.microsoft.com/office/drawing/2012/chart" uri="{02D57815-91ED-43cb-92C2-25804820EDAC}">
              <c15:datalabelsRange>
                <c15:f>Pivot!$K$6:$K$11</c15:f>
                <c15:dlblRangeCache>
                  <c:ptCount val="6"/>
                  <c:pt idx="0">
                    <c:v>  </c:v>
                  </c:pt>
                  <c:pt idx="1">
                    <c:v>  </c:v>
                  </c:pt>
                  <c:pt idx="2">
                    <c:v>  </c:v>
                  </c:pt>
                  <c:pt idx="3">
                    <c:v>  </c:v>
                  </c:pt>
                  <c:pt idx="4">
                    <c:v>  </c:v>
                  </c:pt>
                  <c:pt idx="5">
                    <c:v> 222,098 </c:v>
                  </c:pt>
                </c15:dlblRangeCache>
              </c15:datalabelsRange>
            </c:ext>
            <c:ext xmlns:c16="http://schemas.microsoft.com/office/drawing/2014/chart" uri="{C3380CC4-5D6E-409C-BE32-E72D297353CC}">
              <c16:uniqueId val="{00000006-6A45-4777-8B9F-8745A4985C05}"/>
            </c:ext>
          </c:extLst>
        </c:ser>
        <c:ser>
          <c:idx val="1"/>
          <c:order val="1"/>
          <c:tx>
            <c:v>Max</c:v>
          </c:tx>
          <c:spPr>
            <a:gradFill>
              <a:gsLst>
                <a:gs pos="34000">
                  <a:srgbClr val="100D83"/>
                </a:gs>
                <a:gs pos="79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elete val="1"/>
          </c:dLbls>
          <c:xVal>
            <c:numRef>
              <c:f>Pivot!$H$6:$H$11</c:f>
              <c:numCache>
                <c:formatCode>General</c:formatCode>
                <c:ptCount val="6"/>
                <c:pt idx="0">
                  <c:v>1</c:v>
                </c:pt>
                <c:pt idx="1">
                  <c:v>7</c:v>
                </c:pt>
                <c:pt idx="2">
                  <c:v>4</c:v>
                </c:pt>
                <c:pt idx="3">
                  <c:v>2</c:v>
                </c:pt>
                <c:pt idx="4">
                  <c:v>5</c:v>
                </c:pt>
                <c:pt idx="5">
                  <c:v>7</c:v>
                </c:pt>
              </c:numCache>
            </c:numRef>
          </c:xVal>
          <c:yVal>
            <c:numRef>
              <c:f>Pivot!$I$6:$I$11</c:f>
              <c:numCache>
                <c:formatCode>General</c:formatCode>
                <c:ptCount val="6"/>
                <c:pt idx="0">
                  <c:v>3</c:v>
                </c:pt>
                <c:pt idx="1">
                  <c:v>2</c:v>
                </c:pt>
                <c:pt idx="2">
                  <c:v>1</c:v>
                </c:pt>
                <c:pt idx="3">
                  <c:v>8</c:v>
                </c:pt>
                <c:pt idx="4">
                  <c:v>10</c:v>
                </c:pt>
                <c:pt idx="5">
                  <c:v>7</c:v>
                </c:pt>
              </c:numCache>
            </c:numRef>
          </c:yVal>
          <c:bubbleSize>
            <c:numRef>
              <c:f>Pivot!$K$6:$K$11</c:f>
              <c:numCache>
                <c:formatCode>_(* #,##0_);_(* \(#,##0\);_(* "-"??_);_(@_)</c:formatCode>
                <c:ptCount val="6"/>
                <c:pt idx="0">
                  <c:v>0</c:v>
                </c:pt>
                <c:pt idx="1">
                  <c:v>0</c:v>
                </c:pt>
                <c:pt idx="2">
                  <c:v>0</c:v>
                </c:pt>
                <c:pt idx="3">
                  <c:v>0</c:v>
                </c:pt>
                <c:pt idx="4">
                  <c:v>0</c:v>
                </c:pt>
                <c:pt idx="5">
                  <c:v>222098.39999999991</c:v>
                </c:pt>
              </c:numCache>
            </c:numRef>
          </c:bubbleSize>
          <c:bubble3D val="0"/>
          <c:extLst>
            <c:ext xmlns:c16="http://schemas.microsoft.com/office/drawing/2014/chart" uri="{C3380CC4-5D6E-409C-BE32-E72D297353CC}">
              <c16:uniqueId val="{00000007-6A45-4777-8B9F-8745A4985C05}"/>
            </c:ext>
          </c:extLst>
        </c:ser>
        <c:ser>
          <c:idx val="2"/>
          <c:order val="2"/>
          <c:tx>
            <c:v>Data not max</c:v>
          </c:tx>
          <c:spPr>
            <a:noFill/>
            <a:ln w="25400">
              <a:noFill/>
            </a:ln>
            <a:effectLst/>
          </c:spPr>
          <c:invertIfNegative val="0"/>
          <c:dLbls>
            <c:dLbl>
              <c:idx val="0"/>
              <c:tx>
                <c:rich>
                  <a:bodyPr/>
                  <a:lstStyle/>
                  <a:p>
                    <a:fld id="{CC37C7FB-9EAA-477D-80FD-076785625A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A45-4777-8B9F-8745A4985C05}"/>
                </c:ext>
              </c:extLst>
            </c:dLbl>
            <c:dLbl>
              <c:idx val="1"/>
              <c:tx>
                <c:rich>
                  <a:bodyPr/>
                  <a:lstStyle/>
                  <a:p>
                    <a:fld id="{8442BEF0-7430-4C67-99A2-0BC14B04A06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A45-4777-8B9F-8745A4985C05}"/>
                </c:ext>
              </c:extLst>
            </c:dLbl>
            <c:dLbl>
              <c:idx val="2"/>
              <c:tx>
                <c:rich>
                  <a:bodyPr/>
                  <a:lstStyle/>
                  <a:p>
                    <a:fld id="{7D7DA593-634A-469E-BEAA-1B8797A615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A45-4777-8B9F-8745A4985C05}"/>
                </c:ext>
              </c:extLst>
            </c:dLbl>
            <c:dLbl>
              <c:idx val="3"/>
              <c:tx>
                <c:rich>
                  <a:bodyPr/>
                  <a:lstStyle/>
                  <a:p>
                    <a:fld id="{93832AC8-0AEC-4B2F-8824-99F95336CF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A45-4777-8B9F-8745A4985C05}"/>
                </c:ext>
              </c:extLst>
            </c:dLbl>
            <c:dLbl>
              <c:idx val="4"/>
              <c:tx>
                <c:rich>
                  <a:bodyPr/>
                  <a:lstStyle/>
                  <a:p>
                    <a:fld id="{7BC31F91-5313-4181-945F-E922A1BAF4C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A45-4777-8B9F-8745A4985C05}"/>
                </c:ext>
              </c:extLst>
            </c:dLbl>
            <c:dLbl>
              <c:idx val="5"/>
              <c:tx>
                <c:rich>
                  <a:bodyPr/>
                  <a:lstStyle/>
                  <a:p>
                    <a:fld id="{0E6B6125-EC20-41B9-A79F-E601B1D7A0E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A45-4777-8B9F-8745A4985C0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Pivot!$H$6:$H$11</c:f>
              <c:numCache>
                <c:formatCode>General</c:formatCode>
                <c:ptCount val="6"/>
                <c:pt idx="0">
                  <c:v>1</c:v>
                </c:pt>
                <c:pt idx="1">
                  <c:v>7</c:v>
                </c:pt>
                <c:pt idx="2">
                  <c:v>4</c:v>
                </c:pt>
                <c:pt idx="3">
                  <c:v>2</c:v>
                </c:pt>
                <c:pt idx="4">
                  <c:v>5</c:v>
                </c:pt>
                <c:pt idx="5">
                  <c:v>7</c:v>
                </c:pt>
              </c:numCache>
            </c:numRef>
          </c:xVal>
          <c:yVal>
            <c:numRef>
              <c:f>Pivot!$I$6:$I$11</c:f>
              <c:numCache>
                <c:formatCode>General</c:formatCode>
                <c:ptCount val="6"/>
                <c:pt idx="0">
                  <c:v>3</c:v>
                </c:pt>
                <c:pt idx="1">
                  <c:v>2</c:v>
                </c:pt>
                <c:pt idx="2">
                  <c:v>1</c:v>
                </c:pt>
                <c:pt idx="3">
                  <c:v>8</c:v>
                </c:pt>
                <c:pt idx="4">
                  <c:v>10</c:v>
                </c:pt>
                <c:pt idx="5">
                  <c:v>7</c:v>
                </c:pt>
              </c:numCache>
            </c:numRef>
          </c:yVal>
          <c:bubbleSize>
            <c:numRef>
              <c:f>Pivot!$L$6:$L$11</c:f>
              <c:numCache>
                <c:formatCode>_(* #,##0_);_(* \(#,##0\);_(* "-"??_);_(@_)</c:formatCode>
                <c:ptCount val="6"/>
                <c:pt idx="0">
                  <c:v>168000</c:v>
                </c:pt>
                <c:pt idx="1">
                  <c:v>123865.20000000003</c:v>
                </c:pt>
                <c:pt idx="2">
                  <c:v>58526.399999999987</c:v>
                </c:pt>
                <c:pt idx="3">
                  <c:v>150927.59999999998</c:v>
                </c:pt>
                <c:pt idx="4">
                  <c:v>79200</c:v>
                </c:pt>
                <c:pt idx="5">
                  <c:v>0</c:v>
                </c:pt>
              </c:numCache>
            </c:numRef>
          </c:bubbleSize>
          <c:bubble3D val="0"/>
          <c:extLst>
            <c:ext xmlns:c15="http://schemas.microsoft.com/office/drawing/2012/chart" uri="{02D57815-91ED-43cb-92C2-25804820EDAC}">
              <c15:datalabelsRange>
                <c15:f>Pivot!$L$6:$L$11</c15:f>
                <c15:dlblRangeCache>
                  <c:ptCount val="6"/>
                  <c:pt idx="0">
                    <c:v> 168,000 </c:v>
                  </c:pt>
                  <c:pt idx="1">
                    <c:v> 123,865 </c:v>
                  </c:pt>
                  <c:pt idx="2">
                    <c:v> 58,526 </c:v>
                  </c:pt>
                  <c:pt idx="3">
                    <c:v> 150,928 </c:v>
                  </c:pt>
                  <c:pt idx="4">
                    <c:v> 79,200 </c:v>
                  </c:pt>
                  <c:pt idx="5">
                    <c:v>  </c:v>
                  </c:pt>
                </c15:dlblRangeCache>
              </c15:datalabelsRange>
            </c:ext>
            <c:ext xmlns:c16="http://schemas.microsoft.com/office/drawing/2014/chart" uri="{C3380CC4-5D6E-409C-BE32-E72D297353CC}">
              <c16:uniqueId val="{00000009-6A45-4777-8B9F-8745A4985C05}"/>
            </c:ext>
          </c:extLst>
        </c:ser>
        <c:dLbls>
          <c:dLblPos val="ctr"/>
          <c:showLegendKey val="0"/>
          <c:showVal val="1"/>
          <c:showCatName val="0"/>
          <c:showSerName val="0"/>
          <c:showPercent val="0"/>
          <c:showBubbleSize val="0"/>
        </c:dLbls>
        <c:bubbleScale val="70"/>
        <c:showNegBubbles val="0"/>
        <c:axId val="551531055"/>
        <c:axId val="551555055"/>
      </c:bubbleChart>
      <c:valAx>
        <c:axId val="551531055"/>
        <c:scaling>
          <c:orientation val="minMax"/>
          <c:max val="10"/>
          <c:min val="0"/>
        </c:scaling>
        <c:delete val="1"/>
        <c:axPos val="b"/>
        <c:numFmt formatCode="General" sourceLinked="1"/>
        <c:majorTickMark val="none"/>
        <c:minorTickMark val="none"/>
        <c:tickLblPos val="nextTo"/>
        <c:crossAx val="551555055"/>
        <c:crosses val="autoZero"/>
        <c:crossBetween val="midCat"/>
      </c:valAx>
      <c:valAx>
        <c:axId val="551555055"/>
        <c:scaling>
          <c:orientation val="minMax"/>
          <c:max val="11"/>
          <c:min val="0"/>
        </c:scaling>
        <c:delete val="1"/>
        <c:axPos val="l"/>
        <c:numFmt formatCode="General" sourceLinked="1"/>
        <c:majorTickMark val="none"/>
        <c:minorTickMark val="none"/>
        <c:tickLblPos val="nextTo"/>
        <c:crossAx val="551531055"/>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Systems.xlsx]Pivot!PivotTable1</c:name>
    <c:fmtId val="17"/>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31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1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32000">
                <a:srgbClr val="194AFE">
                  <a:alpha val="83000"/>
                </a:srgbClr>
              </a:gs>
              <a:gs pos="100000">
                <a:srgbClr val="194AFE">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86354775828458E-2"/>
          <c:y val="0.12731481481481483"/>
          <c:w val="0.89278752436647169"/>
          <c:h val="0.54521635316418782"/>
        </c:manualLayout>
      </c:layout>
      <c:areaChart>
        <c:grouping val="standard"/>
        <c:varyColors val="0"/>
        <c:ser>
          <c:idx val="1"/>
          <c:order val="1"/>
          <c:tx>
            <c:strRef>
              <c:f>Pivot!$Z$5</c:f>
              <c:strCache>
                <c:ptCount val="1"/>
                <c:pt idx="0">
                  <c:v>Sum of Income2</c:v>
                </c:pt>
              </c:strCache>
            </c:strRef>
          </c:tx>
          <c:spPr>
            <a:gradFill>
              <a:gsLst>
                <a:gs pos="32000">
                  <a:srgbClr val="194AFE">
                    <a:alpha val="83000"/>
                  </a:srgbClr>
                </a:gs>
                <a:gs pos="100000">
                  <a:srgbClr val="194AFE">
                    <a:alpha val="0"/>
                  </a:srgbClr>
                </a:gs>
              </a:gsLst>
              <a:lin ang="5400000" scaled="1"/>
            </a:gradFill>
            <a:ln>
              <a:noFill/>
            </a:ln>
            <a:effectLst/>
          </c:spPr>
          <c:cat>
            <c:strRef>
              <c:f>Pivot!$X$6:$X$17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Pivot!$Z$6:$Z$17</c:f>
              <c:numCache>
                <c:formatCode>General</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1609-41A0-9C1C-47226A63674C}"/>
            </c:ext>
          </c:extLst>
        </c:ser>
        <c:dLbls>
          <c:showLegendKey val="0"/>
          <c:showVal val="0"/>
          <c:showCatName val="0"/>
          <c:showSerName val="0"/>
          <c:showPercent val="0"/>
          <c:showBubbleSize val="0"/>
        </c:dLbls>
        <c:axId val="1228170400"/>
        <c:axId val="1228169440"/>
      </c:areaChart>
      <c:lineChart>
        <c:grouping val="standard"/>
        <c:varyColors val="0"/>
        <c:ser>
          <c:idx val="0"/>
          <c:order val="0"/>
          <c:tx>
            <c:strRef>
              <c:f>Pivot!$Y$5</c:f>
              <c:strCache>
                <c:ptCount val="1"/>
                <c:pt idx="0">
                  <c:v>Sum of Income</c:v>
                </c:pt>
              </c:strCache>
            </c:strRef>
          </c:tx>
          <c:spPr>
            <a:ln w="15875" cap="rnd">
              <a:solidFill>
                <a:srgbClr val="194AFE"/>
              </a:solidFill>
              <a:round/>
            </a:ln>
            <a:effectLst/>
          </c:spPr>
          <c:marker>
            <c:symbol val="none"/>
          </c:marker>
          <c:cat>
            <c:strRef>
              <c:f>Pivot!$X$6:$X$17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Pivot!$Y$6:$Y$17</c:f>
              <c:numCache>
                <c:formatCode>#,##0</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1609-41A0-9C1C-47226A63674C}"/>
            </c:ext>
          </c:extLst>
        </c:ser>
        <c:dLbls>
          <c:showLegendKey val="0"/>
          <c:showVal val="0"/>
          <c:showCatName val="0"/>
          <c:showSerName val="0"/>
          <c:showPercent val="0"/>
          <c:showBubbleSize val="0"/>
        </c:dLbls>
        <c:marker val="1"/>
        <c:smooth val="0"/>
        <c:axId val="1228170400"/>
        <c:axId val="1228169440"/>
      </c:lineChart>
      <c:catAx>
        <c:axId val="12281704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228169440"/>
        <c:crosses val="autoZero"/>
        <c:auto val="1"/>
        <c:lblAlgn val="ctr"/>
        <c:lblOffset val="100"/>
        <c:noMultiLvlLbl val="0"/>
      </c:catAx>
      <c:valAx>
        <c:axId val="1228169440"/>
        <c:scaling>
          <c:orientation val="minMax"/>
        </c:scaling>
        <c:delete val="1"/>
        <c:axPos val="l"/>
        <c:numFmt formatCode="General" sourceLinked="1"/>
        <c:majorTickMark val="none"/>
        <c:minorTickMark val="none"/>
        <c:tickLblPos val="nextTo"/>
        <c:crossAx val="12281704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Systems.xlsx]Pivot!PivotTable4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1000">
                <a:srgbClr val="C240D8"/>
              </a:gs>
              <a:gs pos="27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Pivot!$AG$5</c:f>
              <c:strCache>
                <c:ptCount val="1"/>
                <c:pt idx="0">
                  <c:v>Total</c:v>
                </c:pt>
              </c:strCache>
            </c:strRef>
          </c:tx>
          <c:spPr>
            <a:gradFill flip="none" rotWithShape="1">
              <a:gsLst>
                <a:gs pos="81000">
                  <a:srgbClr val="C240D8"/>
                </a:gs>
                <a:gs pos="27000">
                  <a:srgbClr val="9BF8F2"/>
                </a:gs>
              </a:gsLst>
              <a:lin ang="0" scaled="1"/>
              <a:tileRect/>
            </a:gradFill>
            <a:ln>
              <a:noFill/>
            </a:ln>
            <a:effectLst/>
          </c:spPr>
          <c:invertIfNegative val="0"/>
          <c:cat>
            <c:strRef>
              <c:f>Pivot!$AF$6:$AF$17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Pivot!$AG$6:$AG$17</c:f>
              <c:numCache>
                <c:formatCode>_(* #,##0_);_(* \(#,##0\);_(* "-"??_);_(@_)</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316B-4CCD-B438-A02629AF006F}"/>
            </c:ext>
          </c:extLst>
        </c:ser>
        <c:dLbls>
          <c:showLegendKey val="0"/>
          <c:showVal val="0"/>
          <c:showCatName val="0"/>
          <c:showSerName val="0"/>
          <c:showPercent val="0"/>
          <c:showBubbleSize val="0"/>
        </c:dLbls>
        <c:gapWidth val="230"/>
        <c:axId val="298287999"/>
        <c:axId val="298289439"/>
      </c:barChart>
      <c:catAx>
        <c:axId val="29828799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298289439"/>
        <c:crosses val="autoZero"/>
        <c:auto val="1"/>
        <c:lblAlgn val="ctr"/>
        <c:lblOffset val="100"/>
        <c:noMultiLvlLbl val="0"/>
      </c:catAx>
      <c:valAx>
        <c:axId val="298289439"/>
        <c:scaling>
          <c:orientation val="minMax"/>
        </c:scaling>
        <c:delete val="1"/>
        <c:axPos val="b"/>
        <c:numFmt formatCode="_(* #,##0_);_(* \(#,##0\);_(* &quot;-&quot;??_);_(@_)" sourceLinked="1"/>
        <c:majorTickMark val="none"/>
        <c:minorTickMark val="none"/>
        <c:tickLblPos val="nextTo"/>
        <c:crossAx val="298287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Systems.xlsx]Pivot!PivotTable5</c:name>
    <c:fmtId val="3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0D83"/>
          </a:solidFill>
          <a:ln w="19050">
            <a:solidFill>
              <a:schemeClr val="lt1"/>
            </a:solidFill>
          </a:ln>
          <a:effectLst/>
        </c:spPr>
      </c:pivotFmt>
      <c:pivotFmt>
        <c:idx val="3"/>
        <c:spPr>
          <a:solidFill>
            <a:srgbClr val="100D83"/>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00D83"/>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00D83"/>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00D83"/>
          </a:solidFill>
          <a:ln w="19050">
            <a:solidFill>
              <a:sysClr val="windowText" lastClr="000000"/>
            </a:solidFill>
          </a:ln>
          <a:effectLst/>
        </c:spPr>
      </c:pivotFmt>
      <c:pivotFmt>
        <c:idx val="14"/>
        <c:spPr>
          <a:solidFill>
            <a:srgbClr val="9BF8F2"/>
          </a:solidFill>
          <a:ln w="19050">
            <a:solidFill>
              <a:sysClr val="windowText" lastClr="000000"/>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00D83"/>
          </a:solidFill>
          <a:ln w="19050">
            <a:solidFill>
              <a:schemeClr val="tx1"/>
            </a:solidFill>
          </a:ln>
          <a:effectLst/>
        </c:spPr>
      </c:pivotFmt>
      <c:pivotFmt>
        <c:idx val="17"/>
        <c:spPr>
          <a:solidFill>
            <a:srgbClr val="9BF8F2"/>
          </a:solidFill>
          <a:ln w="19050">
            <a:solidFill>
              <a:schemeClr val="tx1"/>
            </a:solidFill>
          </a:ln>
          <a:effectLst/>
        </c:spPr>
      </c:pivotFmt>
    </c:pivotFmts>
    <c:plotArea>
      <c:layout/>
      <c:doughnutChart>
        <c:varyColors val="1"/>
        <c:ser>
          <c:idx val="0"/>
          <c:order val="0"/>
          <c:tx>
            <c:strRef>
              <c:f>Pivot!$AM$5</c:f>
              <c:strCache>
                <c:ptCount val="1"/>
                <c:pt idx="0">
                  <c:v>Sum of Income</c:v>
                </c:pt>
              </c:strCache>
            </c:strRef>
          </c:tx>
          <c:spPr>
            <a:ln>
              <a:solidFill>
                <a:sysClr val="windowText" lastClr="000000"/>
              </a:solidFill>
            </a:ln>
          </c:spPr>
          <c:dPt>
            <c:idx val="0"/>
            <c:bubble3D val="0"/>
            <c:spPr>
              <a:solidFill>
                <a:srgbClr val="100D83"/>
              </a:solidFill>
              <a:ln w="19050">
                <a:solidFill>
                  <a:sysClr val="windowText" lastClr="000000"/>
                </a:solidFill>
              </a:ln>
              <a:effectLst/>
            </c:spPr>
            <c:extLst>
              <c:ext xmlns:c16="http://schemas.microsoft.com/office/drawing/2014/chart" uri="{C3380CC4-5D6E-409C-BE32-E72D297353CC}">
                <c16:uniqueId val="{00000001-C616-4768-8043-7335519215CA}"/>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3-C616-4768-8043-7335519215CA}"/>
              </c:ext>
            </c:extLst>
          </c:dPt>
          <c:cat>
            <c:strRef>
              <c:f>Pivot!$AL$6:$AL$7</c:f>
              <c:strCache>
                <c:ptCount val="2"/>
                <c:pt idx="0">
                  <c:v>B2B</c:v>
                </c:pt>
                <c:pt idx="1">
                  <c:v>B2C</c:v>
                </c:pt>
              </c:strCache>
            </c:strRef>
          </c:cat>
          <c:val>
            <c:numRef>
              <c:f>Pivot!$AM$6:$AM$7</c:f>
              <c:numCache>
                <c:formatCode>_(* #,##0_);_(* \(#,##0\);_(* "-"??_);_(@_)</c:formatCode>
                <c:ptCount val="2"/>
                <c:pt idx="0">
                  <c:v>432460.49999999994</c:v>
                </c:pt>
                <c:pt idx="1">
                  <c:v>370157.09999999992</c:v>
                </c:pt>
              </c:numCache>
            </c:numRef>
          </c:val>
          <c:extLst>
            <c:ext xmlns:c16="http://schemas.microsoft.com/office/drawing/2014/chart" uri="{C3380CC4-5D6E-409C-BE32-E72D297353CC}">
              <c16:uniqueId val="{00000004-C616-4768-8043-7335519215CA}"/>
            </c:ext>
          </c:extLst>
        </c:ser>
        <c:ser>
          <c:idx val="1"/>
          <c:order val="1"/>
          <c:tx>
            <c:strRef>
              <c:f>Pivot!$AN$5</c:f>
              <c:strCache>
                <c:ptCount val="1"/>
                <c:pt idx="0">
                  <c:v>Sum of Income2</c:v>
                </c:pt>
              </c:strCache>
            </c:strRef>
          </c:tx>
          <c:spPr>
            <a:ln>
              <a:solidFill>
                <a:schemeClr val="tx1"/>
              </a:solidFill>
            </a:ln>
          </c:spPr>
          <c:dPt>
            <c:idx val="0"/>
            <c:bubble3D val="0"/>
            <c:spPr>
              <a:solidFill>
                <a:srgbClr val="100D83"/>
              </a:solidFill>
              <a:ln w="19050">
                <a:solidFill>
                  <a:schemeClr val="tx1"/>
                </a:solidFill>
              </a:ln>
              <a:effectLst/>
            </c:spPr>
            <c:extLst>
              <c:ext xmlns:c16="http://schemas.microsoft.com/office/drawing/2014/chart" uri="{C3380CC4-5D6E-409C-BE32-E72D297353CC}">
                <c16:uniqueId val="{00000006-C616-4768-8043-7335519215CA}"/>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C616-4768-8043-7335519215CA}"/>
              </c:ext>
            </c:extLst>
          </c:dPt>
          <c:cat>
            <c:strRef>
              <c:f>Pivot!$AL$6:$AL$7</c:f>
              <c:strCache>
                <c:ptCount val="2"/>
                <c:pt idx="0">
                  <c:v>B2B</c:v>
                </c:pt>
                <c:pt idx="1">
                  <c:v>B2C</c:v>
                </c:pt>
              </c:strCache>
            </c:strRef>
          </c:cat>
          <c:val>
            <c:numRef>
              <c:f>Pivot!$AN$6:$AN$7</c:f>
              <c:numCache>
                <c:formatCode>0.00%</c:formatCode>
                <c:ptCount val="2"/>
                <c:pt idx="0">
                  <c:v>0.53881263007439661</c:v>
                </c:pt>
                <c:pt idx="1">
                  <c:v>0.46118736992560339</c:v>
                </c:pt>
              </c:numCache>
            </c:numRef>
          </c:val>
          <c:extLst>
            <c:ext xmlns:c16="http://schemas.microsoft.com/office/drawing/2014/chart" uri="{C3380CC4-5D6E-409C-BE32-E72D297353CC}">
              <c16:uniqueId val="{00000009-C616-4768-8043-7335519215C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F2EB-46EA-984D-2C8581762ECF}"/>
              </c:ext>
            </c:extLst>
          </c:dPt>
          <c:dPt>
            <c:idx val="1"/>
            <c:bubble3D val="0"/>
            <c:spPr>
              <a:gradFill flip="none" rotWithShape="1">
                <a:gsLst>
                  <a:gs pos="44000">
                    <a:srgbClr val="194AFE"/>
                  </a:gs>
                  <a:gs pos="67000">
                    <a:srgbClr val="9BF8F2"/>
                  </a:gs>
                </a:gsLst>
                <a:lin ang="600000" scaled="0"/>
                <a:tileRect/>
              </a:gradFill>
              <a:ln w="19050">
                <a:noFill/>
              </a:ln>
              <a:effectLst/>
            </c:spPr>
            <c:extLst>
              <c:ext xmlns:c16="http://schemas.microsoft.com/office/drawing/2014/chart" uri="{C3380CC4-5D6E-409C-BE32-E72D297353CC}">
                <c16:uniqueId val="{00000003-F2EB-46EA-984D-2C8581762ECF}"/>
              </c:ext>
            </c:extLst>
          </c:dPt>
          <c:cat>
            <c:strRef>
              <c:f>Pivot!$CD$5:$CE$5</c:f>
              <c:strCache>
                <c:ptCount val="2"/>
                <c:pt idx="0">
                  <c:v>Remaining %</c:v>
                </c:pt>
                <c:pt idx="1">
                  <c:v>Actual</c:v>
                </c:pt>
              </c:strCache>
            </c:strRef>
          </c:cat>
          <c:val>
            <c:numRef>
              <c:f>Pivot!$CD$6:$CE$6</c:f>
              <c:numCache>
                <c:formatCode>0%</c:formatCode>
                <c:ptCount val="2"/>
                <c:pt idx="0">
                  <c:v>0.13980970725838626</c:v>
                </c:pt>
                <c:pt idx="1">
                  <c:v>0.86019029274161374</c:v>
                </c:pt>
              </c:numCache>
            </c:numRef>
          </c:val>
          <c:extLst>
            <c:ext xmlns:c16="http://schemas.microsoft.com/office/drawing/2014/chart" uri="{C3380CC4-5D6E-409C-BE32-E72D297353CC}">
              <c16:uniqueId val="{00000004-F2EB-46EA-984D-2C8581762ECF}"/>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Y&amp;X</c:v>
          </c:tx>
          <c:spPr>
            <a:ln w="25400" cap="rnd">
              <a:noFill/>
              <a:round/>
            </a:ln>
            <a:effectLst/>
          </c:spPr>
          <c:marker>
            <c:symbol val="circle"/>
            <c:size val="25"/>
            <c:spPr>
              <a:solidFill>
                <a:schemeClr val="accent2"/>
              </a:solidFill>
              <a:ln w="9525">
                <a:solidFill>
                  <a:schemeClr val="accent2"/>
                </a:solidFill>
              </a:ln>
              <a:effectLst/>
            </c:spPr>
          </c:marker>
          <c:dPt>
            <c:idx val="0"/>
            <c:marker>
              <c:symbol val="circle"/>
              <c:size val="25"/>
              <c:spPr>
                <a:solidFill>
                  <a:srgbClr val="194AFE"/>
                </a:solidFill>
                <a:ln w="9525">
                  <a:solidFill>
                    <a:srgbClr val="194AFE"/>
                  </a:solidFill>
                </a:ln>
                <a:effectLst/>
              </c:spPr>
            </c:marker>
            <c:bubble3D val="0"/>
            <c:extLst>
              <c:ext xmlns:c16="http://schemas.microsoft.com/office/drawing/2014/chart" uri="{C3380CC4-5D6E-409C-BE32-E72D297353CC}">
                <c16:uniqueId val="{00000005-F2EB-46EA-984D-2C8581762ECF}"/>
              </c:ext>
            </c:extLst>
          </c:dPt>
          <c:dPt>
            <c:idx val="1"/>
            <c:marker>
              <c:symbol val="circle"/>
              <c:size val="25"/>
              <c:spPr>
                <a:solidFill>
                  <a:srgbClr val="9BF8F2"/>
                </a:solidFill>
                <a:ln w="9525">
                  <a:solidFill>
                    <a:srgbClr val="9BF8F2"/>
                  </a:solidFill>
                </a:ln>
                <a:effectLst/>
              </c:spPr>
            </c:marker>
            <c:bubble3D val="0"/>
            <c:extLst>
              <c:ext xmlns:c16="http://schemas.microsoft.com/office/drawing/2014/chart" uri="{C3380CC4-5D6E-409C-BE32-E72D297353CC}">
                <c16:uniqueId val="{00000006-F2EB-46EA-984D-2C8581762ECF}"/>
              </c:ext>
            </c:extLst>
          </c:dPt>
          <c:xVal>
            <c:numRef>
              <c:f>Pivot!$CH$6:$CH$7</c:f>
              <c:numCache>
                <c:formatCode>General</c:formatCode>
                <c:ptCount val="2"/>
                <c:pt idx="0">
                  <c:v>0</c:v>
                </c:pt>
                <c:pt idx="1">
                  <c:v>0.76975055968311867</c:v>
                </c:pt>
              </c:numCache>
            </c:numRef>
          </c:xVal>
          <c:yVal>
            <c:numRef>
              <c:f>Pivot!$CI$6:$CI$7</c:f>
              <c:numCache>
                <c:formatCode>General</c:formatCode>
                <c:ptCount val="2"/>
                <c:pt idx="0">
                  <c:v>1</c:v>
                </c:pt>
                <c:pt idx="1">
                  <c:v>0.63834479387516363</c:v>
                </c:pt>
              </c:numCache>
            </c:numRef>
          </c:yVal>
          <c:smooth val="0"/>
          <c:extLst>
            <c:ext xmlns:c16="http://schemas.microsoft.com/office/drawing/2014/chart" uri="{C3380CC4-5D6E-409C-BE32-E72D297353CC}">
              <c16:uniqueId val="{00000007-F2EB-46EA-984D-2C8581762ECF}"/>
            </c:ext>
          </c:extLst>
        </c:ser>
        <c:dLbls>
          <c:showLegendKey val="0"/>
          <c:showVal val="0"/>
          <c:showCatName val="0"/>
          <c:showSerName val="0"/>
          <c:showPercent val="0"/>
          <c:showBubbleSize val="0"/>
        </c:dLbls>
        <c:axId val="522197967"/>
        <c:axId val="522181647"/>
      </c:scatterChart>
      <c:valAx>
        <c:axId val="522181647"/>
        <c:scaling>
          <c:orientation val="minMax"/>
          <c:max val="1.1500000000000001"/>
          <c:min val="-1.1500000000000001"/>
        </c:scaling>
        <c:delete val="1"/>
        <c:axPos val="l"/>
        <c:numFmt formatCode="General" sourceLinked="1"/>
        <c:majorTickMark val="out"/>
        <c:minorTickMark val="none"/>
        <c:tickLblPos val="nextTo"/>
        <c:crossAx val="522197967"/>
        <c:crosses val="autoZero"/>
        <c:crossBetween val="midCat"/>
      </c:valAx>
      <c:valAx>
        <c:axId val="522197967"/>
        <c:scaling>
          <c:orientation val="minMax"/>
          <c:max val="1.1500000000000001"/>
          <c:min val="-1.1500000000000001"/>
        </c:scaling>
        <c:delete val="1"/>
        <c:axPos val="b"/>
        <c:numFmt formatCode="General" sourceLinked="1"/>
        <c:majorTickMark val="out"/>
        <c:minorTickMark val="none"/>
        <c:tickLblPos val="nextTo"/>
        <c:crossAx val="52218164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Pivot!$BW$6</c:f>
              <c:strCache>
                <c:ptCount val="1"/>
                <c:pt idx="0">
                  <c:v>Egypt</c:v>
                </c:pt>
              </c:strCache>
            </c:strRef>
          </c:tx>
          <c:spPr>
            <a:gradFill flip="none" rotWithShape="1">
              <a:gsLst>
                <a:gs pos="43000">
                  <a:srgbClr val="DD115E"/>
                </a:gs>
                <a:gs pos="100000">
                  <a:srgbClr val="FF0000"/>
                </a:gs>
              </a:gsLst>
              <a:lin ang="2700000" scaled="1"/>
              <a:tileRect/>
            </a:gradFill>
            <a:ln>
              <a:noFill/>
            </a:ln>
            <a:effectLst/>
          </c:spPr>
          <c:invertIfNegative val="0"/>
          <c:val>
            <c:numRef>
              <c:f>Pivot!$BX$6</c:f>
              <c:numCache>
                <c:formatCode>0%</c:formatCode>
                <c:ptCount val="1"/>
                <c:pt idx="0">
                  <c:v>0.15200866206245811</c:v>
                </c:pt>
              </c:numCache>
            </c:numRef>
          </c:val>
          <c:extLst>
            <c:ext xmlns:c16="http://schemas.microsoft.com/office/drawing/2014/chart" uri="{C3380CC4-5D6E-409C-BE32-E72D297353CC}">
              <c16:uniqueId val="{00000000-7A85-4281-8B9C-C95D4E5862D9}"/>
            </c:ext>
          </c:extLst>
        </c:ser>
        <c:ser>
          <c:idx val="1"/>
          <c:order val="1"/>
          <c:tx>
            <c:strRef>
              <c:f>Pivot!$BW$7</c:f>
              <c:strCache>
                <c:ptCount val="1"/>
                <c:pt idx="0">
                  <c:v>United Kingdom</c:v>
                </c:pt>
              </c:strCache>
            </c:strRef>
          </c:tx>
          <c:spPr>
            <a:gradFill flip="none" rotWithShape="1">
              <a:gsLst>
                <a:gs pos="43000">
                  <a:srgbClr val="7417BD"/>
                </a:gs>
                <a:gs pos="100000">
                  <a:srgbClr val="9947F7"/>
                </a:gs>
              </a:gsLst>
              <a:lin ang="2700000" scaled="1"/>
              <a:tileRect/>
            </a:gradFill>
            <a:ln>
              <a:noFill/>
            </a:ln>
            <a:effectLst/>
          </c:spPr>
          <c:invertIfNegative val="0"/>
          <c:val>
            <c:numRef>
              <c:f>Pivot!$BX$7</c:f>
              <c:numCache>
                <c:formatCode>0%</c:formatCode>
                <c:ptCount val="1"/>
                <c:pt idx="0">
                  <c:v>0.2290326101279494</c:v>
                </c:pt>
              </c:numCache>
            </c:numRef>
          </c:val>
          <c:extLst>
            <c:ext xmlns:c16="http://schemas.microsoft.com/office/drawing/2014/chart" uri="{C3380CC4-5D6E-409C-BE32-E72D297353CC}">
              <c16:uniqueId val="{00000001-7A85-4281-8B9C-C95D4E5862D9}"/>
            </c:ext>
          </c:extLst>
        </c:ser>
        <c:ser>
          <c:idx val="2"/>
          <c:order val="2"/>
          <c:tx>
            <c:strRef>
              <c:f>Pivot!$BW$8</c:f>
              <c:strCache>
                <c:ptCount val="1"/>
                <c:pt idx="0">
                  <c:v>Brazil</c:v>
                </c:pt>
              </c:strCache>
            </c:strRef>
          </c:tx>
          <c:spPr>
            <a:gradFill flip="none" rotWithShape="1">
              <a:gsLst>
                <a:gs pos="43000">
                  <a:srgbClr val="FFC000"/>
                </a:gs>
                <a:gs pos="100000">
                  <a:srgbClr val="FFFF00"/>
                </a:gs>
              </a:gsLst>
              <a:lin ang="2700000" scaled="1"/>
              <a:tileRect/>
            </a:gradFill>
            <a:ln>
              <a:noFill/>
            </a:ln>
            <a:effectLst/>
          </c:spPr>
          <c:invertIfNegative val="0"/>
          <c:val>
            <c:numRef>
              <c:f>Pivot!$BX$8</c:f>
              <c:numCache>
                <c:formatCode>0%</c:formatCode>
                <c:ptCount val="1"/>
                <c:pt idx="0">
                  <c:v>0.20353948948482481</c:v>
                </c:pt>
              </c:numCache>
            </c:numRef>
          </c:val>
          <c:extLst>
            <c:ext xmlns:c16="http://schemas.microsoft.com/office/drawing/2014/chart" uri="{C3380CC4-5D6E-409C-BE32-E72D297353CC}">
              <c16:uniqueId val="{00000002-7A85-4281-8B9C-C95D4E5862D9}"/>
            </c:ext>
          </c:extLst>
        </c:ser>
        <c:ser>
          <c:idx val="3"/>
          <c:order val="3"/>
          <c:tx>
            <c:strRef>
              <c:f>Pivot!$BW$9</c:f>
              <c:strCache>
                <c:ptCount val="1"/>
                <c:pt idx="0">
                  <c:v>Canada</c:v>
                </c:pt>
              </c:strCache>
            </c:strRef>
          </c:tx>
          <c:spPr>
            <a:gradFill>
              <a:gsLst>
                <a:gs pos="43000">
                  <a:srgbClr val="0070C0"/>
                </a:gs>
                <a:gs pos="100000">
                  <a:srgbClr val="00B0F0"/>
                </a:gs>
              </a:gsLst>
              <a:lin ang="2700000" scaled="1"/>
            </a:gradFill>
            <a:ln>
              <a:noFill/>
            </a:ln>
            <a:effectLst/>
          </c:spPr>
          <c:invertIfNegative val="0"/>
          <c:val>
            <c:numRef>
              <c:f>Pivot!$BX$9</c:f>
              <c:numCache>
                <c:formatCode>0%</c:formatCode>
                <c:ptCount val="1"/>
                <c:pt idx="0">
                  <c:v>0.23614301221651993</c:v>
                </c:pt>
              </c:numCache>
            </c:numRef>
          </c:val>
          <c:extLst>
            <c:ext xmlns:c16="http://schemas.microsoft.com/office/drawing/2014/chart" uri="{C3380CC4-5D6E-409C-BE32-E72D297353CC}">
              <c16:uniqueId val="{00000003-7A85-4281-8B9C-C95D4E5862D9}"/>
            </c:ext>
          </c:extLst>
        </c:ser>
        <c:ser>
          <c:idx val="4"/>
          <c:order val="4"/>
          <c:tx>
            <c:strRef>
              <c:f>Pivot!$BW$10</c:f>
              <c:strCache>
                <c:ptCount val="1"/>
                <c:pt idx="0">
                  <c:v>Russia</c:v>
                </c:pt>
              </c:strCache>
            </c:strRef>
          </c:tx>
          <c:spPr>
            <a:gradFill>
              <a:gsLst>
                <a:gs pos="43000">
                  <a:srgbClr val="194AFE"/>
                </a:gs>
                <a:gs pos="100000">
                  <a:srgbClr val="00B0F0"/>
                </a:gs>
              </a:gsLst>
              <a:lin ang="2700000" scaled="1"/>
            </a:gradFill>
            <a:ln>
              <a:noFill/>
            </a:ln>
            <a:effectLst/>
          </c:spPr>
          <c:invertIfNegative val="0"/>
          <c:val>
            <c:numRef>
              <c:f>Pivot!$BX$10</c:f>
              <c:numCache>
                <c:formatCode>0%</c:formatCode>
                <c:ptCount val="1"/>
                <c:pt idx="0">
                  <c:v>0.10012501320194853</c:v>
                </c:pt>
              </c:numCache>
            </c:numRef>
          </c:val>
          <c:extLst>
            <c:ext xmlns:c16="http://schemas.microsoft.com/office/drawing/2014/chart" uri="{C3380CC4-5D6E-409C-BE32-E72D297353CC}">
              <c16:uniqueId val="{00000004-7A85-4281-8B9C-C95D4E5862D9}"/>
            </c:ext>
          </c:extLst>
        </c:ser>
        <c:ser>
          <c:idx val="5"/>
          <c:order val="5"/>
          <c:tx>
            <c:strRef>
              <c:f>Pivot!$BW$11</c:f>
              <c:strCache>
                <c:ptCount val="1"/>
                <c:pt idx="0">
                  <c:v>USA</c:v>
                </c:pt>
              </c:strCache>
            </c:strRef>
          </c:tx>
          <c:spPr>
            <a:gradFill>
              <a:gsLst>
                <a:gs pos="43000">
                  <a:srgbClr val="9947F7"/>
                </a:gs>
                <a:gs pos="100000">
                  <a:srgbClr val="FE96EF"/>
                </a:gs>
              </a:gsLst>
              <a:lin ang="2700000" scaled="1"/>
            </a:gradFill>
            <a:ln>
              <a:noFill/>
            </a:ln>
            <a:effectLst/>
          </c:spPr>
          <c:invertIfNegative val="0"/>
          <c:val>
            <c:numRef>
              <c:f>Pivot!$BX$11</c:f>
              <c:numCache>
                <c:formatCode>0%</c:formatCode>
                <c:ptCount val="1"/>
                <c:pt idx="0">
                  <c:v>7.9151212906299243E-2</c:v>
                </c:pt>
              </c:numCache>
            </c:numRef>
          </c:val>
          <c:extLst>
            <c:ext xmlns:c16="http://schemas.microsoft.com/office/drawing/2014/chart" uri="{C3380CC4-5D6E-409C-BE32-E72D297353CC}">
              <c16:uniqueId val="{00000005-7A85-4281-8B9C-C95D4E5862D9}"/>
            </c:ext>
          </c:extLst>
        </c:ser>
        <c:dLbls>
          <c:showLegendKey val="0"/>
          <c:showVal val="0"/>
          <c:showCatName val="0"/>
          <c:showSerName val="0"/>
          <c:showPercent val="0"/>
          <c:showBubbleSize val="0"/>
        </c:dLbls>
        <c:gapWidth val="182"/>
        <c:overlap val="100"/>
        <c:axId val="326861391"/>
        <c:axId val="326851791"/>
      </c:barChart>
      <c:catAx>
        <c:axId val="326861391"/>
        <c:scaling>
          <c:orientation val="minMax"/>
        </c:scaling>
        <c:delete val="1"/>
        <c:axPos val="l"/>
        <c:numFmt formatCode="General" sourceLinked="1"/>
        <c:majorTickMark val="none"/>
        <c:minorTickMark val="none"/>
        <c:tickLblPos val="nextTo"/>
        <c:crossAx val="326851791"/>
        <c:crosses val="autoZero"/>
        <c:auto val="1"/>
        <c:lblAlgn val="ctr"/>
        <c:lblOffset val="100"/>
        <c:noMultiLvlLbl val="0"/>
      </c:catAx>
      <c:valAx>
        <c:axId val="326851791"/>
        <c:scaling>
          <c:orientation val="minMax"/>
        </c:scaling>
        <c:delete val="1"/>
        <c:axPos val="b"/>
        <c:numFmt formatCode="0%" sourceLinked="1"/>
        <c:majorTickMark val="none"/>
        <c:minorTickMark val="none"/>
        <c:tickLblPos val="nextTo"/>
        <c:crossAx val="326861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36000">
                  <a:srgbClr val="00F1DF"/>
                </a:gs>
                <a:gs pos="7000">
                  <a:srgbClr val="9947F7">
                    <a:alpha val="80000"/>
                  </a:srgbClr>
                </a:gs>
              </a:gsLst>
              <a:lin ang="5400000" scaled="1"/>
              <a:tileRect/>
            </a:gradFill>
            <a:ln>
              <a:noFill/>
            </a:ln>
            <a:effectLst/>
          </c:spPr>
          <c:invertIfNegative val="0"/>
          <c:val>
            <c:numRef>
              <c:f>Pivot!$CO$6</c:f>
              <c:numCache>
                <c:formatCode>0.0%</c:formatCode>
                <c:ptCount val="1"/>
                <c:pt idx="0">
                  <c:v>0.22799999999999998</c:v>
                </c:pt>
              </c:numCache>
            </c:numRef>
          </c:val>
          <c:extLst>
            <c:ext xmlns:c16="http://schemas.microsoft.com/office/drawing/2014/chart" uri="{C3380CC4-5D6E-409C-BE32-E72D297353CC}">
              <c16:uniqueId val="{00000000-3EC1-4D80-9CE9-71D3B4281EFF}"/>
            </c:ext>
          </c:extLst>
        </c:ser>
        <c:ser>
          <c:idx val="1"/>
          <c:order val="1"/>
          <c:spPr>
            <a:solidFill>
              <a:schemeClr val="bg2">
                <a:lumMod val="25000"/>
              </a:schemeClr>
            </a:solidFill>
            <a:ln>
              <a:noFill/>
            </a:ln>
            <a:effectLst/>
          </c:spPr>
          <c:invertIfNegative val="0"/>
          <c:val>
            <c:numRef>
              <c:f>Pivot!$CP$6</c:f>
              <c:numCache>
                <c:formatCode>0.000%</c:formatCode>
                <c:ptCount val="1"/>
                <c:pt idx="0">
                  <c:v>0.77200000000000002</c:v>
                </c:pt>
              </c:numCache>
            </c:numRef>
          </c:val>
          <c:extLst>
            <c:ext xmlns:c16="http://schemas.microsoft.com/office/drawing/2014/chart" uri="{C3380CC4-5D6E-409C-BE32-E72D297353CC}">
              <c16:uniqueId val="{00000001-3EC1-4D80-9CE9-71D3B4281EFF}"/>
            </c:ext>
          </c:extLst>
        </c:ser>
        <c:dLbls>
          <c:showLegendKey val="0"/>
          <c:showVal val="0"/>
          <c:showCatName val="0"/>
          <c:showSerName val="0"/>
          <c:showPercent val="0"/>
          <c:showBubbleSize val="0"/>
        </c:dLbls>
        <c:gapWidth val="150"/>
        <c:overlap val="100"/>
        <c:axId val="428450144"/>
        <c:axId val="428451104"/>
      </c:barChart>
      <c:catAx>
        <c:axId val="428450144"/>
        <c:scaling>
          <c:orientation val="minMax"/>
        </c:scaling>
        <c:delete val="1"/>
        <c:axPos val="b"/>
        <c:majorTickMark val="none"/>
        <c:minorTickMark val="none"/>
        <c:tickLblPos val="nextTo"/>
        <c:crossAx val="428451104"/>
        <c:crosses val="autoZero"/>
        <c:auto val="1"/>
        <c:lblAlgn val="ctr"/>
        <c:lblOffset val="100"/>
        <c:noMultiLvlLbl val="0"/>
      </c:catAx>
      <c:valAx>
        <c:axId val="428451104"/>
        <c:scaling>
          <c:orientation val="minMax"/>
          <c:max val="1"/>
        </c:scaling>
        <c:delete val="1"/>
        <c:axPos val="l"/>
        <c:numFmt formatCode="0.0%" sourceLinked="1"/>
        <c:majorTickMark val="none"/>
        <c:minorTickMark val="none"/>
        <c:tickLblPos val="nextTo"/>
        <c:crossAx val="42845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DC25FA"/>
                </a:gs>
                <a:gs pos="61000">
                  <a:srgbClr val="9947F7"/>
                </a:gs>
              </a:gsLst>
              <a:lin ang="2700000" scaled="0"/>
            </a:gradFill>
            <a:ln w="146050">
              <a:solidFill>
                <a:schemeClr val="tx1"/>
              </a:solidFill>
            </a:ln>
          </c:spPr>
          <c:dPt>
            <c:idx val="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1-B552-49B6-9D24-75BE7814216F}"/>
              </c:ext>
            </c:extLst>
          </c:dPt>
          <c:dPt>
            <c:idx val="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3-B552-49B6-9D24-75BE7814216F}"/>
              </c:ext>
            </c:extLst>
          </c:dPt>
          <c:dPt>
            <c:idx val="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5-B552-49B6-9D24-75BE7814216F}"/>
              </c:ext>
            </c:extLst>
          </c:dPt>
          <c:dPt>
            <c:idx val="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7-B552-49B6-9D24-75BE7814216F}"/>
              </c:ext>
            </c:extLst>
          </c:dPt>
          <c:dPt>
            <c:idx val="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9-B552-49B6-9D24-75BE7814216F}"/>
              </c:ext>
            </c:extLst>
          </c:dPt>
          <c:dPt>
            <c:idx val="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B-B552-49B6-9D24-75BE7814216F}"/>
              </c:ext>
            </c:extLst>
          </c:dPt>
          <c:dPt>
            <c:idx val="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D-B552-49B6-9D24-75BE7814216F}"/>
              </c:ext>
            </c:extLst>
          </c:dPt>
          <c:dPt>
            <c:idx val="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0F-B552-49B6-9D24-75BE7814216F}"/>
              </c:ext>
            </c:extLst>
          </c:dPt>
          <c:dPt>
            <c:idx val="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1-B552-49B6-9D24-75BE7814216F}"/>
              </c:ext>
            </c:extLst>
          </c:dPt>
          <c:dPt>
            <c:idx val="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3-B552-49B6-9D24-75BE7814216F}"/>
              </c:ext>
            </c:extLst>
          </c:dPt>
          <c:dPt>
            <c:idx val="1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5-B552-49B6-9D24-75BE7814216F}"/>
              </c:ext>
            </c:extLst>
          </c:dPt>
          <c:dPt>
            <c:idx val="1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7-B552-49B6-9D24-75BE7814216F}"/>
              </c:ext>
            </c:extLst>
          </c:dPt>
          <c:dPt>
            <c:idx val="1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9-B552-49B6-9D24-75BE7814216F}"/>
              </c:ext>
            </c:extLst>
          </c:dPt>
          <c:dPt>
            <c:idx val="1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B-B552-49B6-9D24-75BE7814216F}"/>
              </c:ext>
            </c:extLst>
          </c:dPt>
          <c:dPt>
            <c:idx val="1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D-B552-49B6-9D24-75BE7814216F}"/>
              </c:ext>
            </c:extLst>
          </c:dPt>
          <c:dPt>
            <c:idx val="1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1F-B552-49B6-9D24-75BE7814216F}"/>
              </c:ext>
            </c:extLst>
          </c:dPt>
          <c:dPt>
            <c:idx val="1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1-B552-49B6-9D24-75BE7814216F}"/>
              </c:ext>
            </c:extLst>
          </c:dPt>
          <c:dPt>
            <c:idx val="1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3-B552-49B6-9D24-75BE7814216F}"/>
              </c:ext>
            </c:extLst>
          </c:dPt>
          <c:dPt>
            <c:idx val="1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5-B552-49B6-9D24-75BE7814216F}"/>
              </c:ext>
            </c:extLst>
          </c:dPt>
          <c:dPt>
            <c:idx val="1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7-B552-49B6-9D24-75BE7814216F}"/>
              </c:ext>
            </c:extLst>
          </c:dPt>
          <c:dPt>
            <c:idx val="2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9-B552-49B6-9D24-75BE7814216F}"/>
              </c:ext>
            </c:extLst>
          </c:dPt>
          <c:dPt>
            <c:idx val="2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B-B552-49B6-9D24-75BE7814216F}"/>
              </c:ext>
            </c:extLst>
          </c:dPt>
          <c:dPt>
            <c:idx val="2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D-B552-49B6-9D24-75BE7814216F}"/>
              </c:ext>
            </c:extLst>
          </c:dPt>
          <c:dPt>
            <c:idx val="2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2F-B552-49B6-9D24-75BE7814216F}"/>
              </c:ext>
            </c:extLst>
          </c:dPt>
          <c:dPt>
            <c:idx val="2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1-B552-49B6-9D24-75BE7814216F}"/>
              </c:ext>
            </c:extLst>
          </c:dPt>
          <c:dPt>
            <c:idx val="2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3-B552-49B6-9D24-75BE7814216F}"/>
              </c:ext>
            </c:extLst>
          </c:dPt>
          <c:dPt>
            <c:idx val="2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5-B552-49B6-9D24-75BE7814216F}"/>
              </c:ext>
            </c:extLst>
          </c:dPt>
          <c:dPt>
            <c:idx val="2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7-B552-49B6-9D24-75BE7814216F}"/>
              </c:ext>
            </c:extLst>
          </c:dPt>
          <c:dPt>
            <c:idx val="2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9-B552-49B6-9D24-75BE7814216F}"/>
              </c:ext>
            </c:extLst>
          </c:dPt>
          <c:dPt>
            <c:idx val="2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B-B552-49B6-9D24-75BE7814216F}"/>
              </c:ext>
            </c:extLst>
          </c:dPt>
          <c:dPt>
            <c:idx val="3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D-B552-49B6-9D24-75BE7814216F}"/>
              </c:ext>
            </c:extLst>
          </c:dPt>
          <c:dPt>
            <c:idx val="3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3F-B552-49B6-9D24-75BE7814216F}"/>
              </c:ext>
            </c:extLst>
          </c:dPt>
          <c:dPt>
            <c:idx val="3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1-B552-49B6-9D24-75BE7814216F}"/>
              </c:ext>
            </c:extLst>
          </c:dPt>
          <c:dPt>
            <c:idx val="3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3-B552-49B6-9D24-75BE7814216F}"/>
              </c:ext>
            </c:extLst>
          </c:dPt>
          <c:dPt>
            <c:idx val="3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5-B552-49B6-9D24-75BE7814216F}"/>
              </c:ext>
            </c:extLst>
          </c:dPt>
          <c:dPt>
            <c:idx val="3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7-B552-49B6-9D24-75BE7814216F}"/>
              </c:ext>
            </c:extLst>
          </c:dPt>
          <c:dPt>
            <c:idx val="3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9-B552-49B6-9D24-75BE7814216F}"/>
              </c:ext>
            </c:extLst>
          </c:dPt>
          <c:dPt>
            <c:idx val="3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B-B552-49B6-9D24-75BE7814216F}"/>
              </c:ext>
            </c:extLst>
          </c:dPt>
          <c:dPt>
            <c:idx val="3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D-B552-49B6-9D24-75BE7814216F}"/>
              </c:ext>
            </c:extLst>
          </c:dPt>
          <c:dPt>
            <c:idx val="3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4F-B552-49B6-9D24-75BE7814216F}"/>
              </c:ext>
            </c:extLst>
          </c:dPt>
          <c:dPt>
            <c:idx val="4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1-B552-49B6-9D24-75BE7814216F}"/>
              </c:ext>
            </c:extLst>
          </c:dPt>
          <c:dPt>
            <c:idx val="4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3-B552-49B6-9D24-75BE7814216F}"/>
              </c:ext>
            </c:extLst>
          </c:dPt>
          <c:dPt>
            <c:idx val="4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5-B552-49B6-9D24-75BE7814216F}"/>
              </c:ext>
            </c:extLst>
          </c:dPt>
          <c:dPt>
            <c:idx val="4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7-B552-49B6-9D24-75BE7814216F}"/>
              </c:ext>
            </c:extLst>
          </c:dPt>
          <c:dPt>
            <c:idx val="4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9-B552-49B6-9D24-75BE7814216F}"/>
              </c:ext>
            </c:extLst>
          </c:dPt>
          <c:dPt>
            <c:idx val="4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B-B552-49B6-9D24-75BE7814216F}"/>
              </c:ext>
            </c:extLst>
          </c:dPt>
          <c:dPt>
            <c:idx val="4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D-B552-49B6-9D24-75BE7814216F}"/>
              </c:ext>
            </c:extLst>
          </c:dPt>
          <c:dPt>
            <c:idx val="4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5F-B552-49B6-9D24-75BE7814216F}"/>
              </c:ext>
            </c:extLst>
          </c:dPt>
          <c:dPt>
            <c:idx val="48"/>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1-B552-49B6-9D24-75BE7814216F}"/>
              </c:ext>
            </c:extLst>
          </c:dPt>
          <c:dPt>
            <c:idx val="49"/>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3-B552-49B6-9D24-75BE7814216F}"/>
              </c:ext>
            </c:extLst>
          </c:dPt>
          <c:dPt>
            <c:idx val="50"/>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5-B552-49B6-9D24-75BE7814216F}"/>
              </c:ext>
            </c:extLst>
          </c:dPt>
          <c:dPt>
            <c:idx val="51"/>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7-B552-49B6-9D24-75BE7814216F}"/>
              </c:ext>
            </c:extLst>
          </c:dPt>
          <c:dPt>
            <c:idx val="52"/>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9-B552-49B6-9D24-75BE7814216F}"/>
              </c:ext>
            </c:extLst>
          </c:dPt>
          <c:dPt>
            <c:idx val="53"/>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B-B552-49B6-9D24-75BE7814216F}"/>
              </c:ext>
            </c:extLst>
          </c:dPt>
          <c:dPt>
            <c:idx val="54"/>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D-B552-49B6-9D24-75BE7814216F}"/>
              </c:ext>
            </c:extLst>
          </c:dPt>
          <c:dPt>
            <c:idx val="55"/>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6F-B552-49B6-9D24-75BE7814216F}"/>
              </c:ext>
            </c:extLst>
          </c:dPt>
          <c:dPt>
            <c:idx val="56"/>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71-B552-49B6-9D24-75BE7814216F}"/>
              </c:ext>
            </c:extLst>
          </c:dPt>
          <c:dPt>
            <c:idx val="57"/>
            <c:bubble3D val="0"/>
            <c:spPr>
              <a:gradFill>
                <a:gsLst>
                  <a:gs pos="0">
                    <a:srgbClr val="DC25FA"/>
                  </a:gs>
                  <a:gs pos="61000">
                    <a:srgbClr val="9947F7"/>
                  </a:gs>
                </a:gsLst>
                <a:lin ang="2700000" scaled="0"/>
              </a:gradFill>
              <a:ln w="146050">
                <a:solidFill>
                  <a:schemeClr val="tx1"/>
                </a:solidFill>
              </a:ln>
              <a:effectLst/>
            </c:spPr>
            <c:extLst>
              <c:ext xmlns:c16="http://schemas.microsoft.com/office/drawing/2014/chart" uri="{C3380CC4-5D6E-409C-BE32-E72D297353CC}">
                <c16:uniqueId val="{00000073-B552-49B6-9D24-75BE7814216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B552-49B6-9D24-75BE7814216F}"/>
            </c:ext>
          </c:extLst>
        </c:ser>
        <c:dLbls>
          <c:showLegendKey val="0"/>
          <c:showVal val="0"/>
          <c:showCatName val="0"/>
          <c:showSerName val="0"/>
          <c:showPercent val="0"/>
          <c:showBubbleSize val="0"/>
          <c:showLeaderLines val="1"/>
        </c:dLbls>
        <c:firstSliceAng val="0"/>
        <c:holeSize val="75"/>
      </c:doughnutChart>
      <c:pieChart>
        <c:varyColors val="1"/>
        <c:ser>
          <c:idx val="1"/>
          <c:order val="1"/>
          <c:tx>
            <c:v>Precentage</c:v>
          </c:tx>
          <c:spPr>
            <a:ln>
              <a:noFill/>
            </a:ln>
          </c:spPr>
          <c:dPt>
            <c:idx val="0"/>
            <c:bubble3D val="0"/>
            <c:spPr>
              <a:noFill/>
              <a:ln w="19050">
                <a:noFill/>
              </a:ln>
              <a:effectLst/>
            </c:spPr>
            <c:extLst>
              <c:ext xmlns:c16="http://schemas.microsoft.com/office/drawing/2014/chart" uri="{C3380CC4-5D6E-409C-BE32-E72D297353CC}">
                <c16:uniqueId val="{00000076-B552-49B6-9D24-75BE7814216F}"/>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B552-49B6-9D24-75BE7814216F}"/>
              </c:ext>
            </c:extLst>
          </c:dPt>
          <c:val>
            <c:numRef>
              <c:f>Pivot!$CV$6:$CW$6</c:f>
              <c:numCache>
                <c:formatCode>0%</c:formatCode>
                <c:ptCount val="2"/>
                <c:pt idx="0">
                  <c:v>0.86019029274161363</c:v>
                </c:pt>
                <c:pt idx="1">
                  <c:v>0.13980970725838637</c:v>
                </c:pt>
              </c:numCache>
            </c:numRef>
          </c:val>
          <c:extLst>
            <c:ext xmlns:c16="http://schemas.microsoft.com/office/drawing/2014/chart" uri="{C3380CC4-5D6E-409C-BE32-E72D297353CC}">
              <c16:uniqueId val="{00000079-B552-49B6-9D24-75BE7814216F}"/>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Circle</c:v>
          </c:tx>
          <c:spPr>
            <a:ln w="25400" cap="rnd">
              <a:noFill/>
              <a:round/>
            </a:ln>
            <a:effectLst/>
          </c:spPr>
          <c:marker>
            <c:symbol val="circle"/>
            <c:size val="43"/>
            <c:spPr>
              <a:solidFill>
                <a:schemeClr val="tx1"/>
              </a:solidFill>
              <a:ln w="9525">
                <a:gradFill>
                  <a:gsLst>
                    <a:gs pos="28000">
                      <a:schemeClr val="tx2">
                        <a:lumMod val="75000"/>
                      </a:schemeClr>
                    </a:gs>
                    <a:gs pos="87000">
                      <a:schemeClr val="accent6"/>
                    </a:gs>
                  </a:gsLst>
                  <a:lin ang="5400000" scaled="1"/>
                </a:gradFill>
              </a:ln>
              <a:effectLst/>
            </c:spPr>
          </c:marker>
          <c:dPt>
            <c:idx val="0"/>
            <c:marker>
              <c:symbol val="circle"/>
              <c:size val="43"/>
              <c:spPr>
                <a:solidFill>
                  <a:schemeClr val="tx1"/>
                </a:solidFill>
                <a:ln w="9525">
                  <a:gradFill>
                    <a:gsLst>
                      <a:gs pos="21000">
                        <a:schemeClr val="tx2">
                          <a:lumMod val="75000"/>
                        </a:schemeClr>
                      </a:gs>
                      <a:gs pos="74000">
                        <a:schemeClr val="accent6"/>
                      </a:gs>
                    </a:gsLst>
                    <a:lin ang="5400000" scaled="1"/>
                  </a:gradFill>
                </a:ln>
                <a:effectLst/>
              </c:spPr>
            </c:marker>
            <c:bubble3D val="0"/>
            <c:extLst>
              <c:ext xmlns:c16="http://schemas.microsoft.com/office/drawing/2014/chart" uri="{C3380CC4-5D6E-409C-BE32-E72D297353CC}">
                <c16:uniqueId val="{0000007A-B552-49B6-9D24-75BE7814216F}"/>
              </c:ext>
            </c:extLst>
          </c:dPt>
          <c:dPt>
            <c:idx val="1"/>
            <c:marker>
              <c:symbol val="circle"/>
              <c:size val="43"/>
              <c:spPr>
                <a:solidFill>
                  <a:schemeClr val="tx1"/>
                </a:solidFill>
                <a:ln w="9525">
                  <a:gradFill>
                    <a:gsLst>
                      <a:gs pos="0">
                        <a:srgbClr val="FFFF00"/>
                      </a:gs>
                      <a:gs pos="74000">
                        <a:schemeClr val="accent4"/>
                      </a:gs>
                    </a:gsLst>
                    <a:lin ang="5400000" scaled="1"/>
                  </a:gradFill>
                </a:ln>
                <a:effectLst/>
              </c:spPr>
            </c:marker>
            <c:bubble3D val="0"/>
            <c:extLst>
              <c:ext xmlns:c16="http://schemas.microsoft.com/office/drawing/2014/chart" uri="{C3380CC4-5D6E-409C-BE32-E72D297353CC}">
                <c16:uniqueId val="{0000007B-B552-49B6-9D24-75BE7814216F}"/>
              </c:ext>
            </c:extLst>
          </c:dPt>
          <c:dLbls>
            <c:dLbl>
              <c:idx val="0"/>
              <c:tx>
                <c:rich>
                  <a:bodyPr/>
                  <a:lstStyle/>
                  <a:p>
                    <a:fld id="{87D1555B-7DA6-40C7-B79F-DE4913CD802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B552-49B6-9D24-75BE7814216F}"/>
                </c:ext>
              </c:extLst>
            </c:dLbl>
            <c:dLbl>
              <c:idx val="1"/>
              <c:tx>
                <c:rich>
                  <a:bodyPr/>
                  <a:lstStyle/>
                  <a:p>
                    <a:fld id="{FE45B981-1824-42F9-AE8B-C8317B4C046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B552-49B6-9D24-75BE7814216F}"/>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Pivot!$CV$10:$CV$11</c:f>
              <c:numCache>
                <c:formatCode>0.0</c:formatCode>
                <c:ptCount val="2"/>
                <c:pt idx="0" formatCode="General">
                  <c:v>0</c:v>
                </c:pt>
                <c:pt idx="1">
                  <c:v>-0.76975055968311901</c:v>
                </c:pt>
              </c:numCache>
            </c:numRef>
          </c:xVal>
          <c:yVal>
            <c:numRef>
              <c:f>Pivot!$CW$10:$CW$11</c:f>
              <c:numCache>
                <c:formatCode>0.0</c:formatCode>
                <c:ptCount val="2"/>
                <c:pt idx="0" formatCode="General">
                  <c:v>1</c:v>
                </c:pt>
                <c:pt idx="1">
                  <c:v>0.63834479387516341</c:v>
                </c:pt>
              </c:numCache>
            </c:numRef>
          </c:yVal>
          <c:smooth val="0"/>
          <c:extLst>
            <c:ext xmlns:c15="http://schemas.microsoft.com/office/drawing/2012/chart" uri="{02D57815-91ED-43cb-92C2-25804820EDAC}">
              <c15:datalabelsRange>
                <c15:f>Pivot!$CY$6:$CY$7</c15:f>
                <c15:dlblRangeCache>
                  <c:ptCount val="2"/>
                  <c:pt idx="0">
                    <c:v>14%</c:v>
                  </c:pt>
                  <c:pt idx="1">
                    <c:v>86%</c:v>
                  </c:pt>
                </c15:dlblRangeCache>
              </c15:datalabelsRange>
            </c:ext>
            <c:ext xmlns:c16="http://schemas.microsoft.com/office/drawing/2014/chart" uri="{C3380CC4-5D6E-409C-BE32-E72D297353CC}">
              <c16:uniqueId val="{0000007C-B552-49B6-9D24-75BE7814216F}"/>
            </c:ext>
          </c:extLst>
        </c:ser>
        <c:dLbls>
          <c:showLegendKey val="0"/>
          <c:showVal val="0"/>
          <c:showCatName val="0"/>
          <c:showSerName val="0"/>
          <c:showPercent val="0"/>
          <c:showBubbleSize val="0"/>
        </c:dLbls>
        <c:axId val="427904032"/>
        <c:axId val="427903072"/>
      </c:scatterChart>
      <c:valAx>
        <c:axId val="427903072"/>
        <c:scaling>
          <c:orientation val="minMax"/>
          <c:max val="1.1500000000000001"/>
          <c:min val="-1.1500000000000001"/>
        </c:scaling>
        <c:delete val="1"/>
        <c:axPos val="l"/>
        <c:numFmt formatCode="General" sourceLinked="1"/>
        <c:majorTickMark val="out"/>
        <c:minorTickMark val="none"/>
        <c:tickLblPos val="nextTo"/>
        <c:crossAx val="427904032"/>
        <c:crosses val="autoZero"/>
        <c:crossBetween val="midCat"/>
      </c:valAx>
      <c:valAx>
        <c:axId val="427904032"/>
        <c:scaling>
          <c:orientation val="minMax"/>
          <c:max val="1.1500000000000001"/>
          <c:min val="-1.1500000000000001"/>
        </c:scaling>
        <c:delete val="1"/>
        <c:axPos val="b"/>
        <c:numFmt formatCode="General" sourceLinked="1"/>
        <c:majorTickMark val="out"/>
        <c:minorTickMark val="none"/>
        <c:tickLblPos val="nextTo"/>
        <c:crossAx val="42790307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ales Process'!A1"/><Relationship Id="rId3" Type="http://schemas.openxmlformats.org/officeDocument/2006/relationships/image" Target="../media/image1.png"/><Relationship Id="rId7" Type="http://schemas.openxmlformats.org/officeDocument/2006/relationships/hyperlink" Target="#Geographically!A1"/><Relationship Id="rId12"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come Sources'!A1"/><Relationship Id="rId11" Type="http://schemas.openxmlformats.org/officeDocument/2006/relationships/chart" Target="../charts/chart4.xml"/><Relationship Id="rId5" Type="http://schemas.openxmlformats.org/officeDocument/2006/relationships/hyperlink" Target="http://www.google.com/" TargetMode="External"/><Relationship Id="rId10" Type="http://schemas.openxmlformats.org/officeDocument/2006/relationships/chart" Target="../charts/chart3.xml"/><Relationship Id="rId4" Type="http://schemas.openxmlformats.org/officeDocument/2006/relationships/image" Target="../media/image2.svg"/><Relationship Id="rId9" Type="http://schemas.openxmlformats.org/officeDocument/2006/relationships/hyperlink" Target="#'Project Status'!A1"/></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6.svg"/><Relationship Id="rId3" Type="http://schemas.openxmlformats.org/officeDocument/2006/relationships/hyperlink" Target="http://www.google.com/" TargetMode="External"/><Relationship Id="rId7" Type="http://schemas.openxmlformats.org/officeDocument/2006/relationships/hyperlink" Target="#'Project Status'!A1"/><Relationship Id="rId12" Type="http://schemas.openxmlformats.org/officeDocument/2006/relationships/image" Target="../media/image5.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 Process'!A1"/><Relationship Id="rId11" Type="http://schemas.openxmlformats.org/officeDocument/2006/relationships/chart" Target="../charts/chart7.xml"/><Relationship Id="rId5" Type="http://schemas.openxmlformats.org/officeDocument/2006/relationships/hyperlink" Target="#Geographically!A1"/><Relationship Id="rId10" Type="http://schemas.openxmlformats.org/officeDocument/2006/relationships/image" Target="../media/image4.svg"/><Relationship Id="rId4" Type="http://schemas.openxmlformats.org/officeDocument/2006/relationships/hyperlink" Target="#'Income Sources'!A1"/><Relationship Id="rId9" Type="http://schemas.openxmlformats.org/officeDocument/2006/relationships/image" Target="../media/image3.png"/><Relationship Id="rId1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3" Type="http://schemas.openxmlformats.org/officeDocument/2006/relationships/image" Target="../media/image11.png"/><Relationship Id="rId18" Type="http://schemas.openxmlformats.org/officeDocument/2006/relationships/image" Target="../media/image16.svg"/><Relationship Id="rId26" Type="http://schemas.openxmlformats.org/officeDocument/2006/relationships/image" Target="../media/image24.svg"/><Relationship Id="rId21" Type="http://schemas.openxmlformats.org/officeDocument/2006/relationships/image" Target="../media/image19.png"/><Relationship Id="rId34" Type="http://schemas.openxmlformats.org/officeDocument/2006/relationships/image" Target="../media/image32.svg"/><Relationship Id="rId7" Type="http://schemas.openxmlformats.org/officeDocument/2006/relationships/hyperlink" Target="#'Project Status'!A1"/><Relationship Id="rId12" Type="http://schemas.openxmlformats.org/officeDocument/2006/relationships/image" Target="../media/image10.svg"/><Relationship Id="rId17" Type="http://schemas.openxmlformats.org/officeDocument/2006/relationships/image" Target="../media/image15.png"/><Relationship Id="rId25" Type="http://schemas.openxmlformats.org/officeDocument/2006/relationships/image" Target="../media/image23.png"/><Relationship Id="rId33" Type="http://schemas.openxmlformats.org/officeDocument/2006/relationships/image" Target="../media/image31.png"/><Relationship Id="rId38" Type="http://schemas.openxmlformats.org/officeDocument/2006/relationships/chart" Target="../charts/chart11.xml"/><Relationship Id="rId2" Type="http://schemas.openxmlformats.org/officeDocument/2006/relationships/image" Target="../media/image2.svg"/><Relationship Id="rId16" Type="http://schemas.openxmlformats.org/officeDocument/2006/relationships/image" Target="../media/image14.svg"/><Relationship Id="rId20" Type="http://schemas.openxmlformats.org/officeDocument/2006/relationships/image" Target="../media/image18.svg"/><Relationship Id="rId29" Type="http://schemas.openxmlformats.org/officeDocument/2006/relationships/image" Target="../media/image27.png"/><Relationship Id="rId1" Type="http://schemas.openxmlformats.org/officeDocument/2006/relationships/image" Target="../media/image1.png"/><Relationship Id="rId6" Type="http://schemas.openxmlformats.org/officeDocument/2006/relationships/hyperlink" Target="#'Sales Process'!A1"/><Relationship Id="rId11" Type="http://schemas.openxmlformats.org/officeDocument/2006/relationships/image" Target="../media/image9.png"/><Relationship Id="rId24" Type="http://schemas.openxmlformats.org/officeDocument/2006/relationships/image" Target="../media/image22.svg"/><Relationship Id="rId32" Type="http://schemas.openxmlformats.org/officeDocument/2006/relationships/image" Target="../media/image30.svg"/><Relationship Id="rId37" Type="http://schemas.openxmlformats.org/officeDocument/2006/relationships/chart" Target="../charts/chart10.xml"/><Relationship Id="rId5" Type="http://schemas.openxmlformats.org/officeDocument/2006/relationships/hyperlink" Target="#Geographically!A1"/><Relationship Id="rId15" Type="http://schemas.openxmlformats.org/officeDocument/2006/relationships/image" Target="../media/image13.png"/><Relationship Id="rId23" Type="http://schemas.openxmlformats.org/officeDocument/2006/relationships/image" Target="../media/image21.png"/><Relationship Id="rId28" Type="http://schemas.openxmlformats.org/officeDocument/2006/relationships/image" Target="../media/image26.svg"/><Relationship Id="rId36" Type="http://schemas.openxmlformats.org/officeDocument/2006/relationships/image" Target="../media/image34.svg"/><Relationship Id="rId10" Type="http://schemas.openxmlformats.org/officeDocument/2006/relationships/image" Target="../media/image8.svg"/><Relationship Id="rId19" Type="http://schemas.openxmlformats.org/officeDocument/2006/relationships/image" Target="../media/image17.png"/><Relationship Id="rId31" Type="http://schemas.openxmlformats.org/officeDocument/2006/relationships/image" Target="../media/image29.png"/><Relationship Id="rId4" Type="http://schemas.openxmlformats.org/officeDocument/2006/relationships/hyperlink" Target="#'Income Sources'!A1"/><Relationship Id="rId9" Type="http://schemas.openxmlformats.org/officeDocument/2006/relationships/image" Target="../media/image7.png"/><Relationship Id="rId14" Type="http://schemas.openxmlformats.org/officeDocument/2006/relationships/image" Target="../media/image12.svg"/><Relationship Id="rId22" Type="http://schemas.openxmlformats.org/officeDocument/2006/relationships/image" Target="../media/image20.svg"/><Relationship Id="rId27" Type="http://schemas.openxmlformats.org/officeDocument/2006/relationships/image" Target="../media/image25.png"/><Relationship Id="rId30" Type="http://schemas.openxmlformats.org/officeDocument/2006/relationships/image" Target="../media/image28.svg"/><Relationship Id="rId35" Type="http://schemas.openxmlformats.org/officeDocument/2006/relationships/image" Target="../media/image33.png"/><Relationship Id="rId8" Type="http://schemas.openxmlformats.org/officeDocument/2006/relationships/chart" Target="../charts/chart9.xml"/><Relationship Id="rId3" Type="http://schemas.openxmlformats.org/officeDocument/2006/relationships/hyperlink" Target="http://www.google.com/"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www.google.com/" TargetMode="External"/><Relationship Id="rId7" Type="http://schemas.openxmlformats.org/officeDocument/2006/relationships/hyperlink" Target="#'Project Statu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 Process'!A1"/><Relationship Id="rId5" Type="http://schemas.openxmlformats.org/officeDocument/2006/relationships/hyperlink" Target="#Geographically!A1"/><Relationship Id="rId4" Type="http://schemas.openxmlformats.org/officeDocument/2006/relationships/hyperlink" Target="#'Income Sources'!A1"/></Relationships>
</file>

<file path=xl/drawings/drawing1.xml><?xml version="1.0" encoding="utf-8"?>
<xdr:wsDr xmlns:xdr="http://schemas.openxmlformats.org/drawingml/2006/spreadsheetDrawing" xmlns:a="http://schemas.openxmlformats.org/drawingml/2006/main">
  <xdr:twoCellAnchor editAs="absolute">
    <xdr:from>
      <xdr:col>8</xdr:col>
      <xdr:colOff>217383</xdr:colOff>
      <xdr:row>34</xdr:row>
      <xdr:rowOff>63501</xdr:rowOff>
    </xdr:from>
    <xdr:to>
      <xdr:col>9</xdr:col>
      <xdr:colOff>156109</xdr:colOff>
      <xdr:row>36</xdr:row>
      <xdr:rowOff>39224</xdr:rowOff>
    </xdr:to>
    <xdr:cxnSp macro="">
      <xdr:nvCxnSpPr>
        <xdr:cNvPr id="160" name="Straight Connector 159">
          <a:extLst>
            <a:ext uri="{FF2B5EF4-FFF2-40B4-BE49-F238E27FC236}">
              <a16:creationId xmlns:a16="http://schemas.microsoft.com/office/drawing/2014/main" id="{14719947-8B91-2439-7B6F-3A65BCD9FE65}"/>
            </a:ext>
          </a:extLst>
        </xdr:cNvPr>
        <xdr:cNvCxnSpPr>
          <a:endCxn id="163" idx="7"/>
        </xdr:cNvCxnSpPr>
      </xdr:nvCxnSpPr>
      <xdr:spPr>
        <a:xfrm flipH="1">
          <a:off x="5270925" y="6360584"/>
          <a:ext cx="547267" cy="346140"/>
        </a:xfrm>
        <a:prstGeom prst="line">
          <a:avLst/>
        </a:prstGeom>
        <a:ln w="15875">
          <a:gradFill flip="none" rotWithShape="1">
            <a:gsLst>
              <a:gs pos="65000">
                <a:srgbClr val="100D83"/>
              </a:gs>
              <a:gs pos="21000">
                <a:srgbClr val="9BF8F2"/>
              </a:gs>
            </a:gsLst>
            <a:lin ang="135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328684</xdr:colOff>
      <xdr:row>9</xdr:row>
      <xdr:rowOff>154509</xdr:rowOff>
    </xdr:from>
    <xdr:to>
      <xdr:col>11</xdr:col>
      <xdr:colOff>149760</xdr:colOff>
      <xdr:row>12</xdr:row>
      <xdr:rowOff>40209</xdr:rowOff>
    </xdr:to>
    <xdr:cxnSp macro="">
      <xdr:nvCxnSpPr>
        <xdr:cNvPr id="155" name="Straight Connector 154">
          <a:extLst>
            <a:ext uri="{FF2B5EF4-FFF2-40B4-BE49-F238E27FC236}">
              <a16:creationId xmlns:a16="http://schemas.microsoft.com/office/drawing/2014/main" id="{374B48E1-B951-9B61-5D38-75F478036594}"/>
            </a:ext>
          </a:extLst>
        </xdr:cNvPr>
        <xdr:cNvCxnSpPr/>
      </xdr:nvCxnSpPr>
      <xdr:spPr>
        <a:xfrm flipH="1" flipV="1">
          <a:off x="6599309" y="1821384"/>
          <a:ext cx="429618" cy="441325"/>
        </a:xfrm>
        <a:prstGeom prst="line">
          <a:avLst/>
        </a:prstGeom>
        <a:ln w="15875">
          <a:gradFill flip="none" rotWithShape="1">
            <a:gsLst>
              <a:gs pos="65000">
                <a:srgbClr val="100D83"/>
              </a:gs>
              <a:gs pos="21000">
                <a:srgbClr val="9BF8F2"/>
              </a:gs>
            </a:gsLst>
            <a:lin ang="135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166692</xdr:colOff>
      <xdr:row>4</xdr:row>
      <xdr:rowOff>137583</xdr:rowOff>
    </xdr:from>
    <xdr:to>
      <xdr:col>17</xdr:col>
      <xdr:colOff>156109</xdr:colOff>
      <xdr:row>5</xdr:row>
      <xdr:rowOff>127000</xdr:rowOff>
    </xdr:to>
    <xdr:cxnSp macro="">
      <xdr:nvCxnSpPr>
        <xdr:cNvPr id="170" name="Straight Connector 169">
          <a:extLst>
            <a:ext uri="{FF2B5EF4-FFF2-40B4-BE49-F238E27FC236}">
              <a16:creationId xmlns:a16="http://schemas.microsoft.com/office/drawing/2014/main" id="{2126F0C7-153F-1A38-614D-E40AD2FE29EE}"/>
            </a:ext>
          </a:extLst>
        </xdr:cNvPr>
        <xdr:cNvCxnSpPr/>
      </xdr:nvCxnSpPr>
      <xdr:spPr>
        <a:xfrm flipH="1" flipV="1">
          <a:off x="10088567" y="878416"/>
          <a:ext cx="597959" cy="174626"/>
        </a:xfrm>
        <a:prstGeom prst="line">
          <a:avLst/>
        </a:prstGeom>
        <a:ln w="15875">
          <a:gradFill flip="none" rotWithShape="1">
            <a:gsLst>
              <a:gs pos="65000">
                <a:srgbClr val="100D83"/>
              </a:gs>
              <a:gs pos="21000">
                <a:srgbClr val="9BF8F2"/>
              </a:gs>
            </a:gsLst>
            <a:lin ang="135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336024</xdr:colOff>
      <xdr:row>9</xdr:row>
      <xdr:rowOff>169331</xdr:rowOff>
    </xdr:from>
    <xdr:to>
      <xdr:col>25</xdr:col>
      <xdr:colOff>92608</xdr:colOff>
      <xdr:row>16</xdr:row>
      <xdr:rowOff>20257</xdr:rowOff>
    </xdr:to>
    <xdr:grpSp>
      <xdr:nvGrpSpPr>
        <xdr:cNvPr id="123" name="Group 122">
          <a:extLst>
            <a:ext uri="{FF2B5EF4-FFF2-40B4-BE49-F238E27FC236}">
              <a16:creationId xmlns:a16="http://schemas.microsoft.com/office/drawing/2014/main" id="{27703D7B-968F-B891-4201-9EA96F5616D1}"/>
            </a:ext>
          </a:extLst>
        </xdr:cNvPr>
        <xdr:cNvGrpSpPr/>
      </xdr:nvGrpSpPr>
      <xdr:grpSpPr>
        <a:xfrm>
          <a:off x="14696095" y="1802188"/>
          <a:ext cx="1688799" cy="1120926"/>
          <a:chOff x="14361583" y="1883831"/>
          <a:chExt cx="1587500" cy="1184426"/>
        </a:xfrm>
      </xdr:grpSpPr>
      <xdr:cxnSp macro="">
        <xdr:nvCxnSpPr>
          <xdr:cNvPr id="122" name="Straight Connector 121">
            <a:extLst>
              <a:ext uri="{FF2B5EF4-FFF2-40B4-BE49-F238E27FC236}">
                <a16:creationId xmlns:a16="http://schemas.microsoft.com/office/drawing/2014/main" id="{2313CA85-E373-A394-B428-3A19AF88B4EB}"/>
              </a:ext>
            </a:extLst>
          </xdr:cNvPr>
          <xdr:cNvCxnSpPr/>
        </xdr:nvCxnSpPr>
        <xdr:spPr>
          <a:xfrm flipV="1">
            <a:off x="14361583" y="2286000"/>
            <a:ext cx="991723" cy="782257"/>
          </a:xfrm>
          <a:prstGeom prst="line">
            <a:avLst/>
          </a:prstGeom>
          <a:ln w="15875">
            <a:gradFill flip="none" rotWithShape="1">
              <a:gsLst>
                <a:gs pos="65000">
                  <a:srgbClr val="100D83"/>
                </a:gs>
                <a:gs pos="21000">
                  <a:srgbClr val="9BF8F2"/>
                </a:gs>
              </a:gsLst>
              <a:lin ang="13500000" scaled="1"/>
              <a:tileRect/>
            </a:gradFill>
          </a:ln>
        </xdr:spPr>
        <xdr:style>
          <a:lnRef idx="1">
            <a:schemeClr val="accent1"/>
          </a:lnRef>
          <a:fillRef idx="0">
            <a:schemeClr val="accent1"/>
          </a:fillRef>
          <a:effectRef idx="0">
            <a:schemeClr val="accent1"/>
          </a:effectRef>
          <a:fontRef idx="minor">
            <a:schemeClr val="tx1"/>
          </a:fontRef>
        </xdr:style>
      </xdr:cxnSp>
      <xdr:grpSp>
        <xdr:nvGrpSpPr>
          <xdr:cNvPr id="120" name="Group 119">
            <a:extLst>
              <a:ext uri="{FF2B5EF4-FFF2-40B4-BE49-F238E27FC236}">
                <a16:creationId xmlns:a16="http://schemas.microsoft.com/office/drawing/2014/main" id="{7EA00042-7BFD-2DCD-97C3-B823B5E14902}"/>
              </a:ext>
            </a:extLst>
          </xdr:cNvPr>
          <xdr:cNvGrpSpPr/>
        </xdr:nvGrpSpPr>
        <xdr:grpSpPr>
          <a:xfrm>
            <a:off x="15068549" y="1883831"/>
            <a:ext cx="880534" cy="484632"/>
            <a:chOff x="15068549" y="1883831"/>
            <a:chExt cx="880534" cy="484632"/>
          </a:xfrm>
        </xdr:grpSpPr>
        <xdr:sp macro="" textlink="Pivot!BF21">
          <xdr:nvSpPr>
            <xdr:cNvPr id="118" name="TextBox 117">
              <a:extLst>
                <a:ext uri="{FF2B5EF4-FFF2-40B4-BE49-F238E27FC236}">
                  <a16:creationId xmlns:a16="http://schemas.microsoft.com/office/drawing/2014/main" id="{353D3905-6FE6-39C2-6743-5378CD8AF0BE}"/>
                </a:ext>
              </a:extLst>
            </xdr:cNvPr>
            <xdr:cNvSpPr txBox="1"/>
          </xdr:nvSpPr>
          <xdr:spPr>
            <a:xfrm>
              <a:off x="15068549" y="1992800"/>
              <a:ext cx="880534" cy="266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6998B6-2C75-4B37-9FE5-0259CEAE8347}" type="TxLink">
                <a:rPr lang="en-US" sz="1100" b="0" i="0" u="none" strike="noStrike">
                  <a:solidFill>
                    <a:schemeClr val="bg1"/>
                  </a:solidFill>
                  <a:latin typeface="Avenir Next LT Pro" panose="020B0504020202020204" pitchFamily="34" charset="0"/>
                  <a:cs typeface="Arial"/>
                </a:rPr>
                <a:pPr algn="ctr"/>
                <a:t>28%</a:t>
              </a:fld>
              <a:endParaRPr lang="en-US" sz="900" b="0">
                <a:solidFill>
                  <a:schemeClr val="bg1"/>
                </a:solidFill>
                <a:latin typeface="Avenir Next LT Pro" panose="020B0504020202020204" pitchFamily="34" charset="0"/>
              </a:endParaRPr>
            </a:p>
          </xdr:txBody>
        </xdr:sp>
        <xdr:sp macro="" textlink="">
          <xdr:nvSpPr>
            <xdr:cNvPr id="119" name="Circle: Hollow 118">
              <a:extLst>
                <a:ext uri="{FF2B5EF4-FFF2-40B4-BE49-F238E27FC236}">
                  <a16:creationId xmlns:a16="http://schemas.microsoft.com/office/drawing/2014/main" id="{BF67E0E5-8099-2A0D-261F-13D2198238AA}"/>
                </a:ext>
              </a:extLst>
            </xdr:cNvPr>
            <xdr:cNvSpPr/>
          </xdr:nvSpPr>
          <xdr:spPr>
            <a:xfrm>
              <a:off x="15266500" y="1883831"/>
              <a:ext cx="484632" cy="484632"/>
            </a:xfrm>
            <a:prstGeom prst="donut">
              <a:avLst>
                <a:gd name="adj" fmla="val 7474"/>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clientData/>
  </xdr:twoCellAnchor>
  <xdr:twoCellAnchor editAs="absolute">
    <xdr:from>
      <xdr:col>12</xdr:col>
      <xdr:colOff>325440</xdr:colOff>
      <xdr:row>14</xdr:row>
      <xdr:rowOff>148167</xdr:rowOff>
    </xdr:from>
    <xdr:to>
      <xdr:col>19</xdr:col>
      <xdr:colOff>547690</xdr:colOff>
      <xdr:row>37</xdr:row>
      <xdr:rowOff>148164</xdr:rowOff>
    </xdr:to>
    <xdr:graphicFrame macro="">
      <xdr:nvGraphicFramePr>
        <xdr:cNvPr id="81" name="Chart 80">
          <a:extLst>
            <a:ext uri="{FF2B5EF4-FFF2-40B4-BE49-F238E27FC236}">
              <a16:creationId xmlns:a16="http://schemas.microsoft.com/office/drawing/2014/main" id="{58577C17-5A9F-44F5-B386-59F812445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399524</xdr:colOff>
      <xdr:row>8</xdr:row>
      <xdr:rowOff>116417</xdr:rowOff>
    </xdr:from>
    <xdr:to>
      <xdr:col>21</xdr:col>
      <xdr:colOff>388943</xdr:colOff>
      <xdr:row>39</xdr:row>
      <xdr:rowOff>10583</xdr:rowOff>
    </xdr:to>
    <xdr:grpSp>
      <xdr:nvGrpSpPr>
        <xdr:cNvPr id="109" name="Group 108">
          <a:extLst>
            <a:ext uri="{FF2B5EF4-FFF2-40B4-BE49-F238E27FC236}">
              <a16:creationId xmlns:a16="http://schemas.microsoft.com/office/drawing/2014/main" id="{A6CDFB50-96B4-AD03-34B6-BA4F920BE669}"/>
            </a:ext>
          </a:extLst>
        </xdr:cNvPr>
        <xdr:cNvGrpSpPr/>
      </xdr:nvGrpSpPr>
      <xdr:grpSpPr>
        <a:xfrm>
          <a:off x="7030738" y="1567846"/>
          <a:ext cx="7074205" cy="5518451"/>
          <a:chOff x="7059083" y="1640417"/>
          <a:chExt cx="6741584" cy="5799666"/>
        </a:xfrm>
      </xdr:grpSpPr>
      <xdr:cxnSp macro="">
        <xdr:nvCxnSpPr>
          <xdr:cNvPr id="92" name="Straight Connector 91">
            <a:extLst>
              <a:ext uri="{FF2B5EF4-FFF2-40B4-BE49-F238E27FC236}">
                <a16:creationId xmlns:a16="http://schemas.microsoft.com/office/drawing/2014/main" id="{E160D14E-E513-837E-085F-05894A4D5416}"/>
              </a:ext>
            </a:extLst>
          </xdr:cNvPr>
          <xdr:cNvCxnSpPr/>
        </xdr:nvCxnSpPr>
        <xdr:spPr>
          <a:xfrm flipV="1">
            <a:off x="10646833" y="1640417"/>
            <a:ext cx="730250" cy="2540000"/>
          </a:xfrm>
          <a:prstGeom prst="line">
            <a:avLst/>
          </a:prstGeom>
          <a:ln w="15875">
            <a:gradFill flip="none" rotWithShape="1">
              <a:gsLst>
                <a:gs pos="75000">
                  <a:srgbClr val="DC25FA"/>
                </a:gs>
                <a:gs pos="2000">
                  <a:srgbClr val="1D1D3C"/>
                </a:gs>
              </a:gsLst>
              <a:lin ang="135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451035A4-A2CA-408B-ED57-5EC99FE2B50D}"/>
              </a:ext>
            </a:extLst>
          </xdr:cNvPr>
          <xdr:cNvCxnSpPr/>
        </xdr:nvCxnSpPr>
        <xdr:spPr>
          <a:xfrm flipV="1">
            <a:off x="11228917" y="3503083"/>
            <a:ext cx="2571750" cy="1121834"/>
          </a:xfrm>
          <a:prstGeom prst="line">
            <a:avLst/>
          </a:prstGeom>
          <a:ln w="15875">
            <a:gradFill flip="none" rotWithShape="1">
              <a:gsLst>
                <a:gs pos="75000">
                  <a:srgbClr val="DC25FA"/>
                </a:gs>
                <a:gs pos="2000">
                  <a:srgbClr val="1D1D3C"/>
                </a:gs>
              </a:gsLst>
              <a:lin ang="135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C487C471-D39E-7A08-78D0-1FDEC5DCF3AD}"/>
              </a:ext>
            </a:extLst>
          </xdr:cNvPr>
          <xdr:cNvCxnSpPr/>
        </xdr:nvCxnSpPr>
        <xdr:spPr>
          <a:xfrm>
            <a:off x="10693400" y="5317067"/>
            <a:ext cx="2609850" cy="1276350"/>
          </a:xfrm>
          <a:prstGeom prst="line">
            <a:avLst/>
          </a:prstGeom>
          <a:ln w="15875">
            <a:gradFill flip="none" rotWithShape="1">
              <a:gsLst>
                <a:gs pos="75000">
                  <a:srgbClr val="DC25FA"/>
                </a:gs>
                <a:gs pos="2000">
                  <a:srgbClr val="1D1D3C"/>
                </a:gs>
              </a:gsLst>
              <a:lin ang="135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C4752FA8-825A-F76D-032D-0AFB2CB3AC4C}"/>
              </a:ext>
            </a:extLst>
          </xdr:cNvPr>
          <xdr:cNvCxnSpPr/>
        </xdr:nvCxnSpPr>
        <xdr:spPr>
          <a:xfrm flipH="1">
            <a:off x="10276417" y="5776384"/>
            <a:ext cx="114300" cy="1663699"/>
          </a:xfrm>
          <a:prstGeom prst="line">
            <a:avLst/>
          </a:prstGeom>
          <a:ln w="15875">
            <a:gradFill flip="none" rotWithShape="1">
              <a:gsLst>
                <a:gs pos="75000">
                  <a:srgbClr val="DC25FA"/>
                </a:gs>
                <a:gs pos="2000">
                  <a:srgbClr val="1D1D3C"/>
                </a:gs>
              </a:gsLst>
              <a:lin ang="135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CCE4AF94-7B01-DF3D-E9BB-2A130CDD9CD4}"/>
              </a:ext>
            </a:extLst>
          </xdr:cNvPr>
          <xdr:cNvCxnSpPr/>
        </xdr:nvCxnSpPr>
        <xdr:spPr>
          <a:xfrm flipH="1">
            <a:off x="7059083" y="5259917"/>
            <a:ext cx="2656417" cy="846666"/>
          </a:xfrm>
          <a:prstGeom prst="line">
            <a:avLst/>
          </a:prstGeom>
          <a:ln w="15875">
            <a:gradFill flip="none" rotWithShape="1">
              <a:gsLst>
                <a:gs pos="75000">
                  <a:srgbClr val="DC25FA"/>
                </a:gs>
                <a:gs pos="2000">
                  <a:srgbClr val="1D1D3C"/>
                </a:gs>
              </a:gsLst>
              <a:lin ang="135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E3C641D1-027A-03BE-1C78-6BDCCF0CB4D7}"/>
              </a:ext>
            </a:extLst>
          </xdr:cNvPr>
          <xdr:cNvCxnSpPr/>
        </xdr:nvCxnSpPr>
        <xdr:spPr>
          <a:xfrm flipH="1" flipV="1">
            <a:off x="7990417" y="2783417"/>
            <a:ext cx="1926165" cy="1600199"/>
          </a:xfrm>
          <a:prstGeom prst="line">
            <a:avLst/>
          </a:prstGeom>
          <a:ln w="15875">
            <a:gradFill flip="none" rotWithShape="1">
              <a:gsLst>
                <a:gs pos="75000">
                  <a:srgbClr val="DC25FA"/>
                </a:gs>
                <a:gs pos="2000">
                  <a:srgbClr val="1D1D3C"/>
                </a:gs>
              </a:gsLst>
              <a:lin ang="135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7</xdr:col>
      <xdr:colOff>505358</xdr:colOff>
      <xdr:row>2</xdr:row>
      <xdr:rowOff>31752</xdr:rowOff>
    </xdr:from>
    <xdr:to>
      <xdr:col>27</xdr:col>
      <xdr:colOff>283110</xdr:colOff>
      <xdr:row>44</xdr:row>
      <xdr:rowOff>84668</xdr:rowOff>
    </xdr:to>
    <xdr:graphicFrame macro="">
      <xdr:nvGraphicFramePr>
        <xdr:cNvPr id="29" name="Chart 28">
          <a:extLst>
            <a:ext uri="{FF2B5EF4-FFF2-40B4-BE49-F238E27FC236}">
              <a16:creationId xmlns:a16="http://schemas.microsoft.com/office/drawing/2014/main" id="{A0FB3D3B-0490-4338-A517-9E73B0C6C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22</xdr:col>
      <xdr:colOff>319093</xdr:colOff>
      <xdr:row>27</xdr:row>
      <xdr:rowOff>184148</xdr:rowOff>
    </xdr:from>
    <xdr:to>
      <xdr:col>25</xdr:col>
      <xdr:colOff>70386</xdr:colOff>
      <xdr:row>34</xdr:row>
      <xdr:rowOff>35074</xdr:rowOff>
    </xdr:to>
    <xdr:grpSp>
      <xdr:nvGrpSpPr>
        <xdr:cNvPr id="124" name="Group 123">
          <a:extLst>
            <a:ext uri="{FF2B5EF4-FFF2-40B4-BE49-F238E27FC236}">
              <a16:creationId xmlns:a16="http://schemas.microsoft.com/office/drawing/2014/main" id="{8B6AAB76-FAC1-C8EB-7383-081B4EB9B89F}"/>
            </a:ext>
          </a:extLst>
        </xdr:cNvPr>
        <xdr:cNvGrpSpPr/>
      </xdr:nvGrpSpPr>
      <xdr:grpSpPr>
        <a:xfrm>
          <a:off x="14679164" y="5082719"/>
          <a:ext cx="1683508" cy="1120926"/>
          <a:chOff x="14361583" y="1883831"/>
          <a:chExt cx="1587500" cy="1184426"/>
        </a:xfrm>
      </xdr:grpSpPr>
      <xdr:cxnSp macro="">
        <xdr:nvCxnSpPr>
          <xdr:cNvPr id="125" name="Straight Connector 124">
            <a:extLst>
              <a:ext uri="{FF2B5EF4-FFF2-40B4-BE49-F238E27FC236}">
                <a16:creationId xmlns:a16="http://schemas.microsoft.com/office/drawing/2014/main" id="{674C740E-DB1B-6F24-82E6-4B1A8D6BF149}"/>
              </a:ext>
            </a:extLst>
          </xdr:cNvPr>
          <xdr:cNvCxnSpPr/>
        </xdr:nvCxnSpPr>
        <xdr:spPr>
          <a:xfrm flipV="1">
            <a:off x="14361583" y="2286000"/>
            <a:ext cx="991723" cy="782257"/>
          </a:xfrm>
          <a:prstGeom prst="line">
            <a:avLst/>
          </a:prstGeom>
          <a:ln w="15875">
            <a:gradFill flip="none" rotWithShape="1">
              <a:gsLst>
                <a:gs pos="65000">
                  <a:srgbClr val="100D83"/>
                </a:gs>
                <a:gs pos="21000">
                  <a:srgbClr val="9BF8F2"/>
                </a:gs>
              </a:gsLst>
              <a:lin ang="13500000" scaled="1"/>
              <a:tileRect/>
            </a:gradFill>
          </a:ln>
        </xdr:spPr>
        <xdr:style>
          <a:lnRef idx="1">
            <a:schemeClr val="accent1"/>
          </a:lnRef>
          <a:fillRef idx="0">
            <a:schemeClr val="accent1"/>
          </a:fillRef>
          <a:effectRef idx="0">
            <a:schemeClr val="accent1"/>
          </a:effectRef>
          <a:fontRef idx="minor">
            <a:schemeClr val="tx1"/>
          </a:fontRef>
        </xdr:style>
      </xdr:cxnSp>
      <xdr:grpSp>
        <xdr:nvGrpSpPr>
          <xdr:cNvPr id="126" name="Group 125">
            <a:extLst>
              <a:ext uri="{FF2B5EF4-FFF2-40B4-BE49-F238E27FC236}">
                <a16:creationId xmlns:a16="http://schemas.microsoft.com/office/drawing/2014/main" id="{E32893D8-5ED8-4494-86AD-5CD51B87FF3F}"/>
              </a:ext>
            </a:extLst>
          </xdr:cNvPr>
          <xdr:cNvGrpSpPr/>
        </xdr:nvGrpSpPr>
        <xdr:grpSpPr>
          <a:xfrm>
            <a:off x="15068549" y="1883831"/>
            <a:ext cx="880534" cy="484632"/>
            <a:chOff x="15068549" y="1883831"/>
            <a:chExt cx="880534" cy="484632"/>
          </a:xfrm>
        </xdr:grpSpPr>
        <xdr:sp macro="" textlink="Pivot!BF9">
          <xdr:nvSpPr>
            <xdr:cNvPr id="127" name="TextBox 126">
              <a:extLst>
                <a:ext uri="{FF2B5EF4-FFF2-40B4-BE49-F238E27FC236}">
                  <a16:creationId xmlns:a16="http://schemas.microsoft.com/office/drawing/2014/main" id="{B7FA7D54-2FD9-851B-3F8B-D0441C3104F9}"/>
                </a:ext>
              </a:extLst>
            </xdr:cNvPr>
            <xdr:cNvSpPr txBox="1"/>
          </xdr:nvSpPr>
          <xdr:spPr>
            <a:xfrm>
              <a:off x="15068549" y="1992800"/>
              <a:ext cx="880534" cy="266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2E4B86-F4AB-4C71-A0D1-D3CC8325CE31}" type="TxLink">
                <a:rPr lang="en-US" sz="1100" b="0" i="0" u="none" strike="noStrike">
                  <a:solidFill>
                    <a:schemeClr val="bg1"/>
                  </a:solidFill>
                  <a:latin typeface="Avenir Next LT Pro" panose="020B0504020202020204" pitchFamily="34" charset="0"/>
                  <a:cs typeface="Arial"/>
                </a:rPr>
                <a:pPr algn="ctr"/>
                <a:t>15%</a:t>
              </a:fld>
              <a:endParaRPr lang="en-US" sz="900" b="0">
                <a:solidFill>
                  <a:schemeClr val="bg1"/>
                </a:solidFill>
                <a:latin typeface="Avenir Next LT Pro" panose="020B0504020202020204" pitchFamily="34" charset="0"/>
              </a:endParaRPr>
            </a:p>
          </xdr:txBody>
        </xdr:sp>
        <xdr:sp macro="" textlink="">
          <xdr:nvSpPr>
            <xdr:cNvPr id="128" name="Circle: Hollow 127">
              <a:extLst>
                <a:ext uri="{FF2B5EF4-FFF2-40B4-BE49-F238E27FC236}">
                  <a16:creationId xmlns:a16="http://schemas.microsoft.com/office/drawing/2014/main" id="{72007385-5A98-61EA-AD43-05E49182B03A}"/>
                </a:ext>
              </a:extLst>
            </xdr:cNvPr>
            <xdr:cNvSpPr/>
          </xdr:nvSpPr>
          <xdr:spPr>
            <a:xfrm>
              <a:off x="15266500" y="1883831"/>
              <a:ext cx="484632" cy="484632"/>
            </a:xfrm>
            <a:prstGeom prst="donut">
              <a:avLst>
                <a:gd name="adj" fmla="val 7474"/>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clientData/>
  </xdr:twoCellAnchor>
  <xdr:twoCellAnchor editAs="absolute">
    <xdr:from>
      <xdr:col>16</xdr:col>
      <xdr:colOff>66151</xdr:colOff>
      <xdr:row>41</xdr:row>
      <xdr:rowOff>148167</xdr:rowOff>
    </xdr:from>
    <xdr:to>
      <xdr:col>16</xdr:col>
      <xdr:colOff>346608</xdr:colOff>
      <xdr:row>43</xdr:row>
      <xdr:rowOff>21167</xdr:rowOff>
    </xdr:to>
    <xdr:cxnSp macro="">
      <xdr:nvCxnSpPr>
        <xdr:cNvPr id="130" name="Straight Connector 129">
          <a:extLst>
            <a:ext uri="{FF2B5EF4-FFF2-40B4-BE49-F238E27FC236}">
              <a16:creationId xmlns:a16="http://schemas.microsoft.com/office/drawing/2014/main" id="{38FBDE11-B09D-C50A-1770-0EEA679C5AF4}"/>
            </a:ext>
          </a:extLst>
        </xdr:cNvPr>
        <xdr:cNvCxnSpPr/>
      </xdr:nvCxnSpPr>
      <xdr:spPr>
        <a:xfrm>
          <a:off x="9988026" y="7741709"/>
          <a:ext cx="280457" cy="243416"/>
        </a:xfrm>
        <a:prstGeom prst="line">
          <a:avLst/>
        </a:prstGeom>
        <a:ln w="15875">
          <a:gradFill flip="none" rotWithShape="1">
            <a:gsLst>
              <a:gs pos="65000">
                <a:srgbClr val="100D83"/>
              </a:gs>
              <a:gs pos="21000">
                <a:srgbClr val="9BF8F2"/>
              </a:gs>
            </a:gsLst>
            <a:lin ang="135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414345</xdr:colOff>
      <xdr:row>8</xdr:row>
      <xdr:rowOff>4184</xdr:rowOff>
    </xdr:from>
    <xdr:to>
      <xdr:col>11</xdr:col>
      <xdr:colOff>72502</xdr:colOff>
      <xdr:row>9</xdr:row>
      <xdr:rowOff>75088</xdr:rowOff>
    </xdr:to>
    <xdr:sp macro="" textlink="Pivot!BF16">
      <xdr:nvSpPr>
        <xdr:cNvPr id="142" name="TextBox 141">
          <a:extLst>
            <a:ext uri="{FF2B5EF4-FFF2-40B4-BE49-F238E27FC236}">
              <a16:creationId xmlns:a16="http://schemas.microsoft.com/office/drawing/2014/main" id="{527581B8-C72F-E4BA-EE5D-DAEDA59BB598}"/>
            </a:ext>
          </a:extLst>
        </xdr:cNvPr>
        <xdr:cNvSpPr txBox="1"/>
      </xdr:nvSpPr>
      <xdr:spPr>
        <a:xfrm>
          <a:off x="6076428" y="1485851"/>
          <a:ext cx="875241" cy="25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F44727-A2BF-43B2-8C11-D9FBCC9BE44C}" type="TxLink">
            <a:rPr lang="en-US" sz="1100" b="0" i="0" u="none" strike="noStrike">
              <a:solidFill>
                <a:schemeClr val="bg1"/>
              </a:solidFill>
              <a:latin typeface="Avenir Next LT Pro" panose="020B0504020202020204" pitchFamily="34" charset="0"/>
              <a:cs typeface="Arial"/>
            </a:rPr>
            <a:pPr algn="ctr"/>
            <a:t>19%</a:t>
          </a:fld>
          <a:endParaRPr lang="en-US" sz="900" b="0">
            <a:solidFill>
              <a:schemeClr val="bg1"/>
            </a:solidFill>
            <a:latin typeface="Avenir Next LT Pro" panose="020B0504020202020204" pitchFamily="34" charset="0"/>
          </a:endParaRPr>
        </a:p>
      </xdr:txBody>
    </xdr:sp>
    <xdr:clientData/>
  </xdr:twoCellAnchor>
  <xdr:twoCellAnchor editAs="absolute">
    <xdr:from>
      <xdr:col>10</xdr:col>
      <xdr:colOff>3754</xdr:colOff>
      <xdr:row>7</xdr:row>
      <xdr:rowOff>80424</xdr:rowOff>
    </xdr:from>
    <xdr:to>
      <xdr:col>10</xdr:col>
      <xdr:colOff>483093</xdr:colOff>
      <xdr:row>9</xdr:row>
      <xdr:rowOff>184056</xdr:rowOff>
    </xdr:to>
    <xdr:sp macro="" textlink="">
      <xdr:nvSpPr>
        <xdr:cNvPr id="143" name="Circle: Hollow 142">
          <a:extLst>
            <a:ext uri="{FF2B5EF4-FFF2-40B4-BE49-F238E27FC236}">
              <a16:creationId xmlns:a16="http://schemas.microsoft.com/office/drawing/2014/main" id="{02C386FF-2F88-F885-74FB-288AF01DE971}"/>
            </a:ext>
          </a:extLst>
        </xdr:cNvPr>
        <xdr:cNvSpPr/>
      </xdr:nvSpPr>
      <xdr:spPr>
        <a:xfrm>
          <a:off x="6274379" y="1376882"/>
          <a:ext cx="479339" cy="474049"/>
        </a:xfrm>
        <a:prstGeom prst="donut">
          <a:avLst>
            <a:gd name="adj" fmla="val 7474"/>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editAs="absolute">
    <xdr:from>
      <xdr:col>7</xdr:col>
      <xdr:colOff>219606</xdr:colOff>
      <xdr:row>35</xdr:row>
      <xdr:rowOff>158751</xdr:rowOff>
    </xdr:from>
    <xdr:to>
      <xdr:col>8</xdr:col>
      <xdr:colOff>486307</xdr:colOff>
      <xdr:row>38</xdr:row>
      <xdr:rowOff>71883</xdr:rowOff>
    </xdr:to>
    <xdr:grpSp>
      <xdr:nvGrpSpPr>
        <xdr:cNvPr id="161" name="Group 160">
          <a:extLst>
            <a:ext uri="{FF2B5EF4-FFF2-40B4-BE49-F238E27FC236}">
              <a16:creationId xmlns:a16="http://schemas.microsoft.com/office/drawing/2014/main" id="{097B3FAF-8B96-4F7F-AFD8-1FF329B768E6}"/>
            </a:ext>
          </a:extLst>
        </xdr:cNvPr>
        <xdr:cNvGrpSpPr/>
      </xdr:nvGrpSpPr>
      <xdr:grpSpPr>
        <a:xfrm>
          <a:off x="4918606" y="6508751"/>
          <a:ext cx="910772" cy="457418"/>
          <a:chOff x="15068549" y="1883831"/>
          <a:chExt cx="880534" cy="484632"/>
        </a:xfrm>
      </xdr:grpSpPr>
      <xdr:sp macro="" textlink="Pivot!BF6">
        <xdr:nvSpPr>
          <xdr:cNvPr id="162" name="TextBox 161">
            <a:extLst>
              <a:ext uri="{FF2B5EF4-FFF2-40B4-BE49-F238E27FC236}">
                <a16:creationId xmlns:a16="http://schemas.microsoft.com/office/drawing/2014/main" id="{665236D2-7D8C-7E4F-E2E8-D242D6B4527F}"/>
              </a:ext>
            </a:extLst>
          </xdr:cNvPr>
          <xdr:cNvSpPr txBox="1"/>
        </xdr:nvSpPr>
        <xdr:spPr>
          <a:xfrm>
            <a:off x="15068549" y="1992800"/>
            <a:ext cx="880534" cy="266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5A380B-A00F-422E-81E6-0F4538CBA8A2}" type="TxLink">
              <a:rPr lang="en-US" sz="1100" b="0" i="0" u="none" strike="noStrike">
                <a:solidFill>
                  <a:schemeClr val="bg1"/>
                </a:solidFill>
                <a:latin typeface="Avenir Next LT Pro" panose="020B0504020202020204" pitchFamily="34" charset="0"/>
                <a:cs typeface="Arial"/>
              </a:rPr>
              <a:pPr algn="ctr"/>
              <a:t>21%</a:t>
            </a:fld>
            <a:endParaRPr lang="en-US" sz="900" b="0">
              <a:solidFill>
                <a:schemeClr val="bg1"/>
              </a:solidFill>
              <a:latin typeface="Avenir Next LT Pro" panose="020B0504020202020204" pitchFamily="34" charset="0"/>
            </a:endParaRPr>
          </a:p>
        </xdr:txBody>
      </xdr:sp>
      <xdr:sp macro="" textlink="">
        <xdr:nvSpPr>
          <xdr:cNvPr id="163" name="Circle: Hollow 162">
            <a:extLst>
              <a:ext uri="{FF2B5EF4-FFF2-40B4-BE49-F238E27FC236}">
                <a16:creationId xmlns:a16="http://schemas.microsoft.com/office/drawing/2014/main" id="{0326124D-A3CA-7BAA-D891-4A84DBB2E12B}"/>
              </a:ext>
            </a:extLst>
          </xdr:cNvPr>
          <xdr:cNvSpPr/>
        </xdr:nvSpPr>
        <xdr:spPr>
          <a:xfrm>
            <a:off x="15266500" y="1883831"/>
            <a:ext cx="484632" cy="484632"/>
          </a:xfrm>
          <a:prstGeom prst="donut">
            <a:avLst>
              <a:gd name="adj" fmla="val 7474"/>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editAs="absolute">
    <xdr:from>
      <xdr:col>0</xdr:col>
      <xdr:colOff>41275</xdr:colOff>
      <xdr:row>0</xdr:row>
      <xdr:rowOff>0</xdr:rowOff>
    </xdr:from>
    <xdr:to>
      <xdr:col>30</xdr:col>
      <xdr:colOff>412327</xdr:colOff>
      <xdr:row>2</xdr:row>
      <xdr:rowOff>9525</xdr:rowOff>
    </xdr:to>
    <xdr:grpSp>
      <xdr:nvGrpSpPr>
        <xdr:cNvPr id="23" name="Group 22">
          <a:extLst>
            <a:ext uri="{FF2B5EF4-FFF2-40B4-BE49-F238E27FC236}">
              <a16:creationId xmlns:a16="http://schemas.microsoft.com/office/drawing/2014/main" id="{64C35F29-B2AF-9D17-424A-8F9A8C7995C7}"/>
            </a:ext>
          </a:extLst>
        </xdr:cNvPr>
        <xdr:cNvGrpSpPr/>
      </xdr:nvGrpSpPr>
      <xdr:grpSpPr>
        <a:xfrm>
          <a:off x="41275" y="0"/>
          <a:ext cx="19883695" cy="372382"/>
          <a:chOff x="9525" y="0"/>
          <a:chExt cx="18278475" cy="390525"/>
        </a:xfrm>
      </xdr:grpSpPr>
      <xdr:sp macro="" textlink="">
        <xdr:nvSpPr>
          <xdr:cNvPr id="2" name="Rectangle 1">
            <a:extLst>
              <a:ext uri="{FF2B5EF4-FFF2-40B4-BE49-F238E27FC236}">
                <a16:creationId xmlns:a16="http://schemas.microsoft.com/office/drawing/2014/main" id="{D132C9ED-A5AE-5013-5DA0-134711AAE919}"/>
              </a:ext>
            </a:extLst>
          </xdr:cNvPr>
          <xdr:cNvSpPr/>
        </xdr:nvSpPr>
        <xdr:spPr>
          <a:xfrm>
            <a:off x="9525" y="0"/>
            <a:ext cx="18278475" cy="390525"/>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Graphic 3" descr="Bar chart with solid fill">
            <a:extLst>
              <a:ext uri="{FF2B5EF4-FFF2-40B4-BE49-F238E27FC236}">
                <a16:creationId xmlns:a16="http://schemas.microsoft.com/office/drawing/2014/main" id="{7F20C471-FD99-AFA5-A2EE-1AC51D16EA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1011" y="9525"/>
            <a:ext cx="365760" cy="365760"/>
          </a:xfrm>
          <a:prstGeom prst="rect">
            <a:avLst/>
          </a:prstGeom>
        </xdr:spPr>
      </xdr:pic>
      <xdr:sp macro="" textlink="">
        <xdr:nvSpPr>
          <xdr:cNvPr id="5" name="TextBox 4">
            <a:extLst>
              <a:ext uri="{FF2B5EF4-FFF2-40B4-BE49-F238E27FC236}">
                <a16:creationId xmlns:a16="http://schemas.microsoft.com/office/drawing/2014/main" id="{74839FB9-6AA6-4203-F263-886752E83981}"/>
              </a:ext>
            </a:extLst>
          </xdr:cNvPr>
          <xdr:cNvSpPr txBox="1"/>
        </xdr:nvSpPr>
        <xdr:spPr>
          <a:xfrm>
            <a:off x="438149" y="0"/>
            <a:ext cx="216535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Financial Statistics</a:t>
            </a:r>
          </a:p>
        </xdr:txBody>
      </xdr:sp>
      <xdr:sp macro="" textlink="">
        <xdr:nvSpPr>
          <xdr:cNvPr id="6" name="TextBox 5">
            <a:hlinkClick xmlns:r="http://schemas.openxmlformats.org/officeDocument/2006/relationships" r:id="rId5" tooltip="http://www.google.com/"/>
            <a:extLst>
              <a:ext uri="{FF2B5EF4-FFF2-40B4-BE49-F238E27FC236}">
                <a16:creationId xmlns:a16="http://schemas.microsoft.com/office/drawing/2014/main" id="{E41B6657-AFC8-8A8D-129C-D2BA62FDC1FC}"/>
              </a:ext>
            </a:extLst>
          </xdr:cNvPr>
          <xdr:cNvSpPr txBox="1"/>
        </xdr:nvSpPr>
        <xdr:spPr>
          <a:xfrm>
            <a:off x="3818910" y="0"/>
            <a:ext cx="184150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Browse</a:t>
            </a:r>
          </a:p>
        </xdr:txBody>
      </xdr:sp>
      <xdr:sp macro="" textlink="">
        <xdr:nvSpPr>
          <xdr:cNvPr id="9" name="TextBox 8">
            <a:hlinkClick xmlns:r="http://schemas.openxmlformats.org/officeDocument/2006/relationships" r:id="rId6" tooltip="Income Sources"/>
            <a:extLst>
              <a:ext uri="{FF2B5EF4-FFF2-40B4-BE49-F238E27FC236}">
                <a16:creationId xmlns:a16="http://schemas.microsoft.com/office/drawing/2014/main" id="{216D47F9-5F23-011A-458F-25972A1F77CD}"/>
              </a:ext>
            </a:extLst>
          </xdr:cNvPr>
          <xdr:cNvSpPr txBox="1"/>
        </xdr:nvSpPr>
        <xdr:spPr>
          <a:xfrm>
            <a:off x="12234332" y="0"/>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Income Sources</a:t>
            </a:r>
          </a:p>
        </xdr:txBody>
      </xdr:sp>
      <xdr:sp macro="" textlink="">
        <xdr:nvSpPr>
          <xdr:cNvPr id="12" name="TextBox 11">
            <a:hlinkClick xmlns:r="http://schemas.openxmlformats.org/officeDocument/2006/relationships" r:id="rId7" tooltip="Geographically"/>
            <a:extLst>
              <a:ext uri="{FF2B5EF4-FFF2-40B4-BE49-F238E27FC236}">
                <a16:creationId xmlns:a16="http://schemas.microsoft.com/office/drawing/2014/main" id="{9B1EDF8C-7439-E6B6-3BC5-80BD1576CBEC}"/>
              </a:ext>
            </a:extLst>
          </xdr:cNvPr>
          <xdr:cNvSpPr txBox="1"/>
        </xdr:nvSpPr>
        <xdr:spPr>
          <a:xfrm>
            <a:off x="13810259" y="0"/>
            <a:ext cx="11887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Geographically</a:t>
            </a:r>
          </a:p>
        </xdr:txBody>
      </xdr:sp>
      <xdr:sp macro="" textlink="">
        <xdr:nvSpPr>
          <xdr:cNvPr id="13" name="TextBox 12">
            <a:hlinkClick xmlns:r="http://schemas.openxmlformats.org/officeDocument/2006/relationships" r:id="rId8" tooltip="Sales Process"/>
            <a:extLst>
              <a:ext uri="{FF2B5EF4-FFF2-40B4-BE49-F238E27FC236}">
                <a16:creationId xmlns:a16="http://schemas.microsoft.com/office/drawing/2014/main" id="{3B14BCF8-AE2D-5D92-4E52-F3559D8FAAF8}"/>
              </a:ext>
            </a:extLst>
          </xdr:cNvPr>
          <xdr:cNvSpPr txBox="1"/>
        </xdr:nvSpPr>
        <xdr:spPr>
          <a:xfrm>
            <a:off x="15294746" y="0"/>
            <a:ext cx="10972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Sales Process</a:t>
            </a:r>
          </a:p>
        </xdr:txBody>
      </xdr:sp>
      <xdr:sp macro="" textlink="">
        <xdr:nvSpPr>
          <xdr:cNvPr id="14" name="TextBox 13">
            <a:hlinkClick xmlns:r="http://schemas.openxmlformats.org/officeDocument/2006/relationships" r:id="rId9" tooltip="Project Status"/>
            <a:extLst>
              <a:ext uri="{FF2B5EF4-FFF2-40B4-BE49-F238E27FC236}">
                <a16:creationId xmlns:a16="http://schemas.microsoft.com/office/drawing/2014/main" id="{D98D2FC7-067B-A4F3-F8E9-2F96CE268993}"/>
              </a:ext>
            </a:extLst>
          </xdr:cNvPr>
          <xdr:cNvSpPr txBox="1"/>
        </xdr:nvSpPr>
        <xdr:spPr>
          <a:xfrm>
            <a:off x="16687794" y="0"/>
            <a:ext cx="10972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Project Status</a:t>
            </a:r>
          </a:p>
        </xdr:txBody>
      </xdr:sp>
      <xdr:grpSp>
        <xdr:nvGrpSpPr>
          <xdr:cNvPr id="17" name="Graphic 15" descr="Compass outline">
            <a:extLst>
              <a:ext uri="{FF2B5EF4-FFF2-40B4-BE49-F238E27FC236}">
                <a16:creationId xmlns:a16="http://schemas.microsoft.com/office/drawing/2014/main" id="{DAECBBFD-BA8B-41F6-2896-ECAFCCF60325}"/>
              </a:ext>
            </a:extLst>
          </xdr:cNvPr>
          <xdr:cNvGrpSpPr/>
        </xdr:nvGrpSpPr>
        <xdr:grpSpPr>
          <a:xfrm>
            <a:off x="3534842" y="74087"/>
            <a:ext cx="274320" cy="274320"/>
            <a:chOff x="4646084" y="222250"/>
            <a:chExt cx="762000" cy="762000"/>
          </a:xfrm>
          <a:solidFill>
            <a:schemeClr val="bg1"/>
          </a:solidFill>
        </xdr:grpSpPr>
        <xdr:sp macro="" textlink="">
          <xdr:nvSpPr>
            <xdr:cNvPr id="19" name="Freeform: Shape 18">
              <a:extLst>
                <a:ext uri="{FF2B5EF4-FFF2-40B4-BE49-F238E27FC236}">
                  <a16:creationId xmlns:a16="http://schemas.microsoft.com/office/drawing/2014/main" id="{36FEE1F5-EFA1-55D4-CE35-5B08EC876A52}"/>
                </a:ext>
              </a:extLst>
            </xdr:cNvPr>
            <xdr:cNvSpPr/>
          </xdr:nvSpPr>
          <xdr:spPr>
            <a:xfrm>
              <a:off x="4646084" y="222250"/>
              <a:ext cx="762000" cy="762000"/>
            </a:xfrm>
            <a:custGeom>
              <a:avLst/>
              <a:gdLst>
                <a:gd name="connsiteX0" fmla="*/ 381000 w 762000"/>
                <a:gd name="connsiteY0" fmla="*/ 23813 h 762000"/>
                <a:gd name="connsiteX1" fmla="*/ 738188 w 762000"/>
                <a:gd name="connsiteY1" fmla="*/ 381000 h 762000"/>
                <a:gd name="connsiteX2" fmla="*/ 381000 w 762000"/>
                <a:gd name="connsiteY2" fmla="*/ 738188 h 762000"/>
                <a:gd name="connsiteX3" fmla="*/ 23813 w 762000"/>
                <a:gd name="connsiteY3" fmla="*/ 381000 h 762000"/>
                <a:gd name="connsiteX4" fmla="*/ 381000 w 762000"/>
                <a:gd name="connsiteY4" fmla="*/ 23813 h 762000"/>
                <a:gd name="connsiteX5" fmla="*/ 381000 w 762000"/>
                <a:gd name="connsiteY5" fmla="*/ 0 h 762000"/>
                <a:gd name="connsiteX6" fmla="*/ 0 w 762000"/>
                <a:gd name="connsiteY6" fmla="*/ 381000 h 762000"/>
                <a:gd name="connsiteX7" fmla="*/ 381000 w 762000"/>
                <a:gd name="connsiteY7" fmla="*/ 762000 h 762000"/>
                <a:gd name="connsiteX8" fmla="*/ 762000 w 762000"/>
                <a:gd name="connsiteY8" fmla="*/ 381000 h 762000"/>
                <a:gd name="connsiteX9" fmla="*/ 381000 w 762000"/>
                <a:gd name="connsiteY9" fmla="*/ 0 h 76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62000" h="762000">
                  <a:moveTo>
                    <a:pt x="381000" y="23813"/>
                  </a:moveTo>
                  <a:cubicBezTo>
                    <a:pt x="578269" y="23813"/>
                    <a:pt x="738188" y="183731"/>
                    <a:pt x="738188" y="381000"/>
                  </a:cubicBezTo>
                  <a:cubicBezTo>
                    <a:pt x="738188" y="578269"/>
                    <a:pt x="578269" y="738188"/>
                    <a:pt x="381000" y="738188"/>
                  </a:cubicBezTo>
                  <a:cubicBezTo>
                    <a:pt x="183731" y="738188"/>
                    <a:pt x="23813" y="578269"/>
                    <a:pt x="23813" y="381000"/>
                  </a:cubicBezTo>
                  <a:cubicBezTo>
                    <a:pt x="24035" y="183823"/>
                    <a:pt x="183823" y="24035"/>
                    <a:pt x="381000" y="23813"/>
                  </a:cubicBezTo>
                  <a:moveTo>
                    <a:pt x="381000" y="0"/>
                  </a:moveTo>
                  <a:cubicBezTo>
                    <a:pt x="170580" y="0"/>
                    <a:pt x="0" y="170580"/>
                    <a:pt x="0" y="381000"/>
                  </a:cubicBezTo>
                  <a:cubicBezTo>
                    <a:pt x="0" y="591420"/>
                    <a:pt x="170580" y="762000"/>
                    <a:pt x="381000" y="762000"/>
                  </a:cubicBezTo>
                  <a:cubicBezTo>
                    <a:pt x="591420" y="762000"/>
                    <a:pt x="762000" y="591420"/>
                    <a:pt x="762000" y="381000"/>
                  </a:cubicBezTo>
                  <a:cubicBezTo>
                    <a:pt x="761764" y="170677"/>
                    <a:pt x="591323" y="236"/>
                    <a:pt x="381000" y="0"/>
                  </a:cubicBezTo>
                  <a:close/>
                </a:path>
              </a:pathLst>
            </a:custGeom>
            <a:solidFill>
              <a:schemeClr val="bg1"/>
            </a:solidFill>
            <a:ln w="11906" cap="flat">
              <a:noFill/>
              <a:prstDash val="solid"/>
              <a:miter/>
            </a:ln>
          </xdr:spPr>
          <xdr:txBody>
            <a:bodyPr rtlCol="0" anchor="ctr"/>
            <a:lstStyle/>
            <a:p>
              <a:endParaRPr lang="en-US"/>
            </a:p>
          </xdr:txBody>
        </xdr:sp>
        <xdr:sp macro="" textlink="">
          <xdr:nvSpPr>
            <xdr:cNvPr id="20" name="Freeform: Shape 19">
              <a:extLst>
                <a:ext uri="{FF2B5EF4-FFF2-40B4-BE49-F238E27FC236}">
                  <a16:creationId xmlns:a16="http://schemas.microsoft.com/office/drawing/2014/main" id="{4782F0FC-B49A-54CF-F767-2337648FBF7E}"/>
                </a:ext>
              </a:extLst>
            </xdr:cNvPr>
            <xdr:cNvSpPr/>
          </xdr:nvSpPr>
          <xdr:spPr>
            <a:xfrm>
              <a:off x="4841346" y="419893"/>
              <a:ext cx="369093" cy="369093"/>
            </a:xfrm>
            <a:custGeom>
              <a:avLst/>
              <a:gdLst>
                <a:gd name="connsiteX0" fmla="*/ 243673 w 369093"/>
                <a:gd name="connsiteY0" fmla="*/ 243685 h 369093"/>
                <a:gd name="connsiteX1" fmla="*/ 43779 w 369093"/>
                <a:gd name="connsiteY1" fmla="*/ 325457 h 369093"/>
                <a:gd name="connsiteX2" fmla="*/ 125420 w 369093"/>
                <a:gd name="connsiteY2" fmla="*/ 127718 h 369093"/>
                <a:gd name="connsiteX3" fmla="*/ 325314 w 369093"/>
                <a:gd name="connsiteY3" fmla="*/ 44113 h 369093"/>
                <a:gd name="connsiteX4" fmla="*/ 107156 w 369093"/>
                <a:gd name="connsiteY4" fmla="*/ 109538 h 369093"/>
                <a:gd name="connsiteX5" fmla="*/ 0 w 369093"/>
                <a:gd name="connsiteY5" fmla="*/ 369094 h 369093"/>
                <a:gd name="connsiteX6" fmla="*/ 261938 w 369093"/>
                <a:gd name="connsiteY6" fmla="*/ 261938 h 369093"/>
                <a:gd name="connsiteX7" fmla="*/ 369094 w 369093"/>
                <a:gd name="connsiteY7" fmla="*/ 0 h 369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69093" h="369093">
                  <a:moveTo>
                    <a:pt x="243673" y="243685"/>
                  </a:moveTo>
                  <a:lnTo>
                    <a:pt x="43779" y="325457"/>
                  </a:lnTo>
                  <a:lnTo>
                    <a:pt x="125420" y="127718"/>
                  </a:lnTo>
                  <a:lnTo>
                    <a:pt x="325314" y="44113"/>
                  </a:lnTo>
                  <a:close/>
                  <a:moveTo>
                    <a:pt x="107156" y="109538"/>
                  </a:moveTo>
                  <a:lnTo>
                    <a:pt x="0" y="369094"/>
                  </a:lnTo>
                  <a:lnTo>
                    <a:pt x="261938" y="261938"/>
                  </a:lnTo>
                  <a:lnTo>
                    <a:pt x="369094" y="0"/>
                  </a:lnTo>
                  <a:close/>
                </a:path>
              </a:pathLst>
            </a:custGeom>
            <a:solidFill>
              <a:schemeClr val="bg1"/>
            </a:solidFill>
            <a:ln w="11906" cap="flat">
              <a:noFill/>
              <a:prstDash val="solid"/>
              <a:miter/>
            </a:ln>
          </xdr:spPr>
          <xdr:txBody>
            <a:bodyPr rtlCol="0" anchor="ctr"/>
            <a:lstStyle/>
            <a:p>
              <a:endParaRPr lang="en-US"/>
            </a:p>
          </xdr:txBody>
        </xdr:sp>
        <xdr:sp macro="" textlink="">
          <xdr:nvSpPr>
            <xdr:cNvPr id="21" name="Freeform: Shape 20">
              <a:extLst>
                <a:ext uri="{FF2B5EF4-FFF2-40B4-BE49-F238E27FC236}">
                  <a16:creationId xmlns:a16="http://schemas.microsoft.com/office/drawing/2014/main" id="{7B29B6D5-E100-242B-2C53-147718C08D43}"/>
                </a:ext>
              </a:extLst>
            </xdr:cNvPr>
            <xdr:cNvSpPr/>
          </xdr:nvSpPr>
          <xdr:spPr>
            <a:xfrm>
              <a:off x="5003271" y="579437"/>
              <a:ext cx="47625" cy="47625"/>
            </a:xfrm>
            <a:custGeom>
              <a:avLst/>
              <a:gdLst>
                <a:gd name="connsiteX0" fmla="*/ 47625 w 47625"/>
                <a:gd name="connsiteY0" fmla="*/ 23813 h 47625"/>
                <a:gd name="connsiteX1" fmla="*/ 23813 w 47625"/>
                <a:gd name="connsiteY1" fmla="*/ 47625 h 47625"/>
                <a:gd name="connsiteX2" fmla="*/ 0 w 47625"/>
                <a:gd name="connsiteY2" fmla="*/ 23813 h 47625"/>
                <a:gd name="connsiteX3" fmla="*/ 23813 w 47625"/>
                <a:gd name="connsiteY3" fmla="*/ 0 h 47625"/>
                <a:gd name="connsiteX4" fmla="*/ 47625 w 47625"/>
                <a:gd name="connsiteY4" fmla="*/ 23813 h 476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7625" h="47625">
                  <a:moveTo>
                    <a:pt x="47625" y="23813"/>
                  </a:moveTo>
                  <a:cubicBezTo>
                    <a:pt x="47625" y="36964"/>
                    <a:pt x="36964" y="47625"/>
                    <a:pt x="23813" y="47625"/>
                  </a:cubicBezTo>
                  <a:cubicBezTo>
                    <a:pt x="10661" y="47625"/>
                    <a:pt x="0" y="36964"/>
                    <a:pt x="0" y="23813"/>
                  </a:cubicBezTo>
                  <a:cubicBezTo>
                    <a:pt x="0" y="10661"/>
                    <a:pt x="10661" y="0"/>
                    <a:pt x="23813" y="0"/>
                  </a:cubicBezTo>
                  <a:cubicBezTo>
                    <a:pt x="36964" y="0"/>
                    <a:pt x="47625" y="10661"/>
                    <a:pt x="47625" y="23813"/>
                  </a:cubicBezTo>
                  <a:close/>
                </a:path>
              </a:pathLst>
            </a:custGeom>
            <a:solidFill>
              <a:schemeClr val="bg1"/>
            </a:solidFill>
            <a:ln w="11906" cap="flat">
              <a:noFill/>
              <a:prstDash val="solid"/>
              <a:miter/>
            </a:ln>
          </xdr:spPr>
          <xdr:txBody>
            <a:bodyPr rtlCol="0" anchor="ctr"/>
            <a:lstStyle/>
            <a:p>
              <a:endParaRPr lang="en-US"/>
            </a:p>
          </xdr:txBody>
        </xdr:sp>
      </xdr:grpSp>
      <xdr:sp macro="" textlink="">
        <xdr:nvSpPr>
          <xdr:cNvPr id="22" name="Rectangle: Rounded Corners 21">
            <a:extLst>
              <a:ext uri="{FF2B5EF4-FFF2-40B4-BE49-F238E27FC236}">
                <a16:creationId xmlns:a16="http://schemas.microsoft.com/office/drawing/2014/main" id="{1EED4787-3D4F-9A48-9CAC-C3A0F3750C8C}"/>
              </a:ext>
            </a:extLst>
          </xdr:cNvPr>
          <xdr:cNvSpPr/>
        </xdr:nvSpPr>
        <xdr:spPr>
          <a:xfrm>
            <a:off x="12361334" y="306917"/>
            <a:ext cx="2743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371052</xdr:colOff>
      <xdr:row>3</xdr:row>
      <xdr:rowOff>127001</xdr:rowOff>
    </xdr:from>
    <xdr:to>
      <xdr:col>3</xdr:col>
      <xdr:colOff>84032</xdr:colOff>
      <xdr:row>5</xdr:row>
      <xdr:rowOff>175769</xdr:rowOff>
    </xdr:to>
    <xdr:grpSp>
      <xdr:nvGrpSpPr>
        <xdr:cNvPr id="42" name="Group 41">
          <a:extLst>
            <a:ext uri="{FF2B5EF4-FFF2-40B4-BE49-F238E27FC236}">
              <a16:creationId xmlns:a16="http://schemas.microsoft.com/office/drawing/2014/main" id="{9843CA28-2C97-D9CD-8B66-7FA5F0B1BDBF}"/>
            </a:ext>
          </a:extLst>
        </xdr:cNvPr>
        <xdr:cNvGrpSpPr/>
      </xdr:nvGrpSpPr>
      <xdr:grpSpPr>
        <a:xfrm>
          <a:off x="371052" y="671287"/>
          <a:ext cx="1645194" cy="411625"/>
          <a:chOff x="371052" y="682626"/>
          <a:chExt cx="1538605" cy="419185"/>
        </a:xfrm>
      </xdr:grpSpPr>
      <xdr:sp macro="" textlink="">
        <xdr:nvSpPr>
          <xdr:cNvPr id="25" name="Rectangle: Rounded Corners 24">
            <a:extLst>
              <a:ext uri="{FF2B5EF4-FFF2-40B4-BE49-F238E27FC236}">
                <a16:creationId xmlns:a16="http://schemas.microsoft.com/office/drawing/2014/main" id="{AECE98A1-9322-45B2-B21C-D40B6047BAD6}"/>
              </a:ext>
            </a:extLst>
          </xdr:cNvPr>
          <xdr:cNvSpPr/>
        </xdr:nvSpPr>
        <xdr:spPr>
          <a:xfrm>
            <a:off x="371052" y="682626"/>
            <a:ext cx="1538605" cy="419185"/>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4DB63CB0-72B9-4A69-BCA5-A8F7ED5CA977}"/>
              </a:ext>
            </a:extLst>
          </xdr:cNvPr>
          <xdr:cNvSpPr txBox="1"/>
        </xdr:nvSpPr>
        <xdr:spPr>
          <a:xfrm>
            <a:off x="378038" y="714630"/>
            <a:ext cx="1524633" cy="355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Avenir Next LT Pro" panose="020B0504020202020204" pitchFamily="34" charset="0"/>
              </a:rPr>
              <a:t>Income Sources</a:t>
            </a:r>
          </a:p>
        </xdr:txBody>
      </xdr:sp>
    </xdr:grpSp>
    <xdr:clientData/>
  </xdr:twoCellAnchor>
  <xdr:twoCellAnchor editAs="absolute">
    <xdr:from>
      <xdr:col>0</xdr:col>
      <xdr:colOff>347557</xdr:colOff>
      <xdr:row>6</xdr:row>
      <xdr:rowOff>25657</xdr:rowOff>
    </xdr:from>
    <xdr:to>
      <xdr:col>5</xdr:col>
      <xdr:colOff>407456</xdr:colOff>
      <xdr:row>11</xdr:row>
      <xdr:rowOff>126999</xdr:rowOff>
    </xdr:to>
    <xdr:sp macro="" textlink="">
      <xdr:nvSpPr>
        <xdr:cNvPr id="27" name="TextBox 26">
          <a:extLst>
            <a:ext uri="{FF2B5EF4-FFF2-40B4-BE49-F238E27FC236}">
              <a16:creationId xmlns:a16="http://schemas.microsoft.com/office/drawing/2014/main" id="{CA420835-78E8-2685-5617-AB0E8F615670}"/>
            </a:ext>
          </a:extLst>
        </xdr:cNvPr>
        <xdr:cNvSpPr txBox="1"/>
      </xdr:nvSpPr>
      <xdr:spPr>
        <a:xfrm>
          <a:off x="347557" y="1168657"/>
          <a:ext cx="3261358" cy="105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Grand total of</a:t>
          </a:r>
          <a:r>
            <a:rPr lang="en-US" sz="1200" b="0" baseline="0">
              <a:solidFill>
                <a:schemeClr val="bg1"/>
              </a:solidFill>
              <a:latin typeface="Avenir Next LT Pro" panose="020B0504020202020204" pitchFamily="34" charset="0"/>
            </a:rPr>
            <a:t> income, and their breakdowns showing the achievements percentage and highlight for most valuable source, Marketing strategies, and operating profit </a:t>
          </a:r>
          <a:endParaRPr lang="en-US" sz="1200" b="0">
            <a:solidFill>
              <a:schemeClr val="bg1"/>
            </a:solidFill>
            <a:latin typeface="Avenir Next LT Pro" panose="020B0504020202020204" pitchFamily="34" charset="0"/>
          </a:endParaRPr>
        </a:p>
      </xdr:txBody>
    </xdr:sp>
    <xdr:clientData/>
  </xdr:twoCellAnchor>
  <xdr:twoCellAnchor editAs="absolute">
    <xdr:from>
      <xdr:col>0</xdr:col>
      <xdr:colOff>465665</xdr:colOff>
      <xdr:row>11</xdr:row>
      <xdr:rowOff>137586</xdr:rowOff>
    </xdr:from>
    <xdr:to>
      <xdr:col>5</xdr:col>
      <xdr:colOff>148801</xdr:colOff>
      <xdr:row>14</xdr:row>
      <xdr:rowOff>74084</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8A4C548D-FE7D-43B4-8940-D0AB2881E28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5665" y="2233086"/>
              <a:ext cx="2884595" cy="507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314536</xdr:colOff>
      <xdr:row>15</xdr:row>
      <xdr:rowOff>25647</xdr:rowOff>
    </xdr:from>
    <xdr:to>
      <xdr:col>5</xdr:col>
      <xdr:colOff>486832</xdr:colOff>
      <xdr:row>22</xdr:row>
      <xdr:rowOff>46397</xdr:rowOff>
    </xdr:to>
    <xdr:grpSp>
      <xdr:nvGrpSpPr>
        <xdr:cNvPr id="37" name="Group 36">
          <a:extLst>
            <a:ext uri="{FF2B5EF4-FFF2-40B4-BE49-F238E27FC236}">
              <a16:creationId xmlns:a16="http://schemas.microsoft.com/office/drawing/2014/main" id="{01A8647E-DC6B-C308-6771-ED155FAF11DC}"/>
            </a:ext>
          </a:extLst>
        </xdr:cNvPr>
        <xdr:cNvGrpSpPr/>
      </xdr:nvGrpSpPr>
      <xdr:grpSpPr>
        <a:xfrm>
          <a:off x="314536" y="2747076"/>
          <a:ext cx="3583153" cy="1290750"/>
          <a:chOff x="314536" y="2692650"/>
          <a:chExt cx="3431963" cy="1354250"/>
        </a:xfrm>
      </xdr:grpSpPr>
      <xdr:sp macro="" textlink="">
        <xdr:nvSpPr>
          <xdr:cNvPr id="28" name="TextBox 27">
            <a:extLst>
              <a:ext uri="{FF2B5EF4-FFF2-40B4-BE49-F238E27FC236}">
                <a16:creationId xmlns:a16="http://schemas.microsoft.com/office/drawing/2014/main" id="{EFF5FB05-D1A2-3A96-DAE8-21E17F933D3A}"/>
              </a:ext>
            </a:extLst>
          </xdr:cNvPr>
          <xdr:cNvSpPr txBox="1"/>
        </xdr:nvSpPr>
        <xdr:spPr>
          <a:xfrm>
            <a:off x="378037" y="2692650"/>
            <a:ext cx="280754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a:solidFill>
                  <a:schemeClr val="bg1"/>
                </a:solidFill>
                <a:latin typeface="Avenir Next LT Pro" panose="020B0504020202020204" pitchFamily="34" charset="0"/>
              </a:rPr>
              <a:t>Financial</a:t>
            </a:r>
            <a:r>
              <a:rPr lang="en-US" sz="2000" b="0" baseline="0">
                <a:solidFill>
                  <a:schemeClr val="bg1"/>
                </a:solidFill>
                <a:latin typeface="Avenir Next LT Pro" panose="020B0504020202020204" pitchFamily="34" charset="0"/>
              </a:rPr>
              <a:t> Statistics</a:t>
            </a:r>
            <a:endParaRPr lang="en-US" sz="2000" b="0">
              <a:solidFill>
                <a:schemeClr val="bg1"/>
              </a:solidFill>
              <a:latin typeface="Avenir Next LT Pro" panose="020B0504020202020204" pitchFamily="34" charset="0"/>
            </a:endParaRPr>
          </a:p>
        </xdr:txBody>
      </xdr:sp>
      <xdr:sp macro="" textlink="Pivot!Q6">
        <xdr:nvSpPr>
          <xdr:cNvPr id="34" name="TextBox 33">
            <a:extLst>
              <a:ext uri="{FF2B5EF4-FFF2-40B4-BE49-F238E27FC236}">
                <a16:creationId xmlns:a16="http://schemas.microsoft.com/office/drawing/2014/main" id="{18AA493F-E3BE-D257-3A13-B6EC9DFA06AB}"/>
              </a:ext>
            </a:extLst>
          </xdr:cNvPr>
          <xdr:cNvSpPr txBox="1"/>
        </xdr:nvSpPr>
        <xdr:spPr>
          <a:xfrm>
            <a:off x="314536" y="3109636"/>
            <a:ext cx="3431963" cy="668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BD5C308-EEA3-4EB9-B59F-057B99D0661F}" type="TxLink">
              <a:rPr lang="en-US" sz="4800" b="0" i="0" u="none" strike="noStrike">
                <a:solidFill>
                  <a:schemeClr val="bg1"/>
                </a:solidFill>
                <a:latin typeface="Avenir Next LT Pro" panose="020B0504020202020204" pitchFamily="34" charset="0"/>
                <a:ea typeface="Calibri"/>
                <a:cs typeface="Arial"/>
              </a:rPr>
              <a:pPr algn="l"/>
              <a:t>802,618</a:t>
            </a:fld>
            <a:endParaRPr lang="en-US" sz="4800" b="0">
              <a:solidFill>
                <a:schemeClr val="bg1"/>
              </a:solidFill>
              <a:latin typeface="Avenir Next LT Pro" panose="020B0504020202020204" pitchFamily="34" charset="0"/>
            </a:endParaRPr>
          </a:p>
        </xdr:txBody>
      </xdr:sp>
      <xdr:sp macro="" textlink="">
        <xdr:nvSpPr>
          <xdr:cNvPr id="35" name="TextBox 34">
            <a:extLst>
              <a:ext uri="{FF2B5EF4-FFF2-40B4-BE49-F238E27FC236}">
                <a16:creationId xmlns:a16="http://schemas.microsoft.com/office/drawing/2014/main" id="{48E877E0-F65B-63C1-B057-19E0043CD398}"/>
              </a:ext>
            </a:extLst>
          </xdr:cNvPr>
          <xdr:cNvSpPr txBox="1"/>
        </xdr:nvSpPr>
        <xdr:spPr>
          <a:xfrm>
            <a:off x="378037" y="3810007"/>
            <a:ext cx="1484630" cy="236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a:solidFill>
                  <a:schemeClr val="bg1"/>
                </a:solidFill>
                <a:latin typeface="Avenir Next LT Pro" panose="020B0504020202020204" pitchFamily="34" charset="0"/>
              </a:rPr>
              <a:t>Income Target</a:t>
            </a:r>
          </a:p>
        </xdr:txBody>
      </xdr:sp>
      <xdr:sp macro="" textlink="Pivot!R6">
        <xdr:nvSpPr>
          <xdr:cNvPr id="36" name="TextBox 35">
            <a:extLst>
              <a:ext uri="{FF2B5EF4-FFF2-40B4-BE49-F238E27FC236}">
                <a16:creationId xmlns:a16="http://schemas.microsoft.com/office/drawing/2014/main" id="{B27B4C28-B3C7-4C59-1D9F-79D6E9AAC0B1}"/>
              </a:ext>
            </a:extLst>
          </xdr:cNvPr>
          <xdr:cNvSpPr txBox="1"/>
        </xdr:nvSpPr>
        <xdr:spPr>
          <a:xfrm>
            <a:off x="1853353" y="3810007"/>
            <a:ext cx="1484630" cy="236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7A59085-4BAE-4001-80FB-50B96823CAAD}" type="TxLink">
              <a:rPr lang="en-US" sz="1400" b="0">
                <a:solidFill>
                  <a:schemeClr val="bg1"/>
                </a:solidFill>
                <a:latin typeface="Avenir Next LT Pro" panose="020B0504020202020204" pitchFamily="34" charset="0"/>
                <a:ea typeface="+mn-ea"/>
                <a:cs typeface="+mn-cs"/>
              </a:rPr>
              <a:pPr marL="0" indent="0" algn="l"/>
              <a:t> 898,932 </a:t>
            </a:fld>
            <a:endParaRPr lang="en-US" sz="1400" b="0">
              <a:solidFill>
                <a:schemeClr val="bg1"/>
              </a:solidFill>
              <a:latin typeface="Avenir Next LT Pro" panose="020B0504020202020204" pitchFamily="34" charset="0"/>
              <a:ea typeface="+mn-ea"/>
              <a:cs typeface="+mn-cs"/>
            </a:endParaRPr>
          </a:p>
        </xdr:txBody>
      </xdr:sp>
    </xdr:grpSp>
    <xdr:clientData/>
  </xdr:twoCellAnchor>
  <xdr:twoCellAnchor editAs="absolute">
    <xdr:from>
      <xdr:col>0</xdr:col>
      <xdr:colOff>476249</xdr:colOff>
      <xdr:row>22</xdr:row>
      <xdr:rowOff>105833</xdr:rowOff>
    </xdr:from>
    <xdr:to>
      <xdr:col>5</xdr:col>
      <xdr:colOff>185207</xdr:colOff>
      <xdr:row>29</xdr:row>
      <xdr:rowOff>7196</xdr:rowOff>
    </xdr:to>
    <xdr:graphicFrame macro="">
      <xdr:nvGraphicFramePr>
        <xdr:cNvPr id="3" name="Chart 2">
          <a:extLst>
            <a:ext uri="{FF2B5EF4-FFF2-40B4-BE49-F238E27FC236}">
              <a16:creationId xmlns:a16="http://schemas.microsoft.com/office/drawing/2014/main" id="{DF7C46FE-5909-436A-BC01-BBE8315D7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16</xdr:col>
      <xdr:colOff>305613</xdr:colOff>
      <xdr:row>20</xdr:row>
      <xdr:rowOff>92799</xdr:rowOff>
    </xdr:from>
    <xdr:to>
      <xdr:col>17</xdr:col>
      <xdr:colOff>122993</xdr:colOff>
      <xdr:row>27</xdr:row>
      <xdr:rowOff>18470</xdr:rowOff>
    </xdr:to>
    <xdr:sp macro="" textlink="Pivot!N10">
      <xdr:nvSpPr>
        <xdr:cNvPr id="41" name="TextBox 40">
          <a:extLst>
            <a:ext uri="{FF2B5EF4-FFF2-40B4-BE49-F238E27FC236}">
              <a16:creationId xmlns:a16="http://schemas.microsoft.com/office/drawing/2014/main" id="{970807A4-8CC6-EB74-3541-30F15F42212B}"/>
            </a:ext>
          </a:extLst>
        </xdr:cNvPr>
        <xdr:cNvSpPr txBox="1"/>
      </xdr:nvSpPr>
      <xdr:spPr>
        <a:xfrm rot="2603090">
          <a:off x="10227488" y="3796966"/>
          <a:ext cx="425922" cy="1222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AA66300-D7E9-4A11-B78F-7E67FA7C4339}" type="TxLink">
            <a:rPr lang="en-US" sz="1100" b="0" i="0" u="none" strike="noStrike">
              <a:solidFill>
                <a:schemeClr val="bg1"/>
              </a:solidFill>
              <a:latin typeface="Avenir Next LT Pro" panose="020B0504020202020204" pitchFamily="34" charset="0"/>
              <a:ea typeface="+mn-ea"/>
              <a:cs typeface="Arial"/>
            </a:rPr>
            <a:pPr marL="0" indent="0" algn="ctr"/>
            <a:t>0%</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xdr:from>
      <xdr:col>0</xdr:col>
      <xdr:colOff>436033</xdr:colOff>
      <xdr:row>30</xdr:row>
      <xdr:rowOff>0</xdr:rowOff>
    </xdr:from>
    <xdr:to>
      <xdr:col>5</xdr:col>
      <xdr:colOff>369995</xdr:colOff>
      <xdr:row>42</xdr:row>
      <xdr:rowOff>112820</xdr:rowOff>
    </xdr:to>
    <xdr:grpSp>
      <xdr:nvGrpSpPr>
        <xdr:cNvPr id="51" name="Group 50">
          <a:extLst>
            <a:ext uri="{FF2B5EF4-FFF2-40B4-BE49-F238E27FC236}">
              <a16:creationId xmlns:a16="http://schemas.microsoft.com/office/drawing/2014/main" id="{B0A27822-7C54-79ED-CC81-04441F11B6D7}"/>
            </a:ext>
          </a:extLst>
        </xdr:cNvPr>
        <xdr:cNvGrpSpPr/>
      </xdr:nvGrpSpPr>
      <xdr:grpSpPr>
        <a:xfrm>
          <a:off x="436033" y="5442857"/>
          <a:ext cx="3344819" cy="2289963"/>
          <a:chOff x="436033" y="5556250"/>
          <a:chExt cx="2976670" cy="2335320"/>
        </a:xfrm>
      </xdr:grpSpPr>
      <xdr:sp macro="" textlink="">
        <xdr:nvSpPr>
          <xdr:cNvPr id="7" name="TextBox 6">
            <a:extLst>
              <a:ext uri="{FF2B5EF4-FFF2-40B4-BE49-F238E27FC236}">
                <a16:creationId xmlns:a16="http://schemas.microsoft.com/office/drawing/2014/main" id="{8BF25BFB-2FBD-4F74-AF54-E5A7009439C6}"/>
              </a:ext>
            </a:extLst>
          </xdr:cNvPr>
          <xdr:cNvSpPr txBox="1"/>
        </xdr:nvSpPr>
        <xdr:spPr>
          <a:xfrm>
            <a:off x="608542" y="5556250"/>
            <a:ext cx="2786378" cy="360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a:solidFill>
                  <a:schemeClr val="bg1"/>
                </a:solidFill>
                <a:latin typeface="Avenir Next LT Pro" panose="020B0504020202020204" pitchFamily="34" charset="0"/>
              </a:rPr>
              <a:t>Quantity off Item's</a:t>
            </a:r>
          </a:p>
        </xdr:txBody>
      </xdr:sp>
      <xdr:grpSp>
        <xdr:nvGrpSpPr>
          <xdr:cNvPr id="43" name="Group 42">
            <a:extLst>
              <a:ext uri="{FF2B5EF4-FFF2-40B4-BE49-F238E27FC236}">
                <a16:creationId xmlns:a16="http://schemas.microsoft.com/office/drawing/2014/main" id="{083BBA24-1E93-15C7-9199-FD7A041E7434}"/>
              </a:ext>
            </a:extLst>
          </xdr:cNvPr>
          <xdr:cNvGrpSpPr/>
        </xdr:nvGrpSpPr>
        <xdr:grpSpPr>
          <a:xfrm>
            <a:off x="616437" y="5954232"/>
            <a:ext cx="1107599" cy="1937338"/>
            <a:chOff x="616437" y="5954232"/>
            <a:chExt cx="1107599" cy="1937338"/>
          </a:xfrm>
        </xdr:grpSpPr>
        <xdr:sp macro="" textlink="Pivot!G6">
          <xdr:nvSpPr>
            <xdr:cNvPr id="8" name="TextBox 7">
              <a:extLst>
                <a:ext uri="{FF2B5EF4-FFF2-40B4-BE49-F238E27FC236}">
                  <a16:creationId xmlns:a16="http://schemas.microsoft.com/office/drawing/2014/main" id="{7052DE3B-0AEC-7865-62BE-BDC2863D1E64}"/>
                </a:ext>
              </a:extLst>
            </xdr:cNvPr>
            <xdr:cNvSpPr txBox="1"/>
          </xdr:nvSpPr>
          <xdr:spPr>
            <a:xfrm>
              <a:off x="616437" y="5954232"/>
              <a:ext cx="1107599"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80DA43-1629-4609-BC83-69CE9C145A1D}" type="TxLink">
                <a:rPr lang="en-US" sz="1100" b="0" i="0" u="none" strike="noStrike">
                  <a:solidFill>
                    <a:schemeClr val="bg1"/>
                  </a:solidFill>
                  <a:latin typeface="Avenir Next LT Pro" panose="020B0504020202020204" pitchFamily="34" charset="0"/>
                  <a:cs typeface="Arial"/>
                </a:rPr>
                <a:pPr algn="l"/>
                <a:t>Usage fees</a:t>
              </a:fld>
              <a:endParaRPr lang="en-US" sz="1800" b="0">
                <a:solidFill>
                  <a:schemeClr val="bg1"/>
                </a:solidFill>
                <a:latin typeface="Avenir Next LT Pro" panose="020B0504020202020204" pitchFamily="34" charset="0"/>
              </a:endParaRPr>
            </a:p>
          </xdr:txBody>
        </xdr:sp>
        <xdr:sp macro="" textlink="Pivot!G7">
          <xdr:nvSpPr>
            <xdr:cNvPr id="10" name="TextBox 9">
              <a:extLst>
                <a:ext uri="{FF2B5EF4-FFF2-40B4-BE49-F238E27FC236}">
                  <a16:creationId xmlns:a16="http://schemas.microsoft.com/office/drawing/2014/main" id="{AA29EE99-39A7-2D8E-D665-3AD54803E90E}"/>
                </a:ext>
              </a:extLst>
            </xdr:cNvPr>
            <xdr:cNvSpPr txBox="1"/>
          </xdr:nvSpPr>
          <xdr:spPr>
            <a:xfrm>
              <a:off x="616437" y="6349397"/>
              <a:ext cx="1107599"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773C14B-900D-47D8-8F4F-6F1BBEF00914}" type="TxLink">
                <a:rPr lang="en-US" sz="1100" b="0" i="0" u="none" strike="noStrike">
                  <a:solidFill>
                    <a:schemeClr val="bg1"/>
                  </a:solidFill>
                  <a:latin typeface="Avenir Next LT Pro" panose="020B0504020202020204" pitchFamily="34" charset="0"/>
                  <a:ea typeface="+mn-ea"/>
                  <a:cs typeface="Arial"/>
                </a:rPr>
                <a:pPr marL="0" indent="0" algn="l"/>
                <a:t>Subscription</a:t>
              </a:fld>
              <a:endParaRPr lang="en-US" sz="1100" b="0" i="0" u="none" strike="noStrike">
                <a:solidFill>
                  <a:schemeClr val="bg1"/>
                </a:solidFill>
                <a:latin typeface="Avenir Next LT Pro" panose="020B0504020202020204" pitchFamily="34" charset="0"/>
                <a:ea typeface="+mn-ea"/>
                <a:cs typeface="Arial"/>
              </a:endParaRPr>
            </a:p>
          </xdr:txBody>
        </xdr:sp>
        <xdr:sp macro="" textlink="Pivot!G8">
          <xdr:nvSpPr>
            <xdr:cNvPr id="11" name="TextBox 10">
              <a:extLst>
                <a:ext uri="{FF2B5EF4-FFF2-40B4-BE49-F238E27FC236}">
                  <a16:creationId xmlns:a16="http://schemas.microsoft.com/office/drawing/2014/main" id="{36BF26F2-6866-D354-085B-DFE08264D181}"/>
                </a:ext>
              </a:extLst>
            </xdr:cNvPr>
            <xdr:cNvSpPr txBox="1"/>
          </xdr:nvSpPr>
          <xdr:spPr>
            <a:xfrm>
              <a:off x="616437" y="6744562"/>
              <a:ext cx="1107599"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CB64013-9701-4D23-A4F1-074EBB07752A}" type="TxLink">
                <a:rPr lang="en-US" sz="1100" b="0" i="0" u="none" strike="noStrike">
                  <a:solidFill>
                    <a:schemeClr val="bg1"/>
                  </a:solidFill>
                  <a:latin typeface="Avenir Next LT Pro" panose="020B0504020202020204" pitchFamily="34" charset="0"/>
                  <a:ea typeface="+mn-ea"/>
                  <a:cs typeface="Arial"/>
                </a:rPr>
                <a:pPr marL="0" indent="0" algn="l"/>
                <a:t>Renting</a:t>
              </a:fld>
              <a:endParaRPr lang="en-US" sz="1100" b="0" i="0" u="none" strike="noStrike">
                <a:solidFill>
                  <a:schemeClr val="bg1"/>
                </a:solidFill>
                <a:latin typeface="Avenir Next LT Pro" panose="020B0504020202020204" pitchFamily="34" charset="0"/>
                <a:ea typeface="+mn-ea"/>
                <a:cs typeface="Arial"/>
              </a:endParaRPr>
            </a:p>
          </xdr:txBody>
        </xdr:sp>
        <xdr:sp macro="" textlink="Pivot!G9">
          <xdr:nvSpPr>
            <xdr:cNvPr id="15" name="TextBox 14">
              <a:extLst>
                <a:ext uri="{FF2B5EF4-FFF2-40B4-BE49-F238E27FC236}">
                  <a16:creationId xmlns:a16="http://schemas.microsoft.com/office/drawing/2014/main" id="{8A038E35-1F69-75E3-A097-2AF9D4C255D5}"/>
                </a:ext>
              </a:extLst>
            </xdr:cNvPr>
            <xdr:cNvSpPr txBox="1"/>
          </xdr:nvSpPr>
          <xdr:spPr>
            <a:xfrm>
              <a:off x="616437" y="7139726"/>
              <a:ext cx="1107599"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1498F04-4C68-4082-97CA-F12D369B3019}" type="TxLink">
                <a:rPr lang="en-US" sz="1100" b="0" i="0" u="none" strike="noStrike">
                  <a:solidFill>
                    <a:schemeClr val="bg1"/>
                  </a:solidFill>
                  <a:latin typeface="Avenir Next LT Pro" panose="020B0504020202020204" pitchFamily="34" charset="0"/>
                  <a:ea typeface="+mn-ea"/>
                  <a:cs typeface="Arial"/>
                </a:rPr>
                <a:pPr marL="0" indent="0" algn="l"/>
                <a:t>Licensing</a:t>
              </a:fld>
              <a:endParaRPr lang="en-US" sz="1100" b="0" i="0" u="none" strike="noStrike">
                <a:solidFill>
                  <a:schemeClr val="bg1"/>
                </a:solidFill>
                <a:latin typeface="Avenir Next LT Pro" panose="020B0504020202020204" pitchFamily="34" charset="0"/>
                <a:ea typeface="+mn-ea"/>
                <a:cs typeface="Arial"/>
              </a:endParaRPr>
            </a:p>
          </xdr:txBody>
        </xdr:sp>
        <xdr:sp macro="" textlink="Pivot!G10">
          <xdr:nvSpPr>
            <xdr:cNvPr id="16" name="TextBox 15">
              <a:extLst>
                <a:ext uri="{FF2B5EF4-FFF2-40B4-BE49-F238E27FC236}">
                  <a16:creationId xmlns:a16="http://schemas.microsoft.com/office/drawing/2014/main" id="{3DFFAAFE-BC24-1D10-47D3-58C16CE5D885}"/>
                </a:ext>
              </a:extLst>
            </xdr:cNvPr>
            <xdr:cNvSpPr txBox="1"/>
          </xdr:nvSpPr>
          <xdr:spPr>
            <a:xfrm>
              <a:off x="616437" y="7535922"/>
              <a:ext cx="1107599"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D12E0DF-1C9B-4F31-8E88-61508C9577F8}" type="TxLink">
                <a:rPr lang="en-US" sz="1100" b="0" i="0" u="none" strike="noStrike">
                  <a:solidFill>
                    <a:schemeClr val="bg1"/>
                  </a:solidFill>
                  <a:latin typeface="Avenir Next LT Pro" panose="020B0504020202020204" pitchFamily="34" charset="0"/>
                  <a:ea typeface="+mn-ea"/>
                  <a:cs typeface="Arial"/>
                </a:rPr>
                <a:pPr marL="0" indent="0" algn="l"/>
                <a:t>Asset sale</a:t>
              </a:fld>
              <a:endParaRPr lang="en-US" sz="1100" b="0" i="0" u="none" strike="noStrike">
                <a:solidFill>
                  <a:schemeClr val="bg1"/>
                </a:solidFill>
                <a:latin typeface="Avenir Next LT Pro" panose="020B0504020202020204" pitchFamily="34" charset="0"/>
                <a:ea typeface="+mn-ea"/>
                <a:cs typeface="Arial"/>
              </a:endParaRPr>
            </a:p>
          </xdr:txBody>
        </xdr:sp>
      </xdr:grpSp>
      <xdr:grpSp>
        <xdr:nvGrpSpPr>
          <xdr:cNvPr id="44" name="Group 43">
            <a:extLst>
              <a:ext uri="{FF2B5EF4-FFF2-40B4-BE49-F238E27FC236}">
                <a16:creationId xmlns:a16="http://schemas.microsoft.com/office/drawing/2014/main" id="{0796E643-E82A-9A77-F7ED-832BFC723608}"/>
              </a:ext>
            </a:extLst>
          </xdr:cNvPr>
          <xdr:cNvGrpSpPr/>
        </xdr:nvGrpSpPr>
        <xdr:grpSpPr>
          <a:xfrm>
            <a:off x="1678768" y="5958349"/>
            <a:ext cx="706051" cy="1933221"/>
            <a:chOff x="1678768" y="5958349"/>
            <a:chExt cx="706051" cy="1933221"/>
          </a:xfrm>
        </xdr:grpSpPr>
        <xdr:sp macro="" textlink="Pivot!N6">
          <xdr:nvSpPr>
            <xdr:cNvPr id="32" name="TextBox 31">
              <a:extLst>
                <a:ext uri="{FF2B5EF4-FFF2-40B4-BE49-F238E27FC236}">
                  <a16:creationId xmlns:a16="http://schemas.microsoft.com/office/drawing/2014/main" id="{FBD54C56-12E7-E615-9FAA-17E9BFBCD9C4}"/>
                </a:ext>
              </a:extLst>
            </xdr:cNvPr>
            <xdr:cNvSpPr txBox="1"/>
          </xdr:nvSpPr>
          <xdr:spPr>
            <a:xfrm>
              <a:off x="1678769" y="5958349"/>
              <a:ext cx="695561"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926B88-6F34-4D09-99AD-8322E16EF2F2}" type="TxLink">
                <a:rPr lang="en-US" sz="1100" b="0" i="0" u="none" strike="noStrike">
                  <a:solidFill>
                    <a:schemeClr val="bg1"/>
                  </a:solidFill>
                  <a:latin typeface="Avenir Next LT Pro" panose="020B0504020202020204" pitchFamily="34" charset="0"/>
                  <a:cs typeface="Arial"/>
                </a:rPr>
                <a:pPr algn="ctr"/>
                <a:t>10%</a:t>
              </a:fld>
              <a:endParaRPr lang="en-US" sz="1800" b="0">
                <a:solidFill>
                  <a:schemeClr val="bg1"/>
                </a:solidFill>
                <a:latin typeface="Avenir Next LT Pro" panose="020B0504020202020204" pitchFamily="34" charset="0"/>
              </a:endParaRPr>
            </a:p>
          </xdr:txBody>
        </xdr:sp>
        <xdr:sp macro="" textlink="Pivot!N7">
          <xdr:nvSpPr>
            <xdr:cNvPr id="33" name="TextBox 32">
              <a:extLst>
                <a:ext uri="{FF2B5EF4-FFF2-40B4-BE49-F238E27FC236}">
                  <a16:creationId xmlns:a16="http://schemas.microsoft.com/office/drawing/2014/main" id="{4F9C985A-1ACB-6043-84F8-BCCEBBE45F19}"/>
                </a:ext>
              </a:extLst>
            </xdr:cNvPr>
            <xdr:cNvSpPr txBox="1"/>
          </xdr:nvSpPr>
          <xdr:spPr>
            <a:xfrm>
              <a:off x="1678769" y="6353514"/>
              <a:ext cx="695561"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5FC0340-7049-411C-8B0C-B1D2C5CD8D74}" type="TxLink">
                <a:rPr lang="en-US" sz="1100" b="0" i="0" u="none" strike="noStrike">
                  <a:solidFill>
                    <a:schemeClr val="bg1"/>
                  </a:solidFill>
                  <a:latin typeface="Avenir Next LT Pro" panose="020B0504020202020204" pitchFamily="34" charset="0"/>
                  <a:ea typeface="+mn-ea"/>
                  <a:cs typeface="Arial"/>
                </a:rPr>
                <a:pPr marL="0" indent="0" algn="ctr"/>
                <a:t>11%</a:t>
              </a:fld>
              <a:endParaRPr lang="en-US" sz="1100" b="0" i="0" u="none" strike="noStrike">
                <a:solidFill>
                  <a:schemeClr val="bg1"/>
                </a:solidFill>
                <a:latin typeface="Avenir Next LT Pro" panose="020B0504020202020204" pitchFamily="34" charset="0"/>
                <a:ea typeface="+mn-ea"/>
                <a:cs typeface="Arial"/>
              </a:endParaRPr>
            </a:p>
          </xdr:txBody>
        </xdr:sp>
        <xdr:sp macro="" textlink="Pivot!N8">
          <xdr:nvSpPr>
            <xdr:cNvPr id="38" name="TextBox 37">
              <a:extLst>
                <a:ext uri="{FF2B5EF4-FFF2-40B4-BE49-F238E27FC236}">
                  <a16:creationId xmlns:a16="http://schemas.microsoft.com/office/drawing/2014/main" id="{6F7B1130-5DEB-84D9-0F58-591872738A07}"/>
                </a:ext>
              </a:extLst>
            </xdr:cNvPr>
            <xdr:cNvSpPr txBox="1"/>
          </xdr:nvSpPr>
          <xdr:spPr>
            <a:xfrm>
              <a:off x="1689258" y="6789842"/>
              <a:ext cx="695561"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19F7953-A000-4E79-9305-68A4CCF5215A}" type="TxLink">
                <a:rPr lang="en-US" sz="1100" b="0" i="0" u="none" strike="noStrike">
                  <a:solidFill>
                    <a:schemeClr val="bg1"/>
                  </a:solidFill>
                  <a:latin typeface="Avenir Next LT Pro" panose="020B0504020202020204" pitchFamily="34" charset="0"/>
                  <a:ea typeface="+mn-ea"/>
                  <a:cs typeface="Arial"/>
                </a:rPr>
                <a:pPr marL="0" indent="0" algn="ctr"/>
                <a:t>14%</a:t>
              </a:fld>
              <a:endParaRPr lang="en-US" sz="1100" b="0" i="0" u="none" strike="noStrike">
                <a:solidFill>
                  <a:schemeClr val="bg1"/>
                </a:solidFill>
                <a:latin typeface="Avenir Next LT Pro" panose="020B0504020202020204" pitchFamily="34" charset="0"/>
                <a:ea typeface="+mn-ea"/>
                <a:cs typeface="Arial"/>
              </a:endParaRPr>
            </a:p>
          </xdr:txBody>
        </xdr:sp>
        <xdr:sp macro="" textlink="Pivot!N9">
          <xdr:nvSpPr>
            <xdr:cNvPr id="40" name="TextBox 39">
              <a:extLst>
                <a:ext uri="{FF2B5EF4-FFF2-40B4-BE49-F238E27FC236}">
                  <a16:creationId xmlns:a16="http://schemas.microsoft.com/office/drawing/2014/main" id="{DC03F92D-A96F-E7EA-DBF1-7D3734AD3FAA}"/>
                </a:ext>
              </a:extLst>
            </xdr:cNvPr>
            <xdr:cNvSpPr txBox="1"/>
          </xdr:nvSpPr>
          <xdr:spPr>
            <a:xfrm>
              <a:off x="1678768" y="7143843"/>
              <a:ext cx="695561"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416EDD-93FB-4FD5-A96F-F2C9913E0F68}" type="TxLink">
                <a:rPr lang="en-US" sz="1100" b="0" i="0" u="none" strike="noStrike">
                  <a:solidFill>
                    <a:schemeClr val="bg1"/>
                  </a:solidFill>
                  <a:latin typeface="Avenir Next LT Pro" panose="020B0504020202020204" pitchFamily="34" charset="0"/>
                  <a:ea typeface="+mn-ea"/>
                  <a:cs typeface="Arial"/>
                </a:rPr>
                <a:pPr marL="0" indent="0" algn="ctr"/>
                <a:t>62%</a:t>
              </a:fld>
              <a:endParaRPr lang="en-US" sz="1100" b="0" i="0" u="none" strike="noStrike">
                <a:solidFill>
                  <a:schemeClr val="bg1"/>
                </a:solidFill>
                <a:latin typeface="Avenir Next LT Pro" panose="020B0504020202020204" pitchFamily="34" charset="0"/>
                <a:ea typeface="+mn-ea"/>
                <a:cs typeface="Arial"/>
              </a:endParaRPr>
            </a:p>
          </xdr:txBody>
        </xdr:sp>
        <xdr:sp macro="" textlink="Pivot!N10">
          <xdr:nvSpPr>
            <xdr:cNvPr id="261" name="TextBox 260">
              <a:extLst>
                <a:ext uri="{FF2B5EF4-FFF2-40B4-BE49-F238E27FC236}">
                  <a16:creationId xmlns:a16="http://schemas.microsoft.com/office/drawing/2014/main" id="{4A586B30-F355-B439-C69F-079DB74609B5}"/>
                </a:ext>
              </a:extLst>
            </xdr:cNvPr>
            <xdr:cNvSpPr txBox="1"/>
          </xdr:nvSpPr>
          <xdr:spPr>
            <a:xfrm>
              <a:off x="1678768" y="7535922"/>
              <a:ext cx="695561" cy="355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B69581-2708-4AC9-9E29-DE4BFAEDB7A4}" type="TxLink">
                <a:rPr lang="en-US" sz="1100" b="0" i="0" u="none" strike="noStrike">
                  <a:solidFill>
                    <a:schemeClr val="bg1"/>
                  </a:solidFill>
                  <a:latin typeface="Avenir Next LT Pro" panose="020B0504020202020204" pitchFamily="34" charset="0"/>
                  <a:ea typeface="+mn-ea"/>
                  <a:cs typeface="Arial"/>
                </a:rPr>
                <a:pPr marL="0" indent="0" algn="ctr"/>
                <a:t>0%</a:t>
              </a:fld>
              <a:endParaRPr lang="en-US" sz="1100" b="0" i="0" u="none" strike="noStrike">
                <a:solidFill>
                  <a:schemeClr val="bg1"/>
                </a:solidFill>
                <a:latin typeface="Avenir Next LT Pro" panose="020B0504020202020204" pitchFamily="34" charset="0"/>
                <a:ea typeface="+mn-ea"/>
                <a:cs typeface="Arial"/>
              </a:endParaRPr>
            </a:p>
          </xdr:txBody>
        </xdr:sp>
      </xdr:grpSp>
      <xdr:grpSp>
        <xdr:nvGrpSpPr>
          <xdr:cNvPr id="45" name="Group 44">
            <a:extLst>
              <a:ext uri="{FF2B5EF4-FFF2-40B4-BE49-F238E27FC236}">
                <a16:creationId xmlns:a16="http://schemas.microsoft.com/office/drawing/2014/main" id="{B7CF96AB-C753-F41B-F670-367397B1395E}"/>
              </a:ext>
            </a:extLst>
          </xdr:cNvPr>
          <xdr:cNvGrpSpPr/>
        </xdr:nvGrpSpPr>
        <xdr:grpSpPr>
          <a:xfrm>
            <a:off x="2523270" y="5952177"/>
            <a:ext cx="889433" cy="1939393"/>
            <a:chOff x="618066" y="6121400"/>
            <a:chExt cx="1117601" cy="1994533"/>
          </a:xfrm>
        </xdr:grpSpPr>
        <xdr:sp macro="" textlink="Pivot!M6">
          <xdr:nvSpPr>
            <xdr:cNvPr id="46" name="TextBox 45">
              <a:extLst>
                <a:ext uri="{FF2B5EF4-FFF2-40B4-BE49-F238E27FC236}">
                  <a16:creationId xmlns:a16="http://schemas.microsoft.com/office/drawing/2014/main" id="{DC3E384C-9AC4-8885-FCE9-E23BB6B04953}"/>
                </a:ext>
              </a:extLst>
            </xdr:cNvPr>
            <xdr:cNvSpPr txBox="1"/>
          </xdr:nvSpPr>
          <xdr:spPr>
            <a:xfrm>
              <a:off x="618066" y="6121400"/>
              <a:ext cx="1117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412269-B82A-4075-8E11-8A4930EA946D}" type="TxLink">
                <a:rPr lang="en-US" sz="1100" b="0" i="0" u="none" strike="noStrike">
                  <a:solidFill>
                    <a:schemeClr val="bg1"/>
                  </a:solidFill>
                  <a:latin typeface="Avenir Next LT Pro" panose="020B0504020202020204" pitchFamily="34" charset="0"/>
                  <a:cs typeface="Arial"/>
                </a:rPr>
                <a:pPr algn="ctr"/>
                <a:t> 11,856 </a:t>
              </a:fld>
              <a:endParaRPr lang="en-US" sz="1800" b="0">
                <a:solidFill>
                  <a:schemeClr val="bg1"/>
                </a:solidFill>
                <a:latin typeface="Avenir Next LT Pro" panose="020B0504020202020204" pitchFamily="34" charset="0"/>
              </a:endParaRPr>
            </a:p>
          </xdr:txBody>
        </xdr:sp>
        <xdr:sp macro="" textlink="Pivot!M7">
          <xdr:nvSpPr>
            <xdr:cNvPr id="47" name="TextBox 46">
              <a:extLst>
                <a:ext uri="{FF2B5EF4-FFF2-40B4-BE49-F238E27FC236}">
                  <a16:creationId xmlns:a16="http://schemas.microsoft.com/office/drawing/2014/main" id="{633E8BEC-B114-F23E-29FC-7A157A3D5DB3}"/>
                </a:ext>
              </a:extLst>
            </xdr:cNvPr>
            <xdr:cNvSpPr txBox="1"/>
          </xdr:nvSpPr>
          <xdr:spPr>
            <a:xfrm>
              <a:off x="618066" y="6527800"/>
              <a:ext cx="1117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B15B4E5-02CB-458A-B543-EA7E4502ACCC}" type="TxLink">
                <a:rPr lang="en-US" sz="1100" b="0" i="0" u="none" strike="noStrike">
                  <a:solidFill>
                    <a:schemeClr val="bg1"/>
                  </a:solidFill>
                  <a:latin typeface="Avenir Next LT Pro" panose="020B0504020202020204" pitchFamily="34" charset="0"/>
                  <a:ea typeface="+mn-ea"/>
                  <a:cs typeface="Arial"/>
                </a:rPr>
                <a:pPr marL="0" indent="0" algn="ctr"/>
                <a:t> 13,188 </a:t>
              </a:fld>
              <a:endParaRPr lang="en-US" sz="1100" b="0" i="0" u="none" strike="noStrike">
                <a:solidFill>
                  <a:schemeClr val="bg1"/>
                </a:solidFill>
                <a:latin typeface="Avenir Next LT Pro" panose="020B0504020202020204" pitchFamily="34" charset="0"/>
                <a:ea typeface="+mn-ea"/>
                <a:cs typeface="Arial"/>
              </a:endParaRPr>
            </a:p>
          </xdr:txBody>
        </xdr:sp>
        <xdr:sp macro="" textlink="Pivot!M8">
          <xdr:nvSpPr>
            <xdr:cNvPr id="48" name="TextBox 47">
              <a:extLst>
                <a:ext uri="{FF2B5EF4-FFF2-40B4-BE49-F238E27FC236}">
                  <a16:creationId xmlns:a16="http://schemas.microsoft.com/office/drawing/2014/main" id="{9D9A5DF5-76C7-B69F-0D0A-58C1B338C554}"/>
                </a:ext>
              </a:extLst>
            </xdr:cNvPr>
            <xdr:cNvSpPr txBox="1"/>
          </xdr:nvSpPr>
          <xdr:spPr>
            <a:xfrm>
              <a:off x="618066" y="6934200"/>
              <a:ext cx="1117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DAC9E2-E3CF-4CAA-A006-B2F2AA8CA414}" type="TxLink">
                <a:rPr lang="en-US" sz="1100" b="0" i="0" u="none" strike="noStrike">
                  <a:solidFill>
                    <a:schemeClr val="bg1"/>
                  </a:solidFill>
                  <a:latin typeface="Avenir Next LT Pro" panose="020B0504020202020204" pitchFamily="34" charset="0"/>
                  <a:ea typeface="+mn-ea"/>
                  <a:cs typeface="Arial"/>
                </a:rPr>
                <a:pPr marL="0" indent="0" algn="ctr"/>
                <a:t> 16,488 </a:t>
              </a:fld>
              <a:endParaRPr lang="en-US" sz="1100" b="0" i="0" u="none" strike="noStrike">
                <a:solidFill>
                  <a:schemeClr val="bg1"/>
                </a:solidFill>
                <a:latin typeface="Avenir Next LT Pro" panose="020B0504020202020204" pitchFamily="34" charset="0"/>
                <a:ea typeface="+mn-ea"/>
                <a:cs typeface="Arial"/>
              </a:endParaRPr>
            </a:p>
          </xdr:txBody>
        </xdr:sp>
        <xdr:sp macro="" textlink="Pivot!M9">
          <xdr:nvSpPr>
            <xdr:cNvPr id="49" name="TextBox 48">
              <a:extLst>
                <a:ext uri="{FF2B5EF4-FFF2-40B4-BE49-F238E27FC236}">
                  <a16:creationId xmlns:a16="http://schemas.microsoft.com/office/drawing/2014/main" id="{E78E6EE1-4925-BDE2-3C83-45A0C57F7662}"/>
                </a:ext>
              </a:extLst>
            </xdr:cNvPr>
            <xdr:cNvSpPr txBox="1"/>
          </xdr:nvSpPr>
          <xdr:spPr>
            <a:xfrm>
              <a:off x="618066" y="7340600"/>
              <a:ext cx="1117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60E3E3-A472-4DBB-8094-FC3A768D0CC6}" type="TxLink">
                <a:rPr lang="en-US" sz="1100" b="0" i="0" u="none" strike="noStrike">
                  <a:solidFill>
                    <a:schemeClr val="bg1"/>
                  </a:solidFill>
                  <a:latin typeface="Avenir Next LT Pro" panose="020B0504020202020204" pitchFamily="34" charset="0"/>
                  <a:ea typeface="+mn-ea"/>
                  <a:cs typeface="Arial"/>
                </a:rPr>
                <a:pPr marL="0" indent="0" algn="ctr"/>
                <a:t> 72,768 </a:t>
              </a:fld>
              <a:endParaRPr lang="en-US" sz="1100" b="0" i="0" u="none" strike="noStrike">
                <a:solidFill>
                  <a:schemeClr val="bg1"/>
                </a:solidFill>
                <a:latin typeface="Avenir Next LT Pro" panose="020B0504020202020204" pitchFamily="34" charset="0"/>
                <a:ea typeface="+mn-ea"/>
                <a:cs typeface="Arial"/>
              </a:endParaRPr>
            </a:p>
          </xdr:txBody>
        </xdr:sp>
        <xdr:sp macro="" textlink="Pivot!M10">
          <xdr:nvSpPr>
            <xdr:cNvPr id="50" name="TextBox 49">
              <a:extLst>
                <a:ext uri="{FF2B5EF4-FFF2-40B4-BE49-F238E27FC236}">
                  <a16:creationId xmlns:a16="http://schemas.microsoft.com/office/drawing/2014/main" id="{499D55BC-5003-2E3F-D090-E88EE4BD8B7F}"/>
                </a:ext>
              </a:extLst>
            </xdr:cNvPr>
            <xdr:cNvSpPr txBox="1"/>
          </xdr:nvSpPr>
          <xdr:spPr>
            <a:xfrm>
              <a:off x="618066" y="7750173"/>
              <a:ext cx="1117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A7E6356-69AF-4FDB-B323-162E10C30FCA}" type="TxLink">
                <a:rPr lang="en-US" sz="1100" b="0" i="0" u="none" strike="noStrike">
                  <a:solidFill>
                    <a:schemeClr val="bg1"/>
                  </a:solidFill>
                  <a:latin typeface="Avenir Next LT Pro" panose="020B0504020202020204" pitchFamily="34" charset="0"/>
                  <a:ea typeface="+mn-ea"/>
                  <a:cs typeface="Arial"/>
                </a:rPr>
                <a:pPr marL="0" indent="0" algn="ctr"/>
                <a:t> 26 </a:t>
              </a:fld>
              <a:endParaRPr lang="en-US" sz="1100" b="0" i="0" u="none" strike="noStrike">
                <a:solidFill>
                  <a:schemeClr val="bg1"/>
                </a:solidFill>
                <a:latin typeface="Avenir Next LT Pro" panose="020B0504020202020204" pitchFamily="34" charset="0"/>
                <a:ea typeface="+mn-ea"/>
                <a:cs typeface="Arial"/>
              </a:endParaRPr>
            </a:p>
          </xdr:txBody>
        </xdr:sp>
      </xdr:grpSp>
      <xdr:grpSp>
        <xdr:nvGrpSpPr>
          <xdr:cNvPr id="58" name="Group 57">
            <a:extLst>
              <a:ext uri="{FF2B5EF4-FFF2-40B4-BE49-F238E27FC236}">
                <a16:creationId xmlns:a16="http://schemas.microsoft.com/office/drawing/2014/main" id="{D402DED2-345A-1C0A-9E91-F844D2E1D95A}"/>
              </a:ext>
            </a:extLst>
          </xdr:cNvPr>
          <xdr:cNvGrpSpPr/>
        </xdr:nvGrpSpPr>
        <xdr:grpSpPr>
          <a:xfrm>
            <a:off x="436033" y="5985104"/>
            <a:ext cx="299974" cy="1905846"/>
            <a:chOff x="436033" y="6153150"/>
            <a:chExt cx="302683" cy="1960033"/>
          </a:xfrm>
        </xdr:grpSpPr>
        <xdr:sp macro="" textlink="">
          <xdr:nvSpPr>
            <xdr:cNvPr id="18" name="TextBox 17">
              <a:extLst>
                <a:ext uri="{FF2B5EF4-FFF2-40B4-BE49-F238E27FC236}">
                  <a16:creationId xmlns:a16="http://schemas.microsoft.com/office/drawing/2014/main" id="{F7C6D37A-FAC8-CB28-B2CF-7C1B3D34CE73}"/>
                </a:ext>
              </a:extLst>
            </xdr:cNvPr>
            <xdr:cNvSpPr txBox="1"/>
          </xdr:nvSpPr>
          <xdr:spPr>
            <a:xfrm>
              <a:off x="436033" y="6153150"/>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rgbClr val="DD115E"/>
                  </a:solidFill>
                  <a:latin typeface="Avenir Next LT Pro" panose="020B0504020202020204" pitchFamily="34" charset="0"/>
                </a:rPr>
                <a:t>•</a:t>
              </a:r>
            </a:p>
          </xdr:txBody>
        </xdr:sp>
        <xdr:sp macro="" textlink="">
          <xdr:nvSpPr>
            <xdr:cNvPr id="54" name="TextBox 53">
              <a:extLst>
                <a:ext uri="{FF2B5EF4-FFF2-40B4-BE49-F238E27FC236}">
                  <a16:creationId xmlns:a16="http://schemas.microsoft.com/office/drawing/2014/main" id="{92998474-C815-5F3F-E937-B3F0D57E9D4D}"/>
                </a:ext>
              </a:extLst>
            </xdr:cNvPr>
            <xdr:cNvSpPr txBox="1"/>
          </xdr:nvSpPr>
          <xdr:spPr>
            <a:xfrm>
              <a:off x="436033" y="6559550"/>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rgbClr val="DD115E"/>
                  </a:solidFill>
                  <a:latin typeface="Avenir Next LT Pro" panose="020B0504020202020204" pitchFamily="34" charset="0"/>
                </a:rPr>
                <a:t>•</a:t>
              </a:r>
            </a:p>
          </xdr:txBody>
        </xdr:sp>
        <xdr:sp macro="" textlink="">
          <xdr:nvSpPr>
            <xdr:cNvPr id="55" name="TextBox 54">
              <a:extLst>
                <a:ext uri="{FF2B5EF4-FFF2-40B4-BE49-F238E27FC236}">
                  <a16:creationId xmlns:a16="http://schemas.microsoft.com/office/drawing/2014/main" id="{5F730778-DC63-8832-F123-90459CE142E7}"/>
                </a:ext>
              </a:extLst>
            </xdr:cNvPr>
            <xdr:cNvSpPr txBox="1"/>
          </xdr:nvSpPr>
          <xdr:spPr>
            <a:xfrm>
              <a:off x="436033" y="6965950"/>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rgbClr val="DD115E"/>
                  </a:solidFill>
                  <a:latin typeface="Avenir Next LT Pro" panose="020B0504020202020204" pitchFamily="34" charset="0"/>
                </a:rPr>
                <a:t>•</a:t>
              </a:r>
            </a:p>
          </xdr:txBody>
        </xdr:sp>
        <xdr:sp macro="" textlink="">
          <xdr:nvSpPr>
            <xdr:cNvPr id="56" name="TextBox 55">
              <a:extLst>
                <a:ext uri="{FF2B5EF4-FFF2-40B4-BE49-F238E27FC236}">
                  <a16:creationId xmlns:a16="http://schemas.microsoft.com/office/drawing/2014/main" id="{FA938F58-1836-6B51-BEA4-80FCE2488B8F}"/>
                </a:ext>
              </a:extLst>
            </xdr:cNvPr>
            <xdr:cNvSpPr txBox="1"/>
          </xdr:nvSpPr>
          <xdr:spPr>
            <a:xfrm>
              <a:off x="436033" y="7372350"/>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rgbClr val="DD115E"/>
                  </a:solidFill>
                  <a:latin typeface="Avenir Next LT Pro" panose="020B0504020202020204" pitchFamily="34" charset="0"/>
                </a:rPr>
                <a:t>•</a:t>
              </a:r>
            </a:p>
          </xdr:txBody>
        </xdr:sp>
        <xdr:sp macro="" textlink="">
          <xdr:nvSpPr>
            <xdr:cNvPr id="57" name="TextBox 56">
              <a:extLst>
                <a:ext uri="{FF2B5EF4-FFF2-40B4-BE49-F238E27FC236}">
                  <a16:creationId xmlns:a16="http://schemas.microsoft.com/office/drawing/2014/main" id="{1644D1A7-ED58-5512-0854-5A809301C5BE}"/>
                </a:ext>
              </a:extLst>
            </xdr:cNvPr>
            <xdr:cNvSpPr txBox="1"/>
          </xdr:nvSpPr>
          <xdr:spPr>
            <a:xfrm>
              <a:off x="436033" y="7778750"/>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rgbClr val="DD115E"/>
                  </a:solidFill>
                  <a:latin typeface="Avenir Next LT Pro" panose="020B0504020202020204" pitchFamily="34" charset="0"/>
                </a:rPr>
                <a:t>•</a:t>
              </a:r>
            </a:p>
          </xdr:txBody>
        </xdr:sp>
      </xdr:grpSp>
    </xdr:grpSp>
    <xdr:clientData/>
  </xdr:twoCellAnchor>
  <xdr:twoCellAnchor editAs="absolute">
    <xdr:from>
      <xdr:col>28</xdr:col>
      <xdr:colOff>35451</xdr:colOff>
      <xdr:row>5</xdr:row>
      <xdr:rowOff>167216</xdr:rowOff>
    </xdr:from>
    <xdr:to>
      <xdr:col>29</xdr:col>
      <xdr:colOff>484189</xdr:colOff>
      <xdr:row>43</xdr:row>
      <xdr:rowOff>7449</xdr:rowOff>
    </xdr:to>
    <xdr:grpSp>
      <xdr:nvGrpSpPr>
        <xdr:cNvPr id="66" name="Group 65">
          <a:extLst>
            <a:ext uri="{FF2B5EF4-FFF2-40B4-BE49-F238E27FC236}">
              <a16:creationId xmlns:a16="http://schemas.microsoft.com/office/drawing/2014/main" id="{29582FE7-E612-DC17-6884-B2BB3E2F70B9}"/>
            </a:ext>
          </a:extLst>
        </xdr:cNvPr>
        <xdr:cNvGrpSpPr/>
      </xdr:nvGrpSpPr>
      <xdr:grpSpPr>
        <a:xfrm>
          <a:off x="18259951" y="1074359"/>
          <a:ext cx="1092809" cy="6734519"/>
          <a:chOff x="17325974" y="1119716"/>
          <a:chExt cx="1062571" cy="7079233"/>
        </a:xfrm>
      </xdr:grpSpPr>
      <xdr:sp macro="" textlink="">
        <xdr:nvSpPr>
          <xdr:cNvPr id="60" name="Rectangle: Rounded Corners 59">
            <a:extLst>
              <a:ext uri="{FF2B5EF4-FFF2-40B4-BE49-F238E27FC236}">
                <a16:creationId xmlns:a16="http://schemas.microsoft.com/office/drawing/2014/main" id="{899A90BA-5CE4-C9A6-8403-E5B995186771}"/>
              </a:ext>
            </a:extLst>
          </xdr:cNvPr>
          <xdr:cNvSpPr/>
        </xdr:nvSpPr>
        <xdr:spPr>
          <a:xfrm>
            <a:off x="17408822" y="1132416"/>
            <a:ext cx="877824" cy="114300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Next LT Pro" panose="020B0504020202020204" pitchFamily="34" charset="0"/>
            </a:endParaRPr>
          </a:p>
        </xdr:txBody>
      </xdr:sp>
      <xdr:sp macro="" textlink="">
        <xdr:nvSpPr>
          <xdr:cNvPr id="61" name="TextBox 60">
            <a:extLst>
              <a:ext uri="{FF2B5EF4-FFF2-40B4-BE49-F238E27FC236}">
                <a16:creationId xmlns:a16="http://schemas.microsoft.com/office/drawing/2014/main" id="{668D219A-0F9F-1ECD-EC62-EFD4F22AA2D0}"/>
              </a:ext>
            </a:extLst>
          </xdr:cNvPr>
          <xdr:cNvSpPr txBox="1"/>
        </xdr:nvSpPr>
        <xdr:spPr>
          <a:xfrm>
            <a:off x="17336557" y="1718734"/>
            <a:ext cx="1022354" cy="503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Average</a:t>
            </a:r>
          </a:p>
          <a:p>
            <a:pPr algn="ctr"/>
            <a:r>
              <a:rPr lang="en-US" sz="750" b="0">
                <a:solidFill>
                  <a:schemeClr val="bg1"/>
                </a:solidFill>
                <a:latin typeface="Avenir Next LT Pro" panose="020B0504020202020204" pitchFamily="34" charset="0"/>
              </a:rPr>
              <a:t>by</a:t>
            </a:r>
            <a:r>
              <a:rPr lang="en-US" sz="750" b="0" baseline="0">
                <a:solidFill>
                  <a:schemeClr val="bg1"/>
                </a:solidFill>
                <a:latin typeface="Avenir Next LT Pro" panose="020B0504020202020204" pitchFamily="34" charset="0"/>
              </a:rPr>
              <a:t> Month</a:t>
            </a:r>
            <a:endParaRPr lang="en-US" sz="750" b="0">
              <a:solidFill>
                <a:schemeClr val="bg1"/>
              </a:solidFill>
              <a:latin typeface="Avenir Next LT Pro" panose="020B0504020202020204" pitchFamily="34" charset="0"/>
            </a:endParaRPr>
          </a:p>
        </xdr:txBody>
      </xdr:sp>
      <xdr:sp macro="" textlink="Pivot!AC6">
        <xdr:nvSpPr>
          <xdr:cNvPr id="62" name="TextBox 61">
            <a:extLst>
              <a:ext uri="{FF2B5EF4-FFF2-40B4-BE49-F238E27FC236}">
                <a16:creationId xmlns:a16="http://schemas.microsoft.com/office/drawing/2014/main" id="{786A6EF6-830E-22A4-921D-7FC191D3C166}"/>
              </a:ext>
            </a:extLst>
          </xdr:cNvPr>
          <xdr:cNvSpPr txBox="1"/>
        </xdr:nvSpPr>
        <xdr:spPr>
          <a:xfrm>
            <a:off x="17336557" y="1416051"/>
            <a:ext cx="1022354" cy="503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6646FC-4A6E-4A64-ABB5-99BC04A304FC}" type="TxLink">
              <a:rPr lang="en-US" sz="1600" b="0" i="0" u="none" strike="noStrike">
                <a:solidFill>
                  <a:schemeClr val="bg1"/>
                </a:solidFill>
                <a:latin typeface="Avenir Next LT Pro" panose="020B0504020202020204" pitchFamily="34" charset="0"/>
                <a:cs typeface="Arial"/>
              </a:rPr>
              <a:pPr algn="ctr"/>
              <a:t> 66,885 </a:t>
            </a:fld>
            <a:endParaRPr lang="en-US" sz="1000" b="0">
              <a:solidFill>
                <a:schemeClr val="bg1"/>
              </a:solidFill>
              <a:latin typeface="Avenir Next LT Pro" panose="020B0504020202020204" pitchFamily="34" charset="0"/>
            </a:endParaRPr>
          </a:p>
        </xdr:txBody>
      </xdr:sp>
      <xdr:sp macro="" textlink="">
        <xdr:nvSpPr>
          <xdr:cNvPr id="63" name="TextBox 62">
            <a:extLst>
              <a:ext uri="{FF2B5EF4-FFF2-40B4-BE49-F238E27FC236}">
                <a16:creationId xmlns:a16="http://schemas.microsoft.com/office/drawing/2014/main" id="{7BCB919A-D51E-DB00-B012-A3E262692E21}"/>
              </a:ext>
            </a:extLst>
          </xdr:cNvPr>
          <xdr:cNvSpPr txBox="1"/>
        </xdr:nvSpPr>
        <xdr:spPr>
          <a:xfrm>
            <a:off x="17367250" y="1119716"/>
            <a:ext cx="402167" cy="467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rgbClr val="FFC000"/>
                </a:solidFill>
                <a:latin typeface="Avenir Next LT Pro" panose="020B0504020202020204" pitchFamily="34" charset="0"/>
              </a:rPr>
              <a:t>×¯</a:t>
            </a:r>
          </a:p>
        </xdr:txBody>
      </xdr:sp>
      <xdr:sp macro="" textlink="">
        <xdr:nvSpPr>
          <xdr:cNvPr id="67" name="Rectangle: Rounded Corners 66">
            <a:extLst>
              <a:ext uri="{FF2B5EF4-FFF2-40B4-BE49-F238E27FC236}">
                <a16:creationId xmlns:a16="http://schemas.microsoft.com/office/drawing/2014/main" id="{087FCD38-70F9-D357-726B-114D8ED1BC38}"/>
              </a:ext>
            </a:extLst>
          </xdr:cNvPr>
          <xdr:cNvSpPr/>
        </xdr:nvSpPr>
        <xdr:spPr>
          <a:xfrm>
            <a:off x="17408822" y="2476499"/>
            <a:ext cx="877824" cy="2751668"/>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Next LT Pro" panose="020B0504020202020204" pitchFamily="34" charset="0"/>
            </a:endParaRPr>
          </a:p>
        </xdr:txBody>
      </xdr:sp>
      <xdr:sp macro="" textlink="">
        <xdr:nvSpPr>
          <xdr:cNvPr id="68" name="TextBox 67">
            <a:extLst>
              <a:ext uri="{FF2B5EF4-FFF2-40B4-BE49-F238E27FC236}">
                <a16:creationId xmlns:a16="http://schemas.microsoft.com/office/drawing/2014/main" id="{51DECAC7-84B6-443A-2E45-06477B08D158}"/>
              </a:ext>
            </a:extLst>
          </xdr:cNvPr>
          <xdr:cNvSpPr txBox="1"/>
        </xdr:nvSpPr>
        <xdr:spPr>
          <a:xfrm>
            <a:off x="17325974" y="2512485"/>
            <a:ext cx="1022354" cy="503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solidFill>
                <a:latin typeface="Avenir Next LT Pro" panose="020B0504020202020204" pitchFamily="34" charset="0"/>
              </a:rPr>
              <a:t>Operating</a:t>
            </a:r>
          </a:p>
          <a:p>
            <a:pPr algn="ctr"/>
            <a:r>
              <a:rPr lang="en-US" sz="1400" b="0">
                <a:solidFill>
                  <a:schemeClr val="bg1"/>
                </a:solidFill>
                <a:latin typeface="Avenir Next LT Pro" panose="020B0504020202020204" pitchFamily="34" charset="0"/>
              </a:rPr>
              <a:t>Profits</a:t>
            </a:r>
          </a:p>
        </xdr:txBody>
      </xdr:sp>
      <xdr:sp macro="" textlink="Pivot!AJ6">
        <xdr:nvSpPr>
          <xdr:cNvPr id="70" name="TextBox 69">
            <a:extLst>
              <a:ext uri="{FF2B5EF4-FFF2-40B4-BE49-F238E27FC236}">
                <a16:creationId xmlns:a16="http://schemas.microsoft.com/office/drawing/2014/main" id="{BFC96BCF-C3B3-40D7-5A51-25351DE3D8C7}"/>
              </a:ext>
            </a:extLst>
          </xdr:cNvPr>
          <xdr:cNvSpPr txBox="1"/>
        </xdr:nvSpPr>
        <xdr:spPr>
          <a:xfrm>
            <a:off x="17347141" y="4724402"/>
            <a:ext cx="1022354" cy="419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477CEE-70A0-474D-A040-F4C67491E34D}" type="TxLink">
              <a:rPr lang="en-US" sz="1600" b="0" i="0" u="none" strike="noStrike">
                <a:solidFill>
                  <a:schemeClr val="bg1"/>
                </a:solidFill>
                <a:latin typeface="Avenir Next LT Pro" panose="020B0504020202020204" pitchFamily="34" charset="0"/>
                <a:cs typeface="Arial"/>
              </a:rPr>
              <a:pPr algn="ctr"/>
              <a:t> 160,524 </a:t>
            </a:fld>
            <a:endParaRPr lang="en-US" sz="1600" b="0">
              <a:solidFill>
                <a:schemeClr val="bg1"/>
              </a:solidFill>
              <a:latin typeface="Avenir Next LT Pro" panose="020B0504020202020204" pitchFamily="34" charset="0"/>
            </a:endParaRPr>
          </a:p>
        </xdr:txBody>
      </xdr:sp>
      <xdr:sp macro="" textlink="">
        <xdr:nvSpPr>
          <xdr:cNvPr id="73" name="Rectangle: Rounded Corners 72">
            <a:extLst>
              <a:ext uri="{FF2B5EF4-FFF2-40B4-BE49-F238E27FC236}">
                <a16:creationId xmlns:a16="http://schemas.microsoft.com/office/drawing/2014/main" id="{318383AC-E494-6351-0E42-C1A272D2F257}"/>
              </a:ext>
            </a:extLst>
          </xdr:cNvPr>
          <xdr:cNvSpPr/>
        </xdr:nvSpPr>
        <xdr:spPr>
          <a:xfrm>
            <a:off x="17408822" y="5355165"/>
            <a:ext cx="877824" cy="2843784"/>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Next LT Pro" panose="020B0504020202020204" pitchFamily="34" charset="0"/>
            </a:endParaRPr>
          </a:p>
        </xdr:txBody>
      </xdr:sp>
      <xdr:sp macro="" textlink="Pivot!AR6">
        <xdr:nvSpPr>
          <xdr:cNvPr id="74" name="TextBox 73">
            <a:extLst>
              <a:ext uri="{FF2B5EF4-FFF2-40B4-BE49-F238E27FC236}">
                <a16:creationId xmlns:a16="http://schemas.microsoft.com/office/drawing/2014/main" id="{34A83A94-71C1-70C0-1A6C-13C69B2A19AE}"/>
              </a:ext>
            </a:extLst>
          </xdr:cNvPr>
          <xdr:cNvSpPr txBox="1"/>
        </xdr:nvSpPr>
        <xdr:spPr>
          <a:xfrm>
            <a:off x="17345024" y="5676897"/>
            <a:ext cx="1022354" cy="419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4DB2F4-F3D4-4EAC-B002-6264AE3732B5}" type="TxLink">
              <a:rPr lang="en-US" sz="1100" b="0" i="0" u="none" strike="noStrike">
                <a:solidFill>
                  <a:schemeClr val="bg1"/>
                </a:solidFill>
                <a:latin typeface="Avenir Next LT Pro" panose="020B0504020202020204" pitchFamily="34" charset="0"/>
                <a:cs typeface="A4.Maitree-Serif" panose="00000500000000000000" pitchFamily="2" charset="-34"/>
              </a:rPr>
              <a:pPr algn="ctr"/>
              <a:t>53.88%</a:t>
            </a:fld>
            <a:endParaRPr lang="en-US" sz="1600" b="0">
              <a:solidFill>
                <a:schemeClr val="bg1"/>
              </a:solidFill>
              <a:latin typeface="Avenir Next LT Pro" panose="020B0504020202020204" pitchFamily="34" charset="0"/>
              <a:cs typeface="A4.Maitree-Serif" panose="00000500000000000000" pitchFamily="2" charset="-34"/>
            </a:endParaRPr>
          </a:p>
        </xdr:txBody>
      </xdr:sp>
      <xdr:sp macro="" textlink="Pivot!AQ6">
        <xdr:nvSpPr>
          <xdr:cNvPr id="75" name="TextBox 74">
            <a:extLst>
              <a:ext uri="{FF2B5EF4-FFF2-40B4-BE49-F238E27FC236}">
                <a16:creationId xmlns:a16="http://schemas.microsoft.com/office/drawing/2014/main" id="{175F6EEE-82FB-C3B6-3C2D-7C99D0BF7FCB}"/>
              </a:ext>
            </a:extLst>
          </xdr:cNvPr>
          <xdr:cNvSpPr txBox="1"/>
        </xdr:nvSpPr>
        <xdr:spPr>
          <a:xfrm>
            <a:off x="17345024" y="5892799"/>
            <a:ext cx="1022354" cy="419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A3F821-56D2-4A67-B3D9-CFDA93C6A51C}" type="TxLink">
              <a:rPr lang="en-US" sz="1100" b="0" i="0" u="none" strike="noStrike">
                <a:solidFill>
                  <a:schemeClr val="bg1"/>
                </a:solidFill>
                <a:latin typeface="Avenir Next LT Pro" panose="020B0504020202020204" pitchFamily="34" charset="0"/>
                <a:cs typeface="Arial"/>
              </a:rPr>
              <a:pPr algn="ctr"/>
              <a:t> 432,461 </a:t>
            </a:fld>
            <a:endParaRPr lang="en-US" sz="1600" b="0">
              <a:solidFill>
                <a:schemeClr val="bg1"/>
              </a:solidFill>
              <a:latin typeface="Avenir Next LT Pro" panose="020B0504020202020204" pitchFamily="34" charset="0"/>
            </a:endParaRPr>
          </a:p>
        </xdr:txBody>
      </xdr:sp>
      <xdr:sp macro="" textlink="Pivot!AR6">
        <xdr:nvSpPr>
          <xdr:cNvPr id="76" name="TextBox 75">
            <a:extLst>
              <a:ext uri="{FF2B5EF4-FFF2-40B4-BE49-F238E27FC236}">
                <a16:creationId xmlns:a16="http://schemas.microsoft.com/office/drawing/2014/main" id="{76D85DF0-6019-D164-B41B-9623694F1652}"/>
              </a:ext>
            </a:extLst>
          </xdr:cNvPr>
          <xdr:cNvSpPr txBox="1"/>
        </xdr:nvSpPr>
        <xdr:spPr>
          <a:xfrm>
            <a:off x="17345024" y="5416548"/>
            <a:ext cx="1022354" cy="419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bg1"/>
                </a:solidFill>
                <a:latin typeface="Avenir Next LT Pro" panose="020B0504020202020204" pitchFamily="34" charset="0"/>
                <a:cs typeface="A4.Maitree-Serif" panose="00000500000000000000" pitchFamily="2" charset="-34"/>
              </a:rPr>
              <a:t>B2B</a:t>
            </a:r>
          </a:p>
        </xdr:txBody>
      </xdr:sp>
      <xdr:sp macro="" textlink="Pivot!AR6">
        <xdr:nvSpPr>
          <xdr:cNvPr id="77" name="TextBox 76">
            <a:extLst>
              <a:ext uri="{FF2B5EF4-FFF2-40B4-BE49-F238E27FC236}">
                <a16:creationId xmlns:a16="http://schemas.microsoft.com/office/drawing/2014/main" id="{0AFD508E-1461-0C14-6AC8-542876F231E6}"/>
              </a:ext>
            </a:extLst>
          </xdr:cNvPr>
          <xdr:cNvSpPr txBox="1"/>
        </xdr:nvSpPr>
        <xdr:spPr>
          <a:xfrm>
            <a:off x="17345024" y="7723717"/>
            <a:ext cx="1022354" cy="419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bg1"/>
                </a:solidFill>
                <a:latin typeface="Avenir Next LT Pro" panose="020B0504020202020204" pitchFamily="34" charset="0"/>
                <a:cs typeface="A4.Maitree-Serif" panose="00000500000000000000" pitchFamily="2" charset="-34"/>
              </a:rPr>
              <a:t>B2C</a:t>
            </a:r>
          </a:p>
        </xdr:txBody>
      </xdr:sp>
      <xdr:sp macro="" textlink="Pivot!AQ7">
        <xdr:nvSpPr>
          <xdr:cNvPr id="78" name="TextBox 77">
            <a:extLst>
              <a:ext uri="{FF2B5EF4-FFF2-40B4-BE49-F238E27FC236}">
                <a16:creationId xmlns:a16="http://schemas.microsoft.com/office/drawing/2014/main" id="{8EADC336-9692-56BC-ED50-D2D845145BDD}"/>
              </a:ext>
            </a:extLst>
          </xdr:cNvPr>
          <xdr:cNvSpPr txBox="1"/>
        </xdr:nvSpPr>
        <xdr:spPr>
          <a:xfrm>
            <a:off x="17366191" y="7247465"/>
            <a:ext cx="1022354" cy="419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FAAA9F-8DA4-4FF1-BF9B-2CCB2E460E5A}" type="TxLink">
              <a:rPr lang="en-US" sz="1100" b="0" i="0" u="none" strike="noStrike">
                <a:solidFill>
                  <a:schemeClr val="bg1"/>
                </a:solidFill>
                <a:latin typeface="Avenir Next LT Pro" panose="020B0504020202020204" pitchFamily="34" charset="0"/>
                <a:cs typeface="Arial"/>
              </a:rPr>
              <a:pPr algn="ctr"/>
              <a:t> 370,157 </a:t>
            </a:fld>
            <a:endParaRPr lang="en-US" sz="1600" b="0">
              <a:solidFill>
                <a:schemeClr val="bg1"/>
              </a:solidFill>
              <a:latin typeface="Avenir Next LT Pro" panose="020B0504020202020204" pitchFamily="34" charset="0"/>
            </a:endParaRPr>
          </a:p>
        </xdr:txBody>
      </xdr:sp>
      <xdr:sp macro="" textlink="Pivot!AR7">
        <xdr:nvSpPr>
          <xdr:cNvPr id="79" name="TextBox 78">
            <a:extLst>
              <a:ext uri="{FF2B5EF4-FFF2-40B4-BE49-F238E27FC236}">
                <a16:creationId xmlns:a16="http://schemas.microsoft.com/office/drawing/2014/main" id="{4597C631-16E1-8D91-8107-DEAA8FA7B74E}"/>
              </a:ext>
            </a:extLst>
          </xdr:cNvPr>
          <xdr:cNvSpPr txBox="1"/>
        </xdr:nvSpPr>
        <xdr:spPr>
          <a:xfrm>
            <a:off x="17366191" y="7473948"/>
            <a:ext cx="1022354" cy="419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2CB755-FFFA-426B-8564-96CCA2FE2DFA}" type="TxLink">
              <a:rPr lang="en-US" sz="1100" b="0" i="0" u="none" strike="noStrike">
                <a:solidFill>
                  <a:schemeClr val="bg1"/>
                </a:solidFill>
                <a:latin typeface="Avenir Next LT Pro" panose="020B0504020202020204" pitchFamily="34" charset="0"/>
                <a:cs typeface="Arial"/>
              </a:rPr>
              <a:pPr algn="ctr"/>
              <a:t>46.12%</a:t>
            </a:fld>
            <a:endParaRPr lang="en-US" sz="1600" b="0">
              <a:solidFill>
                <a:schemeClr val="bg1"/>
              </a:solidFill>
              <a:latin typeface="Avenir Next LT Pro" panose="020B0504020202020204" pitchFamily="34" charset="0"/>
            </a:endParaRPr>
          </a:p>
        </xdr:txBody>
      </xdr:sp>
    </xdr:grpSp>
    <xdr:clientData/>
  </xdr:twoCellAnchor>
  <xdr:twoCellAnchor editAs="absolute">
    <xdr:from>
      <xdr:col>28</xdr:col>
      <xdr:colOff>151866</xdr:colOff>
      <xdr:row>15</xdr:row>
      <xdr:rowOff>8469</xdr:rowOff>
    </xdr:from>
    <xdr:to>
      <xdr:col>29</xdr:col>
      <xdr:colOff>490532</xdr:colOff>
      <xdr:row>25</xdr:row>
      <xdr:rowOff>158750</xdr:rowOff>
    </xdr:to>
    <xdr:graphicFrame macro="">
      <xdr:nvGraphicFramePr>
        <xdr:cNvPr id="69" name="Chart 68">
          <a:extLst>
            <a:ext uri="{FF2B5EF4-FFF2-40B4-BE49-F238E27FC236}">
              <a16:creationId xmlns:a16="http://schemas.microsoft.com/office/drawing/2014/main" id="{3EC715E3-FEF0-43E7-8849-A44B0F023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28</xdr:col>
      <xdr:colOff>97896</xdr:colOff>
      <xdr:row>33</xdr:row>
      <xdr:rowOff>31755</xdr:rowOff>
    </xdr:from>
    <xdr:to>
      <xdr:col>29</xdr:col>
      <xdr:colOff>398463</xdr:colOff>
      <xdr:row>37</xdr:row>
      <xdr:rowOff>184155</xdr:rowOff>
    </xdr:to>
    <xdr:graphicFrame macro="">
      <xdr:nvGraphicFramePr>
        <xdr:cNvPr id="71" name="Chart 70">
          <a:extLst>
            <a:ext uri="{FF2B5EF4-FFF2-40B4-BE49-F238E27FC236}">
              <a16:creationId xmlns:a16="http://schemas.microsoft.com/office/drawing/2014/main" id="{FC803075-71A3-4B5A-9562-7F9C616C2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13</xdr:col>
      <xdr:colOff>566105</xdr:colOff>
      <xdr:row>18</xdr:row>
      <xdr:rowOff>182457</xdr:rowOff>
    </xdr:from>
    <xdr:to>
      <xdr:col>18</xdr:col>
      <xdr:colOff>285860</xdr:colOff>
      <xdr:row>33</xdr:row>
      <xdr:rowOff>113877</xdr:rowOff>
    </xdr:to>
    <xdr:sp macro="" textlink="">
      <xdr:nvSpPr>
        <xdr:cNvPr id="87" name="Flowchart: Connector 86">
          <a:extLst>
            <a:ext uri="{FF2B5EF4-FFF2-40B4-BE49-F238E27FC236}">
              <a16:creationId xmlns:a16="http://schemas.microsoft.com/office/drawing/2014/main" id="{4228EAC5-FEE3-F5B7-9FD9-7FA15B0A9899}"/>
            </a:ext>
          </a:extLst>
        </xdr:cNvPr>
        <xdr:cNvSpPr/>
      </xdr:nvSpPr>
      <xdr:spPr>
        <a:xfrm>
          <a:off x="8662355" y="3516207"/>
          <a:ext cx="2762463" cy="2709545"/>
        </a:xfrm>
        <a:prstGeom prst="flowChartConnector">
          <a:avLst/>
        </a:prstGeom>
        <a:gradFill>
          <a:gsLst>
            <a:gs pos="24000">
              <a:srgbClr val="DC25FA">
                <a:alpha val="20000"/>
              </a:srgbClr>
            </a:gs>
            <a:gs pos="68000">
              <a:srgbClr val="9947F7">
                <a:alpha val="20000"/>
              </a:srgb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389999</xdr:colOff>
      <xdr:row>21</xdr:row>
      <xdr:rowOff>38100</xdr:rowOff>
    </xdr:from>
    <xdr:to>
      <xdr:col>17</xdr:col>
      <xdr:colOff>377299</xdr:colOff>
      <xdr:row>30</xdr:row>
      <xdr:rowOff>152400</xdr:rowOff>
    </xdr:to>
    <xdr:sp macro="" textlink="">
      <xdr:nvSpPr>
        <xdr:cNvPr id="85" name="Flowchart: Connector 84">
          <a:extLst>
            <a:ext uri="{FF2B5EF4-FFF2-40B4-BE49-F238E27FC236}">
              <a16:creationId xmlns:a16="http://schemas.microsoft.com/office/drawing/2014/main" id="{4FB592D1-B25B-A7A2-BF69-1BE5A1EDDF08}"/>
            </a:ext>
          </a:extLst>
        </xdr:cNvPr>
        <xdr:cNvSpPr/>
      </xdr:nvSpPr>
      <xdr:spPr>
        <a:xfrm>
          <a:off x="9094791" y="3927475"/>
          <a:ext cx="1812925" cy="1781175"/>
        </a:xfrm>
        <a:prstGeom prst="flowChartConnector">
          <a:avLst/>
        </a:prstGeom>
        <a:gradFill>
          <a:gsLst>
            <a:gs pos="0">
              <a:srgbClr val="DC25FA"/>
            </a:gs>
            <a:gs pos="61000">
              <a:srgbClr val="9947F7"/>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28346</xdr:colOff>
      <xdr:row>22</xdr:row>
      <xdr:rowOff>94488</xdr:rowOff>
    </xdr:from>
    <xdr:to>
      <xdr:col>17</xdr:col>
      <xdr:colOff>130411</xdr:colOff>
      <xdr:row>29</xdr:row>
      <xdr:rowOff>96012</xdr:rowOff>
    </xdr:to>
    <xdr:sp macro="" textlink="">
      <xdr:nvSpPr>
        <xdr:cNvPr id="82" name="Flowchart: Connector 81">
          <a:extLst>
            <a:ext uri="{FF2B5EF4-FFF2-40B4-BE49-F238E27FC236}">
              <a16:creationId xmlns:a16="http://schemas.microsoft.com/office/drawing/2014/main" id="{558E2C4E-D50A-379E-D427-B4C23F1F2379}"/>
            </a:ext>
          </a:extLst>
        </xdr:cNvPr>
        <xdr:cNvSpPr/>
      </xdr:nvSpPr>
      <xdr:spPr>
        <a:xfrm>
          <a:off x="9341679" y="4169071"/>
          <a:ext cx="1319149" cy="1297983"/>
        </a:xfrm>
        <a:prstGeom prst="flowChartConnector">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378358</xdr:colOff>
      <xdr:row>26</xdr:row>
      <xdr:rowOff>42338</xdr:rowOff>
    </xdr:from>
    <xdr:to>
      <xdr:col>17</xdr:col>
      <xdr:colOff>388941</xdr:colOff>
      <xdr:row>27</xdr:row>
      <xdr:rowOff>158754</xdr:rowOff>
    </xdr:to>
    <xdr:sp macro="" textlink="">
      <xdr:nvSpPr>
        <xdr:cNvPr id="39" name="TextBox 38">
          <a:extLst>
            <a:ext uri="{FF2B5EF4-FFF2-40B4-BE49-F238E27FC236}">
              <a16:creationId xmlns:a16="http://schemas.microsoft.com/office/drawing/2014/main" id="{CF96F077-91EA-47E8-8EDA-F7A598BC7C73}"/>
            </a:ext>
          </a:extLst>
        </xdr:cNvPr>
        <xdr:cNvSpPr txBox="1"/>
      </xdr:nvSpPr>
      <xdr:spPr>
        <a:xfrm>
          <a:off x="9083150" y="4857755"/>
          <a:ext cx="1836208" cy="301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solidFill>
              <a:latin typeface="Avenir Next LT Pro" panose="020B0504020202020204" pitchFamily="34" charset="0"/>
            </a:rPr>
            <a:t>Income </a:t>
          </a:r>
          <a:r>
            <a:rPr lang="en-US" sz="1100" b="0">
              <a:solidFill>
                <a:schemeClr val="bg1"/>
              </a:solidFill>
              <a:latin typeface="Avenir Next LT Pro" panose="020B0504020202020204" pitchFamily="34" charset="0"/>
            </a:rPr>
            <a:t>Achieved</a:t>
          </a:r>
          <a:endParaRPr lang="en-US" sz="1200" b="0">
            <a:solidFill>
              <a:schemeClr val="bg1"/>
            </a:solidFill>
            <a:latin typeface="Avenir Next LT Pro" panose="020B0504020202020204" pitchFamily="34" charset="0"/>
          </a:endParaRPr>
        </a:p>
      </xdr:txBody>
    </xdr:sp>
    <xdr:clientData/>
  </xdr:twoCellAnchor>
  <xdr:twoCellAnchor editAs="absolute">
    <xdr:from>
      <xdr:col>14</xdr:col>
      <xdr:colOff>400750</xdr:colOff>
      <xdr:row>23</xdr:row>
      <xdr:rowOff>42334</xdr:rowOff>
    </xdr:from>
    <xdr:to>
      <xdr:col>17</xdr:col>
      <xdr:colOff>408880</xdr:colOff>
      <xdr:row>27</xdr:row>
      <xdr:rowOff>16462</xdr:rowOff>
    </xdr:to>
    <xdr:sp macro="" textlink="">
      <xdr:nvSpPr>
        <xdr:cNvPr id="83" name="TextBox 33">
          <a:extLst>
            <a:ext uri="{FF2B5EF4-FFF2-40B4-BE49-F238E27FC236}">
              <a16:creationId xmlns:a16="http://schemas.microsoft.com/office/drawing/2014/main" id="{ABC3DDE8-4875-BDE9-7B2C-221EBABCCD26}"/>
            </a:ext>
          </a:extLst>
        </xdr:cNvPr>
        <xdr:cNvSpPr txBox="1"/>
      </xdr:nvSpPr>
      <xdr:spPr>
        <a:xfrm>
          <a:off x="9105542" y="4302126"/>
          <a:ext cx="1833755" cy="714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3200" b="0" i="0" u="none" strike="noStrike">
              <a:solidFill>
                <a:schemeClr val="bg1"/>
              </a:solidFill>
              <a:latin typeface="Arial"/>
              <a:ea typeface="Calibri"/>
              <a:cs typeface="Arial"/>
            </a:rPr>
            <a:t>87%</a:t>
          </a:r>
          <a:endParaRPr lang="en-US" sz="3200" b="0">
            <a:solidFill>
              <a:schemeClr val="bg1"/>
            </a:solidFill>
            <a:latin typeface="Avenir Next LT Pro" panose="020B0504020202020204" pitchFamily="34" charset="0"/>
          </a:endParaRPr>
        </a:p>
      </xdr:txBody>
    </xdr:sp>
    <xdr:clientData/>
  </xdr:twoCellAnchor>
  <xdr:twoCellAnchor editAs="absolute">
    <xdr:from>
      <xdr:col>17</xdr:col>
      <xdr:colOff>59802</xdr:colOff>
      <xdr:row>6</xdr:row>
      <xdr:rowOff>141827</xdr:rowOff>
    </xdr:from>
    <xdr:to>
      <xdr:col>18</xdr:col>
      <xdr:colOff>388943</xdr:colOff>
      <xdr:row>8</xdr:row>
      <xdr:rowOff>6</xdr:rowOff>
    </xdr:to>
    <xdr:sp macro="" textlink="Pivot!G10">
      <xdr:nvSpPr>
        <xdr:cNvPr id="110" name="TextBox 109">
          <a:extLst>
            <a:ext uri="{FF2B5EF4-FFF2-40B4-BE49-F238E27FC236}">
              <a16:creationId xmlns:a16="http://schemas.microsoft.com/office/drawing/2014/main" id="{4F6C3491-06D4-BDE3-09BE-EAC33CF9615D}"/>
            </a:ext>
          </a:extLst>
        </xdr:cNvPr>
        <xdr:cNvSpPr txBox="1"/>
      </xdr:nvSpPr>
      <xdr:spPr>
        <a:xfrm>
          <a:off x="10590219" y="1253077"/>
          <a:ext cx="937682" cy="228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B65A83-A41F-46BC-97AE-19CD4ABE4112}" type="TxLink">
            <a:rPr lang="en-US" sz="1100" b="0" i="0" u="none" strike="noStrike">
              <a:solidFill>
                <a:schemeClr val="bg1"/>
              </a:solidFill>
              <a:latin typeface="Avenir Next LT Pro" panose="020B0504020202020204" pitchFamily="34" charset="0"/>
              <a:cs typeface="Arial"/>
            </a:rPr>
            <a:pPr algn="ctr"/>
            <a:t>Asset sale</a:t>
          </a:fld>
          <a:endParaRPr lang="en-US" sz="900" b="0">
            <a:solidFill>
              <a:schemeClr val="bg1"/>
            </a:solidFill>
            <a:latin typeface="Avenir Next LT Pro" panose="020B0504020202020204" pitchFamily="34" charset="0"/>
          </a:endParaRPr>
        </a:p>
      </xdr:txBody>
    </xdr:sp>
    <xdr:clientData/>
  </xdr:twoCellAnchor>
  <xdr:twoCellAnchor editAs="absolute">
    <xdr:from>
      <xdr:col>19</xdr:col>
      <xdr:colOff>344497</xdr:colOff>
      <xdr:row>0</xdr:row>
      <xdr:rowOff>0</xdr:rowOff>
    </xdr:from>
    <xdr:to>
      <xdr:col>21</xdr:col>
      <xdr:colOff>70387</xdr:colOff>
      <xdr:row>0</xdr:row>
      <xdr:rowOff>0</xdr:rowOff>
    </xdr:to>
    <xdr:sp macro="" textlink="Pivot!G10">
      <xdr:nvSpPr>
        <xdr:cNvPr id="111" name="TextBox 110">
          <a:extLst>
            <a:ext uri="{FF2B5EF4-FFF2-40B4-BE49-F238E27FC236}">
              <a16:creationId xmlns:a16="http://schemas.microsoft.com/office/drawing/2014/main" id="{570C1808-55B4-7643-A3DE-72092C211E4E}"/>
            </a:ext>
          </a:extLst>
        </xdr:cNvPr>
        <xdr:cNvSpPr txBox="1"/>
      </xdr:nvSpPr>
      <xdr:spPr>
        <a:xfrm>
          <a:off x="12091997" y="0"/>
          <a:ext cx="942973"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B65A83-A41F-46BC-97AE-19CD4ABE4112}" type="TxLink">
            <a:rPr lang="en-US" sz="1100" b="0" i="0" u="none" strike="noStrike">
              <a:solidFill>
                <a:schemeClr val="bg1"/>
              </a:solidFill>
              <a:latin typeface="Arial"/>
              <a:cs typeface="Arial"/>
            </a:rPr>
            <a:pPr algn="ctr"/>
            <a:t>Asset sale</a:t>
          </a:fld>
          <a:endParaRPr lang="en-US" sz="900" b="0">
            <a:solidFill>
              <a:schemeClr val="bg1"/>
            </a:solidFill>
            <a:latin typeface="Avenir Next LT Pro" panose="020B0504020202020204" pitchFamily="34" charset="0"/>
          </a:endParaRPr>
        </a:p>
      </xdr:txBody>
    </xdr:sp>
    <xdr:clientData/>
  </xdr:twoCellAnchor>
  <xdr:twoCellAnchor editAs="absolute">
    <xdr:from>
      <xdr:col>11</xdr:col>
      <xdr:colOff>228077</xdr:colOff>
      <xdr:row>14</xdr:row>
      <xdr:rowOff>50807</xdr:rowOff>
    </xdr:from>
    <xdr:to>
      <xdr:col>12</xdr:col>
      <xdr:colOff>562509</xdr:colOff>
      <xdr:row>15</xdr:row>
      <xdr:rowOff>99486</xdr:rowOff>
    </xdr:to>
    <xdr:sp macro="" textlink="Pivot!G9">
      <xdr:nvSpPr>
        <xdr:cNvPr id="112" name="TextBox 111">
          <a:extLst>
            <a:ext uri="{FF2B5EF4-FFF2-40B4-BE49-F238E27FC236}">
              <a16:creationId xmlns:a16="http://schemas.microsoft.com/office/drawing/2014/main" id="{B4114135-20D0-6557-557A-555FABA906C8}"/>
            </a:ext>
          </a:extLst>
        </xdr:cNvPr>
        <xdr:cNvSpPr txBox="1"/>
      </xdr:nvSpPr>
      <xdr:spPr>
        <a:xfrm>
          <a:off x="7107244" y="2643724"/>
          <a:ext cx="942973" cy="233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A07EC9-2202-4C0F-B479-D9457DF547FF}" type="TxLink">
            <a:rPr lang="en-US" sz="1100" b="0" i="0" u="none" strike="noStrike">
              <a:solidFill>
                <a:schemeClr val="bg1"/>
              </a:solidFill>
              <a:latin typeface="Avenir Next LT Pro" panose="020B0504020202020204" pitchFamily="34" charset="0"/>
              <a:cs typeface="Arial"/>
            </a:rPr>
            <a:pPr algn="ctr"/>
            <a:t>Licensing</a:t>
          </a:fld>
          <a:endParaRPr lang="en-US" sz="900" b="0">
            <a:solidFill>
              <a:schemeClr val="bg1"/>
            </a:solidFill>
            <a:latin typeface="Avenir Next LT Pro" panose="020B0504020202020204" pitchFamily="34" charset="0"/>
          </a:endParaRPr>
        </a:p>
      </xdr:txBody>
    </xdr:sp>
    <xdr:clientData/>
  </xdr:twoCellAnchor>
  <xdr:twoCellAnchor editAs="absolute">
    <xdr:from>
      <xdr:col>9</xdr:col>
      <xdr:colOff>274645</xdr:colOff>
      <xdr:row>32</xdr:row>
      <xdr:rowOff>150289</xdr:rowOff>
    </xdr:from>
    <xdr:to>
      <xdr:col>11</xdr:col>
      <xdr:colOff>532</xdr:colOff>
      <xdr:row>34</xdr:row>
      <xdr:rowOff>8468</xdr:rowOff>
    </xdr:to>
    <xdr:sp macro="" textlink="Pivot!G6">
      <xdr:nvSpPr>
        <xdr:cNvPr id="113" name="TextBox 112">
          <a:extLst>
            <a:ext uri="{FF2B5EF4-FFF2-40B4-BE49-F238E27FC236}">
              <a16:creationId xmlns:a16="http://schemas.microsoft.com/office/drawing/2014/main" id="{F382E3BE-E608-15D6-D6AA-4AF9C949F7D7}"/>
            </a:ext>
          </a:extLst>
        </xdr:cNvPr>
        <xdr:cNvSpPr txBox="1"/>
      </xdr:nvSpPr>
      <xdr:spPr>
        <a:xfrm>
          <a:off x="5936728" y="6076956"/>
          <a:ext cx="942971" cy="22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9DD12A-C45E-4451-9B73-77E75F89D917}" type="TxLink">
            <a:rPr lang="en-US" sz="1100" b="0" i="0" u="none" strike="noStrike">
              <a:solidFill>
                <a:schemeClr val="bg1"/>
              </a:solidFill>
              <a:latin typeface="Avenir Next LT Pro" panose="020B0504020202020204" pitchFamily="34" charset="0"/>
              <a:cs typeface="Arial"/>
            </a:rPr>
            <a:pPr algn="ctr"/>
            <a:t>Usage fees</a:t>
          </a:fld>
          <a:endParaRPr lang="en-US" sz="900" b="0">
            <a:solidFill>
              <a:schemeClr val="bg1"/>
            </a:solidFill>
            <a:latin typeface="Avenir Next LT Pro" panose="020B0504020202020204" pitchFamily="34" charset="0"/>
          </a:endParaRPr>
        </a:p>
      </xdr:txBody>
    </xdr:sp>
    <xdr:clientData/>
  </xdr:twoCellAnchor>
  <xdr:twoCellAnchor editAs="absolute">
    <xdr:from>
      <xdr:col>15</xdr:col>
      <xdr:colOff>109545</xdr:colOff>
      <xdr:row>40</xdr:row>
      <xdr:rowOff>16938</xdr:rowOff>
    </xdr:from>
    <xdr:to>
      <xdr:col>16</xdr:col>
      <xdr:colOff>443974</xdr:colOff>
      <xdr:row>41</xdr:row>
      <xdr:rowOff>65617</xdr:rowOff>
    </xdr:to>
    <xdr:sp macro="" textlink="Pivot!G8">
      <xdr:nvSpPr>
        <xdr:cNvPr id="115" name="TextBox 114">
          <a:extLst>
            <a:ext uri="{FF2B5EF4-FFF2-40B4-BE49-F238E27FC236}">
              <a16:creationId xmlns:a16="http://schemas.microsoft.com/office/drawing/2014/main" id="{6FD7A3CD-01B0-DB50-CD3F-F7A2AEF32452}"/>
            </a:ext>
          </a:extLst>
        </xdr:cNvPr>
        <xdr:cNvSpPr txBox="1"/>
      </xdr:nvSpPr>
      <xdr:spPr>
        <a:xfrm>
          <a:off x="9422878" y="7425271"/>
          <a:ext cx="942971" cy="23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EFC9D2-EF33-48DC-86C4-5AF3FDDAEE66}" type="TxLink">
            <a:rPr lang="en-US" sz="1100" b="0" i="0" u="none" strike="noStrike">
              <a:solidFill>
                <a:schemeClr val="bg1"/>
              </a:solidFill>
              <a:latin typeface="Avenir Next LT Pro" panose="020B0504020202020204" pitchFamily="34" charset="0"/>
              <a:cs typeface="Arial"/>
            </a:rPr>
            <a:pPr algn="ctr"/>
            <a:t>Renting</a:t>
          </a:fld>
          <a:endParaRPr lang="en-US" sz="900" b="0">
            <a:solidFill>
              <a:schemeClr val="bg1"/>
            </a:solidFill>
            <a:latin typeface="Avenir Next LT Pro" panose="020B0504020202020204" pitchFamily="34" charset="0"/>
          </a:endParaRPr>
        </a:p>
      </xdr:txBody>
    </xdr:sp>
    <xdr:clientData/>
  </xdr:twoCellAnchor>
  <xdr:twoCellAnchor editAs="absolute">
    <xdr:from>
      <xdr:col>20</xdr:col>
      <xdr:colOff>515943</xdr:colOff>
      <xdr:row>36</xdr:row>
      <xdr:rowOff>105838</xdr:rowOff>
    </xdr:from>
    <xdr:to>
      <xdr:col>22</xdr:col>
      <xdr:colOff>336025</xdr:colOff>
      <xdr:row>37</xdr:row>
      <xdr:rowOff>127000</xdr:rowOff>
    </xdr:to>
    <xdr:sp macro="" textlink="Pivot!G7">
      <xdr:nvSpPr>
        <xdr:cNvPr id="116" name="TextBox 115">
          <a:extLst>
            <a:ext uri="{FF2B5EF4-FFF2-40B4-BE49-F238E27FC236}">
              <a16:creationId xmlns:a16="http://schemas.microsoft.com/office/drawing/2014/main" id="{C4167D95-F3AC-7C70-90AF-C196A3DD8053}"/>
            </a:ext>
          </a:extLst>
        </xdr:cNvPr>
        <xdr:cNvSpPr txBox="1"/>
      </xdr:nvSpPr>
      <xdr:spPr>
        <a:xfrm>
          <a:off x="12871985" y="6773338"/>
          <a:ext cx="1037165" cy="206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3670FF-2764-4669-BA5A-4F565AE95512}" type="TxLink">
            <a:rPr lang="en-US" sz="1100" b="0" i="0" u="none" strike="noStrike">
              <a:solidFill>
                <a:schemeClr val="bg1"/>
              </a:solidFill>
              <a:latin typeface="Avenir Next LT Pro" panose="020B0504020202020204" pitchFamily="34" charset="0"/>
              <a:cs typeface="Arial"/>
            </a:rPr>
            <a:pPr algn="ctr"/>
            <a:t>Subscription</a:t>
          </a:fld>
          <a:endParaRPr lang="en-US" sz="900" b="0">
            <a:solidFill>
              <a:schemeClr val="bg1"/>
            </a:solidFill>
            <a:latin typeface="Avenir Next LT Pro" panose="020B0504020202020204" pitchFamily="34" charset="0"/>
          </a:endParaRPr>
        </a:p>
      </xdr:txBody>
    </xdr:sp>
    <xdr:clientData/>
  </xdr:twoCellAnchor>
  <xdr:twoCellAnchor editAs="absolute">
    <xdr:from>
      <xdr:col>20</xdr:col>
      <xdr:colOff>509593</xdr:colOff>
      <xdr:row>18</xdr:row>
      <xdr:rowOff>4241</xdr:rowOff>
    </xdr:from>
    <xdr:to>
      <xdr:col>22</xdr:col>
      <xdr:colOff>329675</xdr:colOff>
      <xdr:row>19</xdr:row>
      <xdr:rowOff>25403</xdr:rowOff>
    </xdr:to>
    <xdr:sp macro="" textlink="Pivot!G11">
      <xdr:nvSpPr>
        <xdr:cNvPr id="117" name="TextBox 116">
          <a:extLst>
            <a:ext uri="{FF2B5EF4-FFF2-40B4-BE49-F238E27FC236}">
              <a16:creationId xmlns:a16="http://schemas.microsoft.com/office/drawing/2014/main" id="{3DD0F7F5-DF73-0E1C-C347-9329781C7BB8}"/>
            </a:ext>
          </a:extLst>
        </xdr:cNvPr>
        <xdr:cNvSpPr txBox="1"/>
      </xdr:nvSpPr>
      <xdr:spPr>
        <a:xfrm>
          <a:off x="12865635" y="3337991"/>
          <a:ext cx="1037165" cy="206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E375B7-1C3D-491C-9A98-DA594CC8B8C4}" type="TxLink">
            <a:rPr lang="en-US" sz="1100" b="0" i="0" u="none" strike="noStrike">
              <a:solidFill>
                <a:schemeClr val="bg1"/>
              </a:solidFill>
              <a:latin typeface="Avenir Next LT Pro" panose="020B0504020202020204" pitchFamily="34" charset="0"/>
              <a:cs typeface="Arial"/>
            </a:rPr>
            <a:pPr algn="ctr"/>
            <a:t>Advertising</a:t>
          </a:fld>
          <a:endParaRPr lang="en-US" sz="900" b="0">
            <a:solidFill>
              <a:schemeClr val="bg1"/>
            </a:solidFill>
            <a:latin typeface="Avenir Next LT Pro" panose="020B0504020202020204" pitchFamily="34" charset="0"/>
          </a:endParaRPr>
        </a:p>
      </xdr:txBody>
    </xdr:sp>
    <xdr:clientData/>
  </xdr:twoCellAnchor>
  <xdr:twoCellAnchor editAs="absolute">
    <xdr:from>
      <xdr:col>16</xdr:col>
      <xdr:colOff>83081</xdr:colOff>
      <xdr:row>43</xdr:row>
      <xdr:rowOff>22182</xdr:rowOff>
    </xdr:from>
    <xdr:to>
      <xdr:col>17</xdr:col>
      <xdr:colOff>344489</xdr:colOff>
      <xdr:row>44</xdr:row>
      <xdr:rowOff>98377</xdr:rowOff>
    </xdr:to>
    <xdr:sp macro="" textlink="Pivot!BF12">
      <xdr:nvSpPr>
        <xdr:cNvPr id="132" name="TextBox 131">
          <a:extLst>
            <a:ext uri="{FF2B5EF4-FFF2-40B4-BE49-F238E27FC236}">
              <a16:creationId xmlns:a16="http://schemas.microsoft.com/office/drawing/2014/main" id="{9CFC8E88-14B6-EF85-902A-57BE2043A599}"/>
            </a:ext>
          </a:extLst>
        </xdr:cNvPr>
        <xdr:cNvSpPr txBox="1"/>
      </xdr:nvSpPr>
      <xdr:spPr>
        <a:xfrm>
          <a:off x="10004956" y="7986140"/>
          <a:ext cx="869950" cy="26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CAF25B-9DEE-4234-9333-E48BDC602A39}" type="TxLink">
            <a:rPr lang="en-US" sz="1100" b="0" i="0" u="none" strike="noStrike">
              <a:solidFill>
                <a:schemeClr val="bg1"/>
              </a:solidFill>
              <a:latin typeface="Avenir Next LT Pro" panose="020B0504020202020204" pitchFamily="34" charset="0"/>
              <a:cs typeface="Arial"/>
            </a:rPr>
            <a:pPr algn="ctr"/>
            <a:t>7%</a:t>
          </a:fld>
          <a:endParaRPr lang="en-US" sz="900" b="0">
            <a:solidFill>
              <a:schemeClr val="bg1"/>
            </a:solidFill>
            <a:latin typeface="Avenir Next LT Pro" panose="020B0504020202020204" pitchFamily="34" charset="0"/>
          </a:endParaRPr>
        </a:p>
      </xdr:txBody>
    </xdr:sp>
    <xdr:clientData/>
  </xdr:twoCellAnchor>
  <xdr:twoCellAnchor editAs="absolute">
    <xdr:from>
      <xdr:col>16</xdr:col>
      <xdr:colOff>275739</xdr:colOff>
      <xdr:row>42</xdr:row>
      <xdr:rowOff>103713</xdr:rowOff>
    </xdr:from>
    <xdr:to>
      <xdr:col>17</xdr:col>
      <xdr:colOff>146538</xdr:colOff>
      <xdr:row>45</xdr:row>
      <xdr:rowOff>16845</xdr:rowOff>
    </xdr:to>
    <xdr:sp macro="" textlink="">
      <xdr:nvSpPr>
        <xdr:cNvPr id="133" name="Circle: Hollow 132">
          <a:extLst>
            <a:ext uri="{FF2B5EF4-FFF2-40B4-BE49-F238E27FC236}">
              <a16:creationId xmlns:a16="http://schemas.microsoft.com/office/drawing/2014/main" id="{7D364EED-C67D-4ED8-D7FA-4D0FBB4E1776}"/>
            </a:ext>
          </a:extLst>
        </xdr:cNvPr>
        <xdr:cNvSpPr/>
      </xdr:nvSpPr>
      <xdr:spPr>
        <a:xfrm>
          <a:off x="10197614" y="7882463"/>
          <a:ext cx="479341" cy="468757"/>
        </a:xfrm>
        <a:prstGeom prst="donut">
          <a:avLst>
            <a:gd name="adj" fmla="val 7474"/>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editAs="absolute">
    <xdr:from>
      <xdr:col>15</xdr:col>
      <xdr:colOff>109542</xdr:colOff>
      <xdr:row>3</xdr:row>
      <xdr:rowOff>50796</xdr:rowOff>
    </xdr:from>
    <xdr:to>
      <xdr:col>16</xdr:col>
      <xdr:colOff>376241</xdr:colOff>
      <xdr:row>5</xdr:row>
      <xdr:rowOff>154428</xdr:rowOff>
    </xdr:to>
    <xdr:grpSp>
      <xdr:nvGrpSpPr>
        <xdr:cNvPr id="171" name="Group 170">
          <a:extLst>
            <a:ext uri="{FF2B5EF4-FFF2-40B4-BE49-F238E27FC236}">
              <a16:creationId xmlns:a16="http://schemas.microsoft.com/office/drawing/2014/main" id="{D2D63647-6730-F222-2EEB-D5682F8498A9}"/>
            </a:ext>
          </a:extLst>
        </xdr:cNvPr>
        <xdr:cNvGrpSpPr/>
      </xdr:nvGrpSpPr>
      <xdr:grpSpPr>
        <a:xfrm>
          <a:off x="9961113" y="595082"/>
          <a:ext cx="910771" cy="466489"/>
          <a:chOff x="15068549" y="1883831"/>
          <a:chExt cx="880534" cy="484632"/>
        </a:xfrm>
      </xdr:grpSpPr>
      <xdr:sp macro="" textlink="Pivot!BF19">
        <xdr:nvSpPr>
          <xdr:cNvPr id="172" name="TextBox 171">
            <a:extLst>
              <a:ext uri="{FF2B5EF4-FFF2-40B4-BE49-F238E27FC236}">
                <a16:creationId xmlns:a16="http://schemas.microsoft.com/office/drawing/2014/main" id="{4180C425-2AFD-7D9A-0419-4F59311D9243}"/>
              </a:ext>
            </a:extLst>
          </xdr:cNvPr>
          <xdr:cNvSpPr txBox="1"/>
        </xdr:nvSpPr>
        <xdr:spPr>
          <a:xfrm>
            <a:off x="15068549" y="1992800"/>
            <a:ext cx="880534" cy="266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64EC96-88E6-448D-AB7C-0A09F2235BCA}" type="TxLink">
              <a:rPr lang="en-US" sz="1100" b="0" i="0" u="none" strike="noStrike">
                <a:solidFill>
                  <a:schemeClr val="bg1"/>
                </a:solidFill>
                <a:latin typeface="Avenir Next LT Pro" panose="020B0504020202020204" pitchFamily="34" charset="0"/>
                <a:cs typeface="Arial"/>
              </a:rPr>
              <a:pPr algn="ctr"/>
              <a:t>10%</a:t>
            </a:fld>
            <a:endParaRPr lang="en-US" sz="900" b="0">
              <a:solidFill>
                <a:schemeClr val="bg1"/>
              </a:solidFill>
              <a:latin typeface="Avenir Next LT Pro" panose="020B0504020202020204" pitchFamily="34" charset="0"/>
            </a:endParaRPr>
          </a:p>
        </xdr:txBody>
      </xdr:sp>
      <xdr:sp macro="" textlink="">
        <xdr:nvSpPr>
          <xdr:cNvPr id="173" name="Circle: Hollow 172">
            <a:extLst>
              <a:ext uri="{FF2B5EF4-FFF2-40B4-BE49-F238E27FC236}">
                <a16:creationId xmlns:a16="http://schemas.microsoft.com/office/drawing/2014/main" id="{920E30F5-D638-4C14-81A0-94B5C6BA412D}"/>
              </a:ext>
            </a:extLst>
          </xdr:cNvPr>
          <xdr:cNvSpPr/>
        </xdr:nvSpPr>
        <xdr:spPr>
          <a:xfrm>
            <a:off x="15266500" y="1883831"/>
            <a:ext cx="484632" cy="484632"/>
          </a:xfrm>
          <a:prstGeom prst="donut">
            <a:avLst>
              <a:gd name="adj" fmla="val 7474"/>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editAs="absolute">
    <xdr:from>
      <xdr:col>20</xdr:col>
      <xdr:colOff>242901</xdr:colOff>
      <xdr:row>5</xdr:row>
      <xdr:rowOff>167228</xdr:rowOff>
    </xdr:from>
    <xdr:to>
      <xdr:col>23</xdr:col>
      <xdr:colOff>185747</xdr:colOff>
      <xdr:row>9</xdr:row>
      <xdr:rowOff>3176</xdr:rowOff>
    </xdr:to>
    <xdr:grpSp>
      <xdr:nvGrpSpPr>
        <xdr:cNvPr id="207" name="Group 206">
          <a:extLst>
            <a:ext uri="{FF2B5EF4-FFF2-40B4-BE49-F238E27FC236}">
              <a16:creationId xmlns:a16="http://schemas.microsoft.com/office/drawing/2014/main" id="{B2D7F8BF-F49D-B8B2-C576-BDE37C0E8722}"/>
            </a:ext>
          </a:extLst>
        </xdr:cNvPr>
        <xdr:cNvGrpSpPr/>
      </xdr:nvGrpSpPr>
      <xdr:grpSpPr>
        <a:xfrm>
          <a:off x="13314830" y="1074371"/>
          <a:ext cx="1875060" cy="561662"/>
          <a:chOff x="13040793" y="1119728"/>
          <a:chExt cx="1784346" cy="592656"/>
        </a:xfrm>
      </xdr:grpSpPr>
      <xdr:sp macro="" textlink="Pivot!BD22">
        <xdr:nvSpPr>
          <xdr:cNvPr id="181" name="TextBox 180">
            <a:extLst>
              <a:ext uri="{FF2B5EF4-FFF2-40B4-BE49-F238E27FC236}">
                <a16:creationId xmlns:a16="http://schemas.microsoft.com/office/drawing/2014/main" id="{3A598EF0-DBD3-F0DD-9B89-365955A18FED}"/>
              </a:ext>
            </a:extLst>
          </xdr:cNvPr>
          <xdr:cNvSpPr txBox="1"/>
        </xdr:nvSpPr>
        <xdr:spPr>
          <a:xfrm>
            <a:off x="13047141" y="1119728"/>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165239C-27D1-43A5-AAD1-FE97831DB0AB}" type="TxLink">
              <a:rPr lang="en-US" sz="900" b="0" i="0" u="none" strike="noStrike">
                <a:solidFill>
                  <a:schemeClr val="bg1"/>
                </a:solidFill>
                <a:latin typeface="Avenir Next LT Pro" panose="020B0504020202020204" pitchFamily="34" charset="0"/>
                <a:cs typeface="Arial"/>
              </a:rPr>
              <a:pPr algn="r"/>
              <a:t>Company Website</a:t>
            </a:fld>
            <a:endParaRPr lang="en-US" sz="600" b="0">
              <a:solidFill>
                <a:schemeClr val="bg1"/>
              </a:solidFill>
              <a:latin typeface="Avenir Next LT Pro" panose="020B0504020202020204" pitchFamily="34" charset="0"/>
            </a:endParaRPr>
          </a:p>
        </xdr:txBody>
      </xdr:sp>
      <xdr:sp macro="" textlink="Pivot!BE22">
        <xdr:nvSpPr>
          <xdr:cNvPr id="182" name="TextBox 181">
            <a:extLst>
              <a:ext uri="{FF2B5EF4-FFF2-40B4-BE49-F238E27FC236}">
                <a16:creationId xmlns:a16="http://schemas.microsoft.com/office/drawing/2014/main" id="{425AE728-0F95-3DF0-E73B-A1E78C7C7736}"/>
              </a:ext>
            </a:extLst>
          </xdr:cNvPr>
          <xdr:cNvSpPr txBox="1"/>
        </xdr:nvSpPr>
        <xdr:spPr>
          <a:xfrm>
            <a:off x="13040793" y="1282713"/>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7987485-C689-4EDA-A15C-9311980DCC7C}" type="TxLink">
              <a:rPr lang="en-US" sz="1100" b="0" i="0" u="none" strike="noStrike">
                <a:solidFill>
                  <a:schemeClr val="bg1"/>
                </a:solidFill>
                <a:latin typeface="Avenir Next LT Pro" panose="020B0504020202020204" pitchFamily="34" charset="0"/>
                <a:cs typeface="Arial"/>
              </a:rPr>
              <a:pPr algn="r"/>
              <a:t> 2,400 </a:t>
            </a:fld>
            <a:endParaRPr lang="en-US" sz="600" b="0">
              <a:solidFill>
                <a:schemeClr val="bg1"/>
              </a:solidFill>
              <a:latin typeface="Avenir Next LT Pro" panose="020B0504020202020204" pitchFamily="34" charset="0"/>
            </a:endParaRPr>
          </a:p>
        </xdr:txBody>
      </xdr:sp>
      <xdr:sp macro="" textlink="Pivot!BF22">
        <xdr:nvSpPr>
          <xdr:cNvPr id="183" name="TextBox 182">
            <a:extLst>
              <a:ext uri="{FF2B5EF4-FFF2-40B4-BE49-F238E27FC236}">
                <a16:creationId xmlns:a16="http://schemas.microsoft.com/office/drawing/2014/main" id="{13A576D5-CDC4-37D3-F7CD-E9703D0A64DA}"/>
              </a:ext>
            </a:extLst>
          </xdr:cNvPr>
          <xdr:cNvSpPr txBox="1"/>
        </xdr:nvSpPr>
        <xdr:spPr>
          <a:xfrm>
            <a:off x="14160500" y="1329279"/>
            <a:ext cx="664639"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A940B8-0DB3-4860-A4BD-B46FB6EBF7D1}" type="TxLink">
              <a:rPr lang="en-US" sz="1100" b="0" i="0" u="none" strike="noStrike">
                <a:solidFill>
                  <a:schemeClr val="bg1"/>
                </a:solidFill>
                <a:latin typeface="Avenir Next LT Pro" panose="020B0504020202020204" pitchFamily="34" charset="0"/>
                <a:cs typeface="Arial"/>
              </a:rPr>
              <a:pPr algn="ctr"/>
              <a:t>0%</a:t>
            </a:fld>
            <a:endParaRPr lang="en-US" sz="600" b="0">
              <a:solidFill>
                <a:schemeClr val="bg1"/>
              </a:solidFill>
              <a:latin typeface="Avenir Next LT Pro" panose="020B0504020202020204" pitchFamily="34" charset="0"/>
            </a:endParaRPr>
          </a:p>
        </xdr:txBody>
      </xdr:sp>
    </xdr:grpSp>
    <xdr:clientData/>
  </xdr:twoCellAnchor>
  <xdr:twoCellAnchor editAs="absolute">
    <xdr:from>
      <xdr:col>25</xdr:col>
      <xdr:colOff>202675</xdr:colOff>
      <xdr:row>5</xdr:row>
      <xdr:rowOff>21179</xdr:rowOff>
    </xdr:from>
    <xdr:to>
      <xdr:col>26</xdr:col>
      <xdr:colOff>253481</xdr:colOff>
      <xdr:row>7</xdr:row>
      <xdr:rowOff>23284</xdr:rowOff>
    </xdr:to>
    <xdr:sp macro="" textlink="Pivot!BF23">
      <xdr:nvSpPr>
        <xdr:cNvPr id="186" name="TextBox 185">
          <a:extLst>
            <a:ext uri="{FF2B5EF4-FFF2-40B4-BE49-F238E27FC236}">
              <a16:creationId xmlns:a16="http://schemas.microsoft.com/office/drawing/2014/main" id="{AED75785-7BA5-388B-C5B6-5213D6368086}"/>
            </a:ext>
          </a:extLst>
        </xdr:cNvPr>
        <xdr:cNvSpPr txBox="1"/>
      </xdr:nvSpPr>
      <xdr:spPr>
        <a:xfrm>
          <a:off x="15601425" y="947221"/>
          <a:ext cx="659348" cy="372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CC64D00-7FA2-46C1-AED3-F1796687BEEC}" type="TxLink">
            <a:rPr lang="en-US" sz="1100" b="0" i="0" u="none" strike="noStrike">
              <a:solidFill>
                <a:schemeClr val="bg1"/>
              </a:solidFill>
              <a:latin typeface="Avenir Next LT Pro" panose="020B0504020202020204" pitchFamily="34" charset="0"/>
              <a:ea typeface="+mn-ea"/>
              <a:cs typeface="Arial"/>
            </a:rPr>
            <a:pPr marL="0" indent="0" algn="ctr"/>
            <a:t>7%</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23</xdr:col>
      <xdr:colOff>310630</xdr:colOff>
      <xdr:row>3</xdr:row>
      <xdr:rowOff>154533</xdr:rowOff>
    </xdr:from>
    <xdr:to>
      <xdr:col>25</xdr:col>
      <xdr:colOff>344493</xdr:colOff>
      <xdr:row>5</xdr:row>
      <xdr:rowOff>156638</xdr:rowOff>
    </xdr:to>
    <xdr:sp macro="" textlink="Pivot!BD23">
      <xdr:nvSpPr>
        <xdr:cNvPr id="187" name="TextBox 186">
          <a:extLst>
            <a:ext uri="{FF2B5EF4-FFF2-40B4-BE49-F238E27FC236}">
              <a16:creationId xmlns:a16="http://schemas.microsoft.com/office/drawing/2014/main" id="{89A4E7B1-6625-E23C-4F18-A9516BBEAFEF}"/>
            </a:ext>
          </a:extLst>
        </xdr:cNvPr>
        <xdr:cNvSpPr txBox="1"/>
      </xdr:nvSpPr>
      <xdr:spPr>
        <a:xfrm>
          <a:off x="14492297" y="710158"/>
          <a:ext cx="1250946"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970CE0F-533C-49D9-97BB-F3BE4F4E4E20}" type="TxLink">
            <a:rPr lang="en-US" sz="900" b="0" i="0" u="none" strike="noStrike">
              <a:solidFill>
                <a:schemeClr val="bg1"/>
              </a:solidFill>
              <a:latin typeface="Avenir Next LT Pro" panose="020B0504020202020204" pitchFamily="34" charset="0"/>
              <a:ea typeface="+mn-ea"/>
              <a:cs typeface="Arial"/>
            </a:rPr>
            <a:pPr marL="0" indent="0" algn="r"/>
            <a:t>Facebook Page</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23</xdr:col>
      <xdr:colOff>304282</xdr:colOff>
      <xdr:row>4</xdr:row>
      <xdr:rowOff>127018</xdr:rowOff>
    </xdr:from>
    <xdr:to>
      <xdr:col>25</xdr:col>
      <xdr:colOff>338145</xdr:colOff>
      <xdr:row>6</xdr:row>
      <xdr:rowOff>129123</xdr:rowOff>
    </xdr:to>
    <xdr:sp macro="" textlink="Pivot!BE23">
      <xdr:nvSpPr>
        <xdr:cNvPr id="188" name="TextBox 187">
          <a:extLst>
            <a:ext uri="{FF2B5EF4-FFF2-40B4-BE49-F238E27FC236}">
              <a16:creationId xmlns:a16="http://schemas.microsoft.com/office/drawing/2014/main" id="{2D984AF7-1607-6EED-57D4-0412A33B3248}"/>
            </a:ext>
          </a:extLst>
        </xdr:cNvPr>
        <xdr:cNvSpPr txBox="1"/>
      </xdr:nvSpPr>
      <xdr:spPr>
        <a:xfrm>
          <a:off x="14485949" y="867851"/>
          <a:ext cx="1250946"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9CA2159-5F18-4E53-8F2C-57F906F857E7}" type="TxLink">
            <a:rPr lang="en-US" sz="1100" b="0" i="0" u="none" strike="noStrike">
              <a:solidFill>
                <a:schemeClr val="bg1"/>
              </a:solidFill>
              <a:latin typeface="Avenir Next LT Pro" panose="020B0504020202020204" pitchFamily="34" charset="0"/>
              <a:ea typeface="+mn-ea"/>
              <a:cs typeface="Arial"/>
            </a:rPr>
            <a:pPr marL="0" indent="0" algn="r"/>
            <a:t> 54,926 </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25</xdr:col>
      <xdr:colOff>80973</xdr:colOff>
      <xdr:row>9</xdr:row>
      <xdr:rowOff>15</xdr:rowOff>
    </xdr:from>
    <xdr:to>
      <xdr:col>27</xdr:col>
      <xdr:colOff>115893</xdr:colOff>
      <xdr:row>13</xdr:row>
      <xdr:rowOff>154517</xdr:rowOff>
    </xdr:to>
    <xdr:grpSp>
      <xdr:nvGrpSpPr>
        <xdr:cNvPr id="206" name="Group 205">
          <a:extLst>
            <a:ext uri="{FF2B5EF4-FFF2-40B4-BE49-F238E27FC236}">
              <a16:creationId xmlns:a16="http://schemas.microsoft.com/office/drawing/2014/main" id="{A334FF29-0F66-6429-D748-B9261844A0CC}"/>
            </a:ext>
          </a:extLst>
        </xdr:cNvPr>
        <xdr:cNvGrpSpPr/>
      </xdr:nvGrpSpPr>
      <xdr:grpSpPr>
        <a:xfrm>
          <a:off x="16373259" y="1632872"/>
          <a:ext cx="1323063" cy="880216"/>
          <a:chOff x="15942739" y="1714515"/>
          <a:chExt cx="1267878" cy="916502"/>
        </a:xfrm>
      </xdr:grpSpPr>
      <xdr:sp macro="" textlink="Pivot!BD24">
        <xdr:nvSpPr>
          <xdr:cNvPr id="189" name="TextBox 188">
            <a:extLst>
              <a:ext uri="{FF2B5EF4-FFF2-40B4-BE49-F238E27FC236}">
                <a16:creationId xmlns:a16="http://schemas.microsoft.com/office/drawing/2014/main" id="{0EC49E26-13A2-878D-FF96-1962B4245E8F}"/>
              </a:ext>
            </a:extLst>
          </xdr:cNvPr>
          <xdr:cNvSpPr txBox="1"/>
        </xdr:nvSpPr>
        <xdr:spPr>
          <a:xfrm>
            <a:off x="15949087" y="1714515"/>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E615F52-8375-43C3-8FBA-ED60DD8A7AD5}" type="TxLink">
              <a:rPr lang="en-US" sz="900" b="0" i="0" u="none" strike="noStrike">
                <a:solidFill>
                  <a:schemeClr val="bg1"/>
                </a:solidFill>
                <a:latin typeface="Avenir Next LT Pro" panose="020B0504020202020204" pitchFamily="34" charset="0"/>
                <a:ea typeface="+mn-ea"/>
                <a:cs typeface="Arial"/>
              </a:rPr>
              <a:pPr marL="0" indent="0" algn="ctr"/>
              <a:t>Google Ad</a:t>
            </a:fld>
            <a:endParaRPr lang="en-US" sz="900" b="0" i="0" u="none" strike="noStrike">
              <a:solidFill>
                <a:schemeClr val="bg1"/>
              </a:solidFill>
              <a:latin typeface="Avenir Next LT Pro" panose="020B0504020202020204" pitchFamily="34" charset="0"/>
              <a:ea typeface="+mn-ea"/>
              <a:cs typeface="Arial"/>
            </a:endParaRPr>
          </a:p>
        </xdr:txBody>
      </xdr:sp>
      <xdr:sp macro="" textlink="Pivot!BE24">
        <xdr:nvSpPr>
          <xdr:cNvPr id="190" name="TextBox 189">
            <a:extLst>
              <a:ext uri="{FF2B5EF4-FFF2-40B4-BE49-F238E27FC236}">
                <a16:creationId xmlns:a16="http://schemas.microsoft.com/office/drawing/2014/main" id="{6BD78782-795B-F212-936C-C1EAAD5ECDEA}"/>
              </a:ext>
            </a:extLst>
          </xdr:cNvPr>
          <xdr:cNvSpPr txBox="1"/>
        </xdr:nvSpPr>
        <xdr:spPr>
          <a:xfrm>
            <a:off x="15942739" y="1877500"/>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17F5C4-FF6F-4AA5-8EFC-D7A8C922B24F}" type="TxLink">
              <a:rPr lang="en-US" sz="1100" b="0" i="0" u="none" strike="noStrike">
                <a:solidFill>
                  <a:schemeClr val="bg1"/>
                </a:solidFill>
                <a:latin typeface="Avenir Next LT Pro" panose="020B0504020202020204" pitchFamily="34" charset="0"/>
                <a:ea typeface="+mn-ea"/>
                <a:cs typeface="Arial"/>
              </a:rPr>
              <a:pPr marL="0" indent="0" algn="ctr"/>
              <a:t> 54,923 </a:t>
            </a:fld>
            <a:endParaRPr lang="en-US" sz="1100" b="0" i="0" u="none" strike="noStrike">
              <a:solidFill>
                <a:schemeClr val="bg1"/>
              </a:solidFill>
              <a:latin typeface="Avenir Next LT Pro" panose="020B0504020202020204" pitchFamily="34" charset="0"/>
              <a:ea typeface="+mn-ea"/>
              <a:cs typeface="Arial"/>
            </a:endParaRPr>
          </a:p>
        </xdr:txBody>
      </xdr:sp>
      <xdr:sp macro="" textlink="Pivot!BF24">
        <xdr:nvSpPr>
          <xdr:cNvPr id="191" name="TextBox 190">
            <a:extLst>
              <a:ext uri="{FF2B5EF4-FFF2-40B4-BE49-F238E27FC236}">
                <a16:creationId xmlns:a16="http://schemas.microsoft.com/office/drawing/2014/main" id="{CD60A4DC-D04C-5C32-17C6-AC0B6C660418}"/>
              </a:ext>
            </a:extLst>
          </xdr:cNvPr>
          <xdr:cNvSpPr txBox="1"/>
        </xdr:nvSpPr>
        <xdr:spPr>
          <a:xfrm>
            <a:off x="16232717" y="2247912"/>
            <a:ext cx="664639"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17071F6-88CC-4166-A2BC-DC1043059CFB}" type="TxLink">
              <a:rPr lang="en-US" sz="1100" b="0" i="0" u="none" strike="noStrike">
                <a:solidFill>
                  <a:schemeClr val="bg1"/>
                </a:solidFill>
                <a:latin typeface="Avenir Next LT Pro" panose="020B0504020202020204" pitchFamily="34" charset="0"/>
                <a:ea typeface="+mn-ea"/>
                <a:cs typeface="Arial"/>
              </a:rPr>
              <a:pPr marL="0" indent="0" algn="ctr"/>
              <a:t>7%</a:t>
            </a:fld>
            <a:endParaRPr lang="en-US" sz="1100" b="0" i="0" u="none" strike="noStrike">
              <a:solidFill>
                <a:schemeClr val="bg1"/>
              </a:solidFill>
              <a:latin typeface="Avenir Next LT Pro" panose="020B0504020202020204" pitchFamily="34" charset="0"/>
              <a:ea typeface="+mn-ea"/>
              <a:cs typeface="Arial"/>
            </a:endParaRPr>
          </a:p>
        </xdr:txBody>
      </xdr:sp>
    </xdr:grpSp>
    <xdr:clientData/>
  </xdr:twoCellAnchor>
  <xdr:twoCellAnchor editAs="absolute">
    <xdr:from>
      <xdr:col>24</xdr:col>
      <xdr:colOff>439744</xdr:colOff>
      <xdr:row>14</xdr:row>
      <xdr:rowOff>162995</xdr:rowOff>
    </xdr:from>
    <xdr:to>
      <xdr:col>25</xdr:col>
      <xdr:colOff>490548</xdr:colOff>
      <xdr:row>16</xdr:row>
      <xdr:rowOff>165100</xdr:rowOff>
    </xdr:to>
    <xdr:sp macro="" textlink="Pivot!BF25">
      <xdr:nvSpPr>
        <xdr:cNvPr id="192" name="TextBox 191">
          <a:extLst>
            <a:ext uri="{FF2B5EF4-FFF2-40B4-BE49-F238E27FC236}">
              <a16:creationId xmlns:a16="http://schemas.microsoft.com/office/drawing/2014/main" id="{2FB050F7-A019-2ED6-61D2-F40F720388C5}"/>
            </a:ext>
          </a:extLst>
        </xdr:cNvPr>
        <xdr:cNvSpPr txBox="1"/>
      </xdr:nvSpPr>
      <xdr:spPr>
        <a:xfrm>
          <a:off x="15229952" y="2755912"/>
          <a:ext cx="659346" cy="372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EEBB5B1-EC19-4798-A6A7-739880A319BB}" type="TxLink">
            <a:rPr lang="en-US" sz="1100" b="0" i="0" u="none" strike="noStrike">
              <a:solidFill>
                <a:schemeClr val="bg1"/>
              </a:solidFill>
              <a:latin typeface="Avenir Next LT Pro" panose="020B0504020202020204" pitchFamily="34" charset="0"/>
              <a:ea typeface="+mn-ea"/>
              <a:cs typeface="Arial"/>
            </a:rPr>
            <a:pPr marL="0" indent="0" algn="ctr"/>
            <a:t>7%</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25</xdr:col>
      <xdr:colOff>346613</xdr:colOff>
      <xdr:row>15</xdr:row>
      <xdr:rowOff>42349</xdr:rowOff>
    </xdr:from>
    <xdr:to>
      <xdr:col>27</xdr:col>
      <xdr:colOff>380478</xdr:colOff>
      <xdr:row>17</xdr:row>
      <xdr:rowOff>44454</xdr:rowOff>
    </xdr:to>
    <xdr:sp macro="" textlink="Pivot!BD25">
      <xdr:nvSpPr>
        <xdr:cNvPr id="193" name="TextBox 192">
          <a:extLst>
            <a:ext uri="{FF2B5EF4-FFF2-40B4-BE49-F238E27FC236}">
              <a16:creationId xmlns:a16="http://schemas.microsoft.com/office/drawing/2014/main" id="{02E4A816-C5E5-E7F6-27E1-43A31E767837}"/>
            </a:ext>
          </a:extLst>
        </xdr:cNvPr>
        <xdr:cNvSpPr txBox="1"/>
      </xdr:nvSpPr>
      <xdr:spPr>
        <a:xfrm>
          <a:off x="15745363" y="2820474"/>
          <a:ext cx="12509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88E7F59-C1D1-4B1C-804A-83A13D20522B}" type="TxLink">
            <a:rPr lang="en-US" sz="900" b="0" i="0" u="none" strike="noStrike">
              <a:solidFill>
                <a:schemeClr val="bg1"/>
              </a:solidFill>
              <a:latin typeface="Avenir Next LT Pro" panose="020B0504020202020204" pitchFamily="34" charset="0"/>
              <a:ea typeface="+mn-ea"/>
              <a:cs typeface="Arial"/>
            </a:rPr>
            <a:pPr marL="0" indent="0" algn="l"/>
            <a:t>Television Ad</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25</xdr:col>
      <xdr:colOff>340265</xdr:colOff>
      <xdr:row>16</xdr:row>
      <xdr:rowOff>14834</xdr:rowOff>
    </xdr:from>
    <xdr:to>
      <xdr:col>27</xdr:col>
      <xdr:colOff>374130</xdr:colOff>
      <xdr:row>18</xdr:row>
      <xdr:rowOff>16939</xdr:rowOff>
    </xdr:to>
    <xdr:sp macro="" textlink="Pivot!BE25">
      <xdr:nvSpPr>
        <xdr:cNvPr id="194" name="TextBox 193">
          <a:extLst>
            <a:ext uri="{FF2B5EF4-FFF2-40B4-BE49-F238E27FC236}">
              <a16:creationId xmlns:a16="http://schemas.microsoft.com/office/drawing/2014/main" id="{3257A1BF-177B-26D9-8923-2DAA74C9F7DE}"/>
            </a:ext>
          </a:extLst>
        </xdr:cNvPr>
        <xdr:cNvSpPr txBox="1"/>
      </xdr:nvSpPr>
      <xdr:spPr>
        <a:xfrm>
          <a:off x="15739015" y="2978167"/>
          <a:ext cx="12509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96DB1E8-A7B3-4281-BE79-0D23395857AA}" type="TxLink">
            <a:rPr lang="en-US" sz="900" b="0" i="0" u="none" strike="noStrike">
              <a:solidFill>
                <a:schemeClr val="bg1"/>
              </a:solidFill>
              <a:latin typeface="Avenir Next LT Pro" panose="020B0504020202020204" pitchFamily="34" charset="0"/>
              <a:ea typeface="+mn-ea"/>
              <a:cs typeface="Arial"/>
            </a:rPr>
            <a:pPr marL="0" indent="0" algn="l"/>
            <a:t> 54,928 </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23</xdr:col>
      <xdr:colOff>74623</xdr:colOff>
      <xdr:row>17</xdr:row>
      <xdr:rowOff>3186</xdr:rowOff>
    </xdr:from>
    <xdr:to>
      <xdr:col>25</xdr:col>
      <xdr:colOff>109543</xdr:colOff>
      <xdr:row>21</xdr:row>
      <xdr:rowOff>158756</xdr:rowOff>
    </xdr:to>
    <xdr:grpSp>
      <xdr:nvGrpSpPr>
        <xdr:cNvPr id="205" name="Group 204">
          <a:extLst>
            <a:ext uri="{FF2B5EF4-FFF2-40B4-BE49-F238E27FC236}">
              <a16:creationId xmlns:a16="http://schemas.microsoft.com/office/drawing/2014/main" id="{6C75616B-72D0-A161-49AF-66751B2DE29E}"/>
            </a:ext>
          </a:extLst>
        </xdr:cNvPr>
        <xdr:cNvGrpSpPr/>
      </xdr:nvGrpSpPr>
      <xdr:grpSpPr>
        <a:xfrm>
          <a:off x="15078766" y="3087472"/>
          <a:ext cx="1323063" cy="881284"/>
          <a:chOff x="14708724" y="3236395"/>
          <a:chExt cx="1267878" cy="922861"/>
        </a:xfrm>
      </xdr:grpSpPr>
      <xdr:sp macro="" textlink="Pivot!BF26">
        <xdr:nvSpPr>
          <xdr:cNvPr id="195" name="TextBox 194">
            <a:extLst>
              <a:ext uri="{FF2B5EF4-FFF2-40B4-BE49-F238E27FC236}">
                <a16:creationId xmlns:a16="http://schemas.microsoft.com/office/drawing/2014/main" id="{26F9C5A2-7E41-93D9-F569-DF6D29ECFEDA}"/>
              </a:ext>
            </a:extLst>
          </xdr:cNvPr>
          <xdr:cNvSpPr txBox="1"/>
        </xdr:nvSpPr>
        <xdr:spPr>
          <a:xfrm>
            <a:off x="14988118" y="3236395"/>
            <a:ext cx="664639"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B87741-E42D-45E9-BB6C-C1D792507103}" type="TxLink">
              <a:rPr lang="en-US" sz="1100" b="0" i="0" u="none" strike="noStrike">
                <a:solidFill>
                  <a:schemeClr val="bg1"/>
                </a:solidFill>
                <a:latin typeface="Avenir Next LT Pro" panose="020B0504020202020204" pitchFamily="34" charset="0"/>
                <a:ea typeface="+mn-ea"/>
                <a:cs typeface="Arial"/>
              </a:rPr>
              <a:pPr marL="0" indent="0" algn="ctr"/>
              <a:t>7%</a:t>
            </a:fld>
            <a:endParaRPr lang="en-US" sz="1100" b="0" i="0" u="none" strike="noStrike">
              <a:solidFill>
                <a:schemeClr val="bg1"/>
              </a:solidFill>
              <a:latin typeface="Avenir Next LT Pro" panose="020B0504020202020204" pitchFamily="34" charset="0"/>
              <a:ea typeface="+mn-ea"/>
              <a:cs typeface="Arial"/>
            </a:endParaRPr>
          </a:p>
        </xdr:txBody>
      </xdr:sp>
      <xdr:sp macro="" textlink="Pivot!BD26">
        <xdr:nvSpPr>
          <xdr:cNvPr id="196" name="TextBox 195">
            <a:extLst>
              <a:ext uri="{FF2B5EF4-FFF2-40B4-BE49-F238E27FC236}">
                <a16:creationId xmlns:a16="http://schemas.microsoft.com/office/drawing/2014/main" id="{88491D19-CB4A-D797-92A7-AB88B9A35648}"/>
              </a:ext>
            </a:extLst>
          </xdr:cNvPr>
          <xdr:cNvSpPr txBox="1"/>
        </xdr:nvSpPr>
        <xdr:spPr>
          <a:xfrm>
            <a:off x="14715072" y="3613166"/>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C5200A-F755-46AF-BCA8-72217E790ECE}" type="TxLink">
              <a:rPr lang="en-US" sz="900" b="0" i="0" u="none" strike="noStrike">
                <a:solidFill>
                  <a:schemeClr val="bg1"/>
                </a:solidFill>
                <a:latin typeface="Avenir Next LT Pro" panose="020B0504020202020204" pitchFamily="34" charset="0"/>
                <a:ea typeface="+mn-ea"/>
                <a:cs typeface="Arial"/>
              </a:rPr>
              <a:pPr marL="0" indent="0" algn="ctr"/>
              <a:t>Youtube Channel</a:t>
            </a:fld>
            <a:endParaRPr lang="en-US" sz="900" b="0" i="0" u="none" strike="noStrike">
              <a:solidFill>
                <a:schemeClr val="bg1"/>
              </a:solidFill>
              <a:latin typeface="Avenir Next LT Pro" panose="020B0504020202020204" pitchFamily="34" charset="0"/>
              <a:ea typeface="+mn-ea"/>
              <a:cs typeface="Arial"/>
            </a:endParaRPr>
          </a:p>
        </xdr:txBody>
      </xdr:sp>
      <xdr:sp macro="" textlink="Pivot!BE26">
        <xdr:nvSpPr>
          <xdr:cNvPr id="197" name="TextBox 196">
            <a:extLst>
              <a:ext uri="{FF2B5EF4-FFF2-40B4-BE49-F238E27FC236}">
                <a16:creationId xmlns:a16="http://schemas.microsoft.com/office/drawing/2014/main" id="{DF082E56-B3EC-50B3-209B-74DF28311DDB}"/>
              </a:ext>
            </a:extLst>
          </xdr:cNvPr>
          <xdr:cNvSpPr txBox="1"/>
        </xdr:nvSpPr>
        <xdr:spPr>
          <a:xfrm>
            <a:off x="14708724" y="3776151"/>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3E9D61-847E-4909-AC8D-03B8F4614BF2}" type="TxLink">
              <a:rPr lang="en-US" sz="900" b="0" i="0" u="none" strike="noStrike">
                <a:solidFill>
                  <a:schemeClr val="bg1"/>
                </a:solidFill>
                <a:latin typeface="Avenir Next LT Pro" panose="020B0504020202020204" pitchFamily="34" charset="0"/>
                <a:ea typeface="+mn-ea"/>
                <a:cs typeface="Arial"/>
              </a:rPr>
              <a:pPr marL="0" indent="0" algn="ctr"/>
              <a:t> 54,922 </a:t>
            </a:fld>
            <a:endParaRPr lang="en-US" sz="900" b="0" i="0" u="none" strike="noStrike">
              <a:solidFill>
                <a:schemeClr val="bg1"/>
              </a:solidFill>
              <a:latin typeface="Avenir Next LT Pro" panose="020B0504020202020204" pitchFamily="34" charset="0"/>
              <a:ea typeface="+mn-ea"/>
              <a:cs typeface="Arial"/>
            </a:endParaRPr>
          </a:p>
        </xdr:txBody>
      </xdr:sp>
    </xdr:grpSp>
    <xdr:clientData/>
  </xdr:twoCellAnchor>
  <xdr:twoCellAnchor editAs="absolute">
    <xdr:from>
      <xdr:col>23</xdr:col>
      <xdr:colOff>29115</xdr:colOff>
      <xdr:row>35</xdr:row>
      <xdr:rowOff>44461</xdr:rowOff>
    </xdr:from>
    <xdr:to>
      <xdr:col>25</xdr:col>
      <xdr:colOff>62980</xdr:colOff>
      <xdr:row>40</xdr:row>
      <xdr:rowOff>14822</xdr:rowOff>
    </xdr:to>
    <xdr:grpSp>
      <xdr:nvGrpSpPr>
        <xdr:cNvPr id="208" name="Group 207">
          <a:extLst>
            <a:ext uri="{FF2B5EF4-FFF2-40B4-BE49-F238E27FC236}">
              <a16:creationId xmlns:a16="http://schemas.microsoft.com/office/drawing/2014/main" id="{192E6195-0C5F-3320-6D3A-CADB58EBC50C}"/>
            </a:ext>
          </a:extLst>
        </xdr:cNvPr>
        <xdr:cNvGrpSpPr/>
      </xdr:nvGrpSpPr>
      <xdr:grpSpPr>
        <a:xfrm>
          <a:off x="15033258" y="6394461"/>
          <a:ext cx="1322008" cy="877504"/>
          <a:chOff x="14711898" y="3236395"/>
          <a:chExt cx="1261530" cy="922861"/>
        </a:xfrm>
      </xdr:grpSpPr>
      <xdr:sp macro="" textlink="Pivot!BF11">
        <xdr:nvSpPr>
          <xdr:cNvPr id="209" name="TextBox 208">
            <a:extLst>
              <a:ext uri="{FF2B5EF4-FFF2-40B4-BE49-F238E27FC236}">
                <a16:creationId xmlns:a16="http://schemas.microsoft.com/office/drawing/2014/main" id="{90DB87E1-6006-0DAE-D697-A34A694AFEEB}"/>
              </a:ext>
            </a:extLst>
          </xdr:cNvPr>
          <xdr:cNvSpPr txBox="1"/>
        </xdr:nvSpPr>
        <xdr:spPr>
          <a:xfrm>
            <a:off x="15010344" y="3236395"/>
            <a:ext cx="664639"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32DC66-F7E4-4EB1-965B-FBFB2A1DA091}" type="TxLink">
              <a:rPr lang="en-US" sz="900" b="0" i="0" u="none" strike="noStrike">
                <a:solidFill>
                  <a:schemeClr val="bg1"/>
                </a:solidFill>
                <a:latin typeface="Avenir Next LT Pro" panose="020B0504020202020204" pitchFamily="34" charset="0"/>
                <a:ea typeface="+mn-ea"/>
                <a:cs typeface="Arial"/>
              </a:rPr>
              <a:pPr marL="0" indent="0" algn="ctr"/>
              <a:t>9%</a:t>
            </a:fld>
            <a:endParaRPr lang="en-US" sz="900" b="0" i="0" u="none" strike="noStrike">
              <a:solidFill>
                <a:schemeClr val="bg1"/>
              </a:solidFill>
              <a:latin typeface="Avenir Next LT Pro" panose="020B0504020202020204" pitchFamily="34" charset="0"/>
              <a:ea typeface="+mn-ea"/>
              <a:cs typeface="Arial"/>
            </a:endParaRPr>
          </a:p>
        </xdr:txBody>
      </xdr:sp>
      <xdr:sp macro="" textlink="Pivot!BD11">
        <xdr:nvSpPr>
          <xdr:cNvPr id="210" name="TextBox 209">
            <a:extLst>
              <a:ext uri="{FF2B5EF4-FFF2-40B4-BE49-F238E27FC236}">
                <a16:creationId xmlns:a16="http://schemas.microsoft.com/office/drawing/2014/main" id="{FE399FD9-8022-9C21-3DC8-76204D54A5B0}"/>
              </a:ext>
            </a:extLst>
          </xdr:cNvPr>
          <xdr:cNvSpPr txBox="1"/>
        </xdr:nvSpPr>
        <xdr:spPr>
          <a:xfrm>
            <a:off x="14711898" y="3613166"/>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C76D02-C469-4955-B4FA-C35E912D4E36}" type="TxLink">
              <a:rPr lang="en-US" sz="900" b="0" i="0" u="none" strike="noStrike">
                <a:solidFill>
                  <a:schemeClr val="bg1"/>
                </a:solidFill>
                <a:latin typeface="Avenir Next LT Pro" panose="020B0504020202020204" pitchFamily="34" charset="0"/>
                <a:ea typeface="+mn-ea"/>
                <a:cs typeface="Arial"/>
              </a:rPr>
              <a:pPr marL="0" indent="0" algn="ctr"/>
              <a:t>Prime</a:t>
            </a:fld>
            <a:endParaRPr lang="en-US" sz="900" b="0" i="0" u="none" strike="noStrike">
              <a:solidFill>
                <a:schemeClr val="bg1"/>
              </a:solidFill>
              <a:latin typeface="Avenir Next LT Pro" panose="020B0504020202020204" pitchFamily="34" charset="0"/>
              <a:ea typeface="+mn-ea"/>
              <a:cs typeface="Arial"/>
            </a:endParaRPr>
          </a:p>
        </xdr:txBody>
      </xdr:sp>
      <xdr:sp macro="" textlink="Pivot!BE11">
        <xdr:nvSpPr>
          <xdr:cNvPr id="211" name="TextBox 210">
            <a:extLst>
              <a:ext uri="{FF2B5EF4-FFF2-40B4-BE49-F238E27FC236}">
                <a16:creationId xmlns:a16="http://schemas.microsoft.com/office/drawing/2014/main" id="{F4AFE734-68CE-914B-BEB1-F96FDC2B84F8}"/>
              </a:ext>
            </a:extLst>
          </xdr:cNvPr>
          <xdr:cNvSpPr txBox="1"/>
        </xdr:nvSpPr>
        <xdr:spPr>
          <a:xfrm>
            <a:off x="14711898" y="3776151"/>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F9C3C0-3545-4230-8FF2-1230C0A5B761}" type="TxLink">
              <a:rPr lang="en-US" sz="900" b="0" i="0" u="none" strike="noStrike">
                <a:solidFill>
                  <a:schemeClr val="bg1"/>
                </a:solidFill>
                <a:latin typeface="Avenir Next LT Pro" panose="020B0504020202020204" pitchFamily="34" charset="0"/>
                <a:ea typeface="+mn-ea"/>
                <a:cs typeface="Arial"/>
              </a:rPr>
              <a:pPr marL="0" indent="0" algn="ctr"/>
              <a:t> 68,922 </a:t>
            </a:fld>
            <a:endParaRPr lang="en-US" sz="900" b="0" i="0" u="none" strike="noStrike">
              <a:solidFill>
                <a:schemeClr val="bg1"/>
              </a:solidFill>
              <a:latin typeface="Avenir Next LT Pro" panose="020B0504020202020204" pitchFamily="34" charset="0"/>
              <a:ea typeface="+mn-ea"/>
              <a:cs typeface="Arial"/>
            </a:endParaRPr>
          </a:p>
        </xdr:txBody>
      </xdr:sp>
    </xdr:grpSp>
    <xdr:clientData/>
  </xdr:twoCellAnchor>
  <xdr:twoCellAnchor editAs="absolute">
    <xdr:from>
      <xdr:col>24</xdr:col>
      <xdr:colOff>543460</xdr:colOff>
      <xdr:row>24</xdr:row>
      <xdr:rowOff>171461</xdr:rowOff>
    </xdr:from>
    <xdr:to>
      <xdr:col>25</xdr:col>
      <xdr:colOff>594264</xdr:colOff>
      <xdr:row>26</xdr:row>
      <xdr:rowOff>173566</xdr:rowOff>
    </xdr:to>
    <xdr:sp macro="" textlink="Pivot!BF10">
      <xdr:nvSpPr>
        <xdr:cNvPr id="213" name="TextBox 212">
          <a:extLst>
            <a:ext uri="{FF2B5EF4-FFF2-40B4-BE49-F238E27FC236}">
              <a16:creationId xmlns:a16="http://schemas.microsoft.com/office/drawing/2014/main" id="{EC6C4D14-71CC-3821-FE3D-34B01490EAB0}"/>
            </a:ext>
          </a:extLst>
        </xdr:cNvPr>
        <xdr:cNvSpPr txBox="1"/>
      </xdr:nvSpPr>
      <xdr:spPr>
        <a:xfrm>
          <a:off x="15333668" y="4616461"/>
          <a:ext cx="659346"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CCFF8B-317B-4FAD-BBC3-7E0CC2618BE9}" type="TxLink">
            <a:rPr lang="en-US" sz="1100" b="0" i="0" u="none" strike="noStrike">
              <a:solidFill>
                <a:schemeClr val="bg1"/>
              </a:solidFill>
              <a:latin typeface="Avenir Next LT Pro" panose="020B0504020202020204" pitchFamily="34" charset="0"/>
              <a:ea typeface="+mn-ea"/>
              <a:cs typeface="Arial"/>
            </a:rPr>
            <a:pPr marL="0" indent="0" algn="ctr"/>
            <a:t>7%</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25</xdr:col>
      <xdr:colOff>206909</xdr:colOff>
      <xdr:row>26</xdr:row>
      <xdr:rowOff>177816</xdr:rowOff>
    </xdr:from>
    <xdr:to>
      <xdr:col>27</xdr:col>
      <xdr:colOff>240774</xdr:colOff>
      <xdr:row>28</xdr:row>
      <xdr:rowOff>179921</xdr:rowOff>
    </xdr:to>
    <xdr:sp macro="" textlink="Pivot!BD10">
      <xdr:nvSpPr>
        <xdr:cNvPr id="214" name="TextBox 213">
          <a:extLst>
            <a:ext uri="{FF2B5EF4-FFF2-40B4-BE49-F238E27FC236}">
              <a16:creationId xmlns:a16="http://schemas.microsoft.com/office/drawing/2014/main" id="{614B9C1B-90A3-CEB3-FF7F-C1E4BF542A5E}"/>
            </a:ext>
          </a:extLst>
        </xdr:cNvPr>
        <xdr:cNvSpPr txBox="1"/>
      </xdr:nvSpPr>
      <xdr:spPr>
        <a:xfrm>
          <a:off x="15605659" y="4993233"/>
          <a:ext cx="1250948" cy="372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F1B17BB-9BBD-4804-B2BA-0C6ABD287C77}" type="TxLink">
            <a:rPr lang="en-US" sz="900" b="0" i="0" u="none" strike="noStrike">
              <a:solidFill>
                <a:schemeClr val="bg1"/>
              </a:solidFill>
              <a:latin typeface="Avenir Next LT Pro" panose="020B0504020202020204" pitchFamily="34" charset="0"/>
              <a:ea typeface="+mn-ea"/>
              <a:cs typeface="Arial"/>
            </a:rPr>
            <a:pPr marL="0" indent="0" algn="l"/>
            <a:t>Premium</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25</xdr:col>
      <xdr:colOff>200561</xdr:colOff>
      <xdr:row>27</xdr:row>
      <xdr:rowOff>150301</xdr:rowOff>
    </xdr:from>
    <xdr:to>
      <xdr:col>27</xdr:col>
      <xdr:colOff>234426</xdr:colOff>
      <xdr:row>29</xdr:row>
      <xdr:rowOff>152406</xdr:rowOff>
    </xdr:to>
    <xdr:sp macro="" textlink="Pivot!BE10">
      <xdr:nvSpPr>
        <xdr:cNvPr id="215" name="TextBox 214">
          <a:extLst>
            <a:ext uri="{FF2B5EF4-FFF2-40B4-BE49-F238E27FC236}">
              <a16:creationId xmlns:a16="http://schemas.microsoft.com/office/drawing/2014/main" id="{C00A5FC9-71D1-AC53-0619-DB5210CFE0D1}"/>
            </a:ext>
          </a:extLst>
        </xdr:cNvPr>
        <xdr:cNvSpPr txBox="1"/>
      </xdr:nvSpPr>
      <xdr:spPr>
        <a:xfrm>
          <a:off x="15599311" y="5150926"/>
          <a:ext cx="12509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5EC94C-C6D6-4EF3-AFDD-E5BEDA081F45}" type="TxLink">
            <a:rPr lang="en-US" sz="900" b="0" i="0" u="none" strike="noStrike">
              <a:solidFill>
                <a:schemeClr val="bg1"/>
              </a:solidFill>
              <a:latin typeface="Avenir Next LT Pro" panose="020B0504020202020204" pitchFamily="34" charset="0"/>
              <a:ea typeface="+mn-ea"/>
              <a:cs typeface="Arial"/>
            </a:rPr>
            <a:pPr marL="0" indent="0" algn="l"/>
            <a:t> 54,943 </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15</xdr:col>
      <xdr:colOff>66150</xdr:colOff>
      <xdr:row>43</xdr:row>
      <xdr:rowOff>95260</xdr:rowOff>
    </xdr:from>
    <xdr:to>
      <xdr:col>16</xdr:col>
      <xdr:colOff>246358</xdr:colOff>
      <xdr:row>45</xdr:row>
      <xdr:rowOff>144028</xdr:rowOff>
    </xdr:to>
    <xdr:grpSp>
      <xdr:nvGrpSpPr>
        <xdr:cNvPr id="220" name="Group 219">
          <a:extLst>
            <a:ext uri="{FF2B5EF4-FFF2-40B4-BE49-F238E27FC236}">
              <a16:creationId xmlns:a16="http://schemas.microsoft.com/office/drawing/2014/main" id="{D80AB8B4-983C-9232-B3FD-E9575E67FEDE}"/>
            </a:ext>
          </a:extLst>
        </xdr:cNvPr>
        <xdr:cNvGrpSpPr/>
      </xdr:nvGrpSpPr>
      <xdr:grpSpPr>
        <a:xfrm rot="15761609">
          <a:off x="10124048" y="7690362"/>
          <a:ext cx="411625" cy="824280"/>
          <a:chOff x="184954" y="-184954"/>
          <a:chExt cx="429768" cy="799334"/>
        </a:xfrm>
      </xdr:grpSpPr>
      <xdr:cxnSp macro="">
        <xdr:nvCxnSpPr>
          <xdr:cNvPr id="221" name="Straight Connector 220">
            <a:extLst>
              <a:ext uri="{FF2B5EF4-FFF2-40B4-BE49-F238E27FC236}">
                <a16:creationId xmlns:a16="http://schemas.microsoft.com/office/drawing/2014/main" id="{539D41FD-0508-9810-A299-271316A787E8}"/>
              </a:ext>
            </a:extLst>
          </xdr:cNvPr>
          <xdr:cNvCxnSpPr/>
        </xdr:nvCxnSpPr>
        <xdr:spPr>
          <a:xfrm rot="5610133" flipH="1">
            <a:off x="217299" y="420670"/>
            <a:ext cx="365076" cy="22344"/>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2" name="Flowchart: Connector 221">
            <a:extLst>
              <a:ext uri="{FF2B5EF4-FFF2-40B4-BE49-F238E27FC236}">
                <a16:creationId xmlns:a16="http://schemas.microsoft.com/office/drawing/2014/main" id="{29A01700-1CD3-BB86-9FB9-F519D0073C7B}"/>
              </a:ext>
            </a:extLst>
          </xdr:cNvPr>
          <xdr:cNvSpPr/>
        </xdr:nvSpPr>
        <xdr:spPr>
          <a:xfrm>
            <a:off x="184954" y="-184954"/>
            <a:ext cx="429768" cy="429768"/>
          </a:xfrm>
          <a:prstGeom prst="flowChartConnector">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editAs="absolute">
    <xdr:from>
      <xdr:col>16</xdr:col>
      <xdr:colOff>423871</xdr:colOff>
      <xdr:row>36</xdr:row>
      <xdr:rowOff>46581</xdr:rowOff>
    </xdr:from>
    <xdr:to>
      <xdr:col>18</xdr:col>
      <xdr:colOff>458793</xdr:colOff>
      <xdr:row>41</xdr:row>
      <xdr:rowOff>10583</xdr:rowOff>
    </xdr:to>
    <xdr:grpSp>
      <xdr:nvGrpSpPr>
        <xdr:cNvPr id="223" name="Group 222">
          <a:extLst>
            <a:ext uri="{FF2B5EF4-FFF2-40B4-BE49-F238E27FC236}">
              <a16:creationId xmlns:a16="http://schemas.microsoft.com/office/drawing/2014/main" id="{3332FD70-00D1-B0BD-BF1D-0848FE4B2A0C}"/>
            </a:ext>
          </a:extLst>
        </xdr:cNvPr>
        <xdr:cNvGrpSpPr/>
      </xdr:nvGrpSpPr>
      <xdr:grpSpPr>
        <a:xfrm>
          <a:off x="10919514" y="6578010"/>
          <a:ext cx="1323065" cy="871144"/>
          <a:chOff x="15942739" y="1714515"/>
          <a:chExt cx="1267878" cy="916502"/>
        </a:xfrm>
      </xdr:grpSpPr>
      <xdr:sp macro="" textlink="Pivot!BD13">
        <xdr:nvSpPr>
          <xdr:cNvPr id="224" name="TextBox 223">
            <a:extLst>
              <a:ext uri="{FF2B5EF4-FFF2-40B4-BE49-F238E27FC236}">
                <a16:creationId xmlns:a16="http://schemas.microsoft.com/office/drawing/2014/main" id="{7D099E22-D195-3855-11DE-05815ABD5258}"/>
              </a:ext>
            </a:extLst>
          </xdr:cNvPr>
          <xdr:cNvSpPr txBox="1"/>
        </xdr:nvSpPr>
        <xdr:spPr>
          <a:xfrm>
            <a:off x="15949087" y="1714515"/>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AADF41-48AB-4D7D-B92C-FEADA922260E}" type="TxLink">
              <a:rPr lang="en-US" sz="900" b="0" i="0" u="none" strike="noStrike">
                <a:solidFill>
                  <a:schemeClr val="bg1"/>
                </a:solidFill>
                <a:latin typeface="Avenir Next LT Pro" panose="020B0504020202020204" pitchFamily="34" charset="0"/>
                <a:ea typeface="+mn-ea"/>
                <a:cs typeface="Arial"/>
              </a:rPr>
              <a:pPr marL="0" indent="0" algn="ctr"/>
              <a:t>Equipments</a:t>
            </a:fld>
            <a:endParaRPr lang="en-US" sz="600" b="0" i="0" u="none" strike="noStrike">
              <a:solidFill>
                <a:schemeClr val="bg1"/>
              </a:solidFill>
              <a:latin typeface="Avenir Next LT Pro" panose="020B0504020202020204" pitchFamily="34" charset="0"/>
              <a:ea typeface="+mn-ea"/>
              <a:cs typeface="Arial"/>
            </a:endParaRPr>
          </a:p>
        </xdr:txBody>
      </xdr:sp>
      <xdr:sp macro="" textlink="Pivot!BE13">
        <xdr:nvSpPr>
          <xdr:cNvPr id="225" name="TextBox 224">
            <a:extLst>
              <a:ext uri="{FF2B5EF4-FFF2-40B4-BE49-F238E27FC236}">
                <a16:creationId xmlns:a16="http://schemas.microsoft.com/office/drawing/2014/main" id="{99FEBBC1-3517-D6F4-77EB-AC49D5B8F969}"/>
              </a:ext>
            </a:extLst>
          </xdr:cNvPr>
          <xdr:cNvSpPr txBox="1"/>
        </xdr:nvSpPr>
        <xdr:spPr>
          <a:xfrm>
            <a:off x="15942739" y="1877500"/>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2FC585-6DAD-47FC-B1F1-E86B04301953}" type="TxLink">
              <a:rPr lang="en-US" sz="900" b="0" i="0" u="none" strike="noStrike">
                <a:solidFill>
                  <a:schemeClr val="bg1"/>
                </a:solidFill>
                <a:latin typeface="Avenir Next LT Pro" panose="020B0504020202020204" pitchFamily="34" charset="0"/>
                <a:ea typeface="+mn-ea"/>
                <a:cs typeface="Arial"/>
              </a:rPr>
              <a:pPr marL="0" indent="0" algn="ctr"/>
              <a:t> 54,926 </a:t>
            </a:fld>
            <a:endParaRPr lang="en-US" sz="900" b="0" i="0" u="none" strike="noStrike">
              <a:solidFill>
                <a:schemeClr val="bg1"/>
              </a:solidFill>
              <a:latin typeface="Avenir Next LT Pro" panose="020B0504020202020204" pitchFamily="34" charset="0"/>
              <a:ea typeface="+mn-ea"/>
              <a:cs typeface="Arial"/>
            </a:endParaRPr>
          </a:p>
        </xdr:txBody>
      </xdr:sp>
      <xdr:sp macro="" textlink="Pivot!BF13">
        <xdr:nvSpPr>
          <xdr:cNvPr id="226" name="TextBox 225">
            <a:extLst>
              <a:ext uri="{FF2B5EF4-FFF2-40B4-BE49-F238E27FC236}">
                <a16:creationId xmlns:a16="http://schemas.microsoft.com/office/drawing/2014/main" id="{7658E038-EF2B-F166-B697-7CD65783ECF8}"/>
              </a:ext>
            </a:extLst>
          </xdr:cNvPr>
          <xdr:cNvSpPr txBox="1"/>
        </xdr:nvSpPr>
        <xdr:spPr>
          <a:xfrm>
            <a:off x="16232717" y="2247912"/>
            <a:ext cx="664639"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B6BC75-78E5-457A-A02E-E0443C944A91}" type="TxLink">
              <a:rPr lang="en-US" sz="1100" b="0" i="0" u="none" strike="noStrike">
                <a:solidFill>
                  <a:schemeClr val="bg1"/>
                </a:solidFill>
                <a:latin typeface="Avenir Next LT Pro" panose="020B0504020202020204" pitchFamily="34" charset="0"/>
                <a:ea typeface="+mn-ea"/>
                <a:cs typeface="Arial"/>
              </a:rPr>
              <a:pPr marL="0" indent="0" algn="ctr"/>
              <a:t>7%</a:t>
            </a:fld>
            <a:endParaRPr lang="en-US" sz="1100" b="0" i="0" u="none" strike="noStrike">
              <a:solidFill>
                <a:schemeClr val="bg1"/>
              </a:solidFill>
              <a:latin typeface="Avenir Next LT Pro" panose="020B0504020202020204" pitchFamily="34" charset="0"/>
              <a:ea typeface="+mn-ea"/>
              <a:cs typeface="Arial"/>
            </a:endParaRPr>
          </a:p>
        </xdr:txBody>
      </xdr:sp>
    </xdr:grpSp>
    <xdr:clientData/>
  </xdr:twoCellAnchor>
  <xdr:twoCellAnchor editAs="absolute">
    <xdr:from>
      <xdr:col>18</xdr:col>
      <xdr:colOff>333913</xdr:colOff>
      <xdr:row>41</xdr:row>
      <xdr:rowOff>146064</xdr:rowOff>
    </xdr:from>
    <xdr:to>
      <xdr:col>20</xdr:col>
      <xdr:colOff>367775</xdr:colOff>
      <xdr:row>43</xdr:row>
      <xdr:rowOff>148169</xdr:rowOff>
    </xdr:to>
    <xdr:sp macro="" textlink="Pivot!BD14">
      <xdr:nvSpPr>
        <xdr:cNvPr id="232" name="TextBox 231">
          <a:extLst>
            <a:ext uri="{FF2B5EF4-FFF2-40B4-BE49-F238E27FC236}">
              <a16:creationId xmlns:a16="http://schemas.microsoft.com/office/drawing/2014/main" id="{D16E89E8-BAB9-37EE-8335-A236F35EF0B5}"/>
            </a:ext>
          </a:extLst>
        </xdr:cNvPr>
        <xdr:cNvSpPr txBox="1"/>
      </xdr:nvSpPr>
      <xdr:spPr>
        <a:xfrm>
          <a:off x="11472871" y="7739606"/>
          <a:ext cx="1250946" cy="372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7F20835-6681-4EE8-A61E-41C81A25E118}" type="TxLink">
            <a:rPr lang="en-US" sz="900" b="0" i="0" u="none" strike="noStrike">
              <a:solidFill>
                <a:schemeClr val="bg1"/>
              </a:solidFill>
              <a:latin typeface="Avenir Next LT Pro" panose="020B0504020202020204" pitchFamily="34" charset="0"/>
              <a:ea typeface="+mn-ea"/>
              <a:cs typeface="Arial"/>
            </a:rPr>
            <a:pPr marL="0" indent="0" algn="l"/>
            <a:t>Lands</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18</xdr:col>
      <xdr:colOff>327565</xdr:colOff>
      <xdr:row>42</xdr:row>
      <xdr:rowOff>118549</xdr:rowOff>
    </xdr:from>
    <xdr:to>
      <xdr:col>20</xdr:col>
      <xdr:colOff>361427</xdr:colOff>
      <xdr:row>44</xdr:row>
      <xdr:rowOff>120654</xdr:rowOff>
    </xdr:to>
    <xdr:sp macro="" textlink="Pivot!BE14">
      <xdr:nvSpPr>
        <xdr:cNvPr id="233" name="TextBox 232">
          <a:extLst>
            <a:ext uri="{FF2B5EF4-FFF2-40B4-BE49-F238E27FC236}">
              <a16:creationId xmlns:a16="http://schemas.microsoft.com/office/drawing/2014/main" id="{5B65C39F-D3E4-F303-39BE-F92E41DCDAC7}"/>
            </a:ext>
          </a:extLst>
        </xdr:cNvPr>
        <xdr:cNvSpPr txBox="1"/>
      </xdr:nvSpPr>
      <xdr:spPr>
        <a:xfrm>
          <a:off x="11466523" y="7897299"/>
          <a:ext cx="1250946"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6A9D954-4F3B-4869-ADAE-B93AADFE49B7}" type="TxLink">
            <a:rPr lang="en-US" sz="900" b="0" i="0" u="none" strike="noStrike">
              <a:solidFill>
                <a:schemeClr val="bg1"/>
              </a:solidFill>
              <a:latin typeface="Avenir Next LT Pro" panose="020B0504020202020204" pitchFamily="34" charset="0"/>
              <a:ea typeface="+mn-ea"/>
              <a:cs typeface="Arial"/>
            </a:rPr>
            <a:pPr marL="0" indent="0" algn="l"/>
            <a:t> 2,400 </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17</xdr:col>
      <xdr:colOff>384708</xdr:colOff>
      <xdr:row>42</xdr:row>
      <xdr:rowOff>76212</xdr:rowOff>
    </xdr:from>
    <xdr:to>
      <xdr:col>18</xdr:col>
      <xdr:colOff>435515</xdr:colOff>
      <xdr:row>44</xdr:row>
      <xdr:rowOff>78317</xdr:rowOff>
    </xdr:to>
    <xdr:sp macro="" textlink="Pivot!BF14">
      <xdr:nvSpPr>
        <xdr:cNvPr id="234" name="TextBox 233">
          <a:extLst>
            <a:ext uri="{FF2B5EF4-FFF2-40B4-BE49-F238E27FC236}">
              <a16:creationId xmlns:a16="http://schemas.microsoft.com/office/drawing/2014/main" id="{BD516B87-ED72-A643-5690-360866C0004A}"/>
            </a:ext>
          </a:extLst>
        </xdr:cNvPr>
        <xdr:cNvSpPr txBox="1"/>
      </xdr:nvSpPr>
      <xdr:spPr>
        <a:xfrm>
          <a:off x="10915125" y="7854962"/>
          <a:ext cx="6593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15D4F9-A17E-431A-8A41-E9E99F56EF1C}" type="TxLink">
            <a:rPr lang="en-US" sz="1100" b="0" i="0" u="none" strike="noStrike">
              <a:solidFill>
                <a:schemeClr val="bg1"/>
              </a:solidFill>
              <a:latin typeface="Avenir Next LT Pro" panose="020B0504020202020204" pitchFamily="34" charset="0"/>
              <a:ea typeface="+mn-ea"/>
              <a:cs typeface="Arial"/>
            </a:rPr>
            <a:pPr marL="0" indent="0" algn="ctr"/>
            <a:t>0%</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13</xdr:col>
      <xdr:colOff>25937</xdr:colOff>
      <xdr:row>42</xdr:row>
      <xdr:rowOff>160881</xdr:rowOff>
    </xdr:from>
    <xdr:to>
      <xdr:col>15</xdr:col>
      <xdr:colOff>59800</xdr:colOff>
      <xdr:row>44</xdr:row>
      <xdr:rowOff>162986</xdr:rowOff>
    </xdr:to>
    <xdr:sp macro="" textlink="Pivot!BD15">
      <xdr:nvSpPr>
        <xdr:cNvPr id="235" name="TextBox 234">
          <a:extLst>
            <a:ext uri="{FF2B5EF4-FFF2-40B4-BE49-F238E27FC236}">
              <a16:creationId xmlns:a16="http://schemas.microsoft.com/office/drawing/2014/main" id="{F2C1388C-E48C-4C51-FD86-6E287054E515}"/>
            </a:ext>
          </a:extLst>
        </xdr:cNvPr>
        <xdr:cNvSpPr txBox="1"/>
      </xdr:nvSpPr>
      <xdr:spPr>
        <a:xfrm>
          <a:off x="8122187" y="7939631"/>
          <a:ext cx="1250946"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7626525-992B-4918-88E7-7CC1A63E5AEA}" type="TxLink">
            <a:rPr lang="en-US" sz="900" b="0" i="0" u="none" strike="noStrike">
              <a:solidFill>
                <a:schemeClr val="bg1"/>
              </a:solidFill>
              <a:latin typeface="Avenir Next LT Pro" panose="020B0504020202020204" pitchFamily="34" charset="0"/>
              <a:ea typeface="+mn-ea"/>
              <a:cs typeface="Arial"/>
            </a:rPr>
            <a:pPr marL="0" indent="0" algn="r"/>
            <a:t>Offices</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13</xdr:col>
      <xdr:colOff>19589</xdr:colOff>
      <xdr:row>43</xdr:row>
      <xdr:rowOff>133366</xdr:rowOff>
    </xdr:from>
    <xdr:to>
      <xdr:col>15</xdr:col>
      <xdr:colOff>53452</xdr:colOff>
      <xdr:row>45</xdr:row>
      <xdr:rowOff>135471</xdr:rowOff>
    </xdr:to>
    <xdr:sp macro="" textlink="Pivot!BE15">
      <xdr:nvSpPr>
        <xdr:cNvPr id="236" name="TextBox 235">
          <a:extLst>
            <a:ext uri="{FF2B5EF4-FFF2-40B4-BE49-F238E27FC236}">
              <a16:creationId xmlns:a16="http://schemas.microsoft.com/office/drawing/2014/main" id="{BD145052-3554-E24D-2208-D1B50488D766}"/>
            </a:ext>
          </a:extLst>
        </xdr:cNvPr>
        <xdr:cNvSpPr txBox="1"/>
      </xdr:nvSpPr>
      <xdr:spPr>
        <a:xfrm>
          <a:off x="8115839" y="8097324"/>
          <a:ext cx="1250946"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24D6381-4843-42F5-A304-66AB8ED364B0}" type="TxLink">
            <a:rPr lang="en-US" sz="900" b="0" i="0" u="none" strike="noStrike">
              <a:solidFill>
                <a:schemeClr val="bg1"/>
              </a:solidFill>
              <a:latin typeface="Avenir Next LT Pro" panose="020B0504020202020204" pitchFamily="34" charset="0"/>
              <a:ea typeface="+mn-ea"/>
              <a:cs typeface="Arial"/>
            </a:rPr>
            <a:pPr marL="0" indent="0" algn="r"/>
            <a:t> 1,200 </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14</xdr:col>
      <xdr:colOff>558275</xdr:colOff>
      <xdr:row>43</xdr:row>
      <xdr:rowOff>143945</xdr:rowOff>
    </xdr:from>
    <xdr:to>
      <xdr:col>16</xdr:col>
      <xdr:colOff>540</xdr:colOff>
      <xdr:row>45</xdr:row>
      <xdr:rowOff>146050</xdr:rowOff>
    </xdr:to>
    <xdr:sp macro="" textlink="Pivot!BF15">
      <xdr:nvSpPr>
        <xdr:cNvPr id="237" name="TextBox 236">
          <a:extLst>
            <a:ext uri="{FF2B5EF4-FFF2-40B4-BE49-F238E27FC236}">
              <a16:creationId xmlns:a16="http://schemas.microsoft.com/office/drawing/2014/main" id="{7105706D-D038-3CA0-4685-A0548D6D45A5}"/>
            </a:ext>
          </a:extLst>
        </xdr:cNvPr>
        <xdr:cNvSpPr txBox="1"/>
      </xdr:nvSpPr>
      <xdr:spPr>
        <a:xfrm>
          <a:off x="9263067" y="8107903"/>
          <a:ext cx="6593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90C4F4-C61A-496B-BF07-04E31FE8C17C}" type="TxLink">
            <a:rPr lang="en-US" sz="1100" b="0" i="0" u="none" strike="noStrike">
              <a:solidFill>
                <a:schemeClr val="bg1"/>
              </a:solidFill>
              <a:latin typeface="Avenir Next LT Pro" panose="020B0504020202020204" pitchFamily="34" charset="0"/>
              <a:ea typeface="+mn-ea"/>
              <a:cs typeface="Arial"/>
            </a:rPr>
            <a:pPr marL="0" indent="0" algn="ctr"/>
            <a:t>0%</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6</xdr:col>
      <xdr:colOff>297925</xdr:colOff>
      <xdr:row>34</xdr:row>
      <xdr:rowOff>99492</xdr:rowOff>
    </xdr:from>
    <xdr:to>
      <xdr:col>7</xdr:col>
      <xdr:colOff>483424</xdr:colOff>
      <xdr:row>36</xdr:row>
      <xdr:rowOff>148260</xdr:rowOff>
    </xdr:to>
    <xdr:grpSp>
      <xdr:nvGrpSpPr>
        <xdr:cNvPr id="238" name="Group 237">
          <a:extLst>
            <a:ext uri="{FF2B5EF4-FFF2-40B4-BE49-F238E27FC236}">
              <a16:creationId xmlns:a16="http://schemas.microsoft.com/office/drawing/2014/main" id="{CB1248CD-F37D-B881-3242-4B4543F33721}"/>
            </a:ext>
          </a:extLst>
        </xdr:cNvPr>
        <xdr:cNvGrpSpPr/>
      </xdr:nvGrpSpPr>
      <xdr:grpSpPr>
        <a:xfrm rot="17259170">
          <a:off x="4561826" y="6059091"/>
          <a:ext cx="411626" cy="829570"/>
          <a:chOff x="184954" y="-184954"/>
          <a:chExt cx="429768" cy="799334"/>
        </a:xfrm>
      </xdr:grpSpPr>
      <xdr:cxnSp macro="">
        <xdr:nvCxnSpPr>
          <xdr:cNvPr id="239" name="Straight Connector 238">
            <a:extLst>
              <a:ext uri="{FF2B5EF4-FFF2-40B4-BE49-F238E27FC236}">
                <a16:creationId xmlns:a16="http://schemas.microsoft.com/office/drawing/2014/main" id="{3C4948F8-1177-D916-5294-0BEBDE7C21D6}"/>
              </a:ext>
            </a:extLst>
          </xdr:cNvPr>
          <xdr:cNvCxnSpPr/>
        </xdr:nvCxnSpPr>
        <xdr:spPr>
          <a:xfrm rot="5610133" flipH="1">
            <a:off x="217299" y="420670"/>
            <a:ext cx="365076" cy="22344"/>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40" name="Flowchart: Connector 239">
            <a:extLst>
              <a:ext uri="{FF2B5EF4-FFF2-40B4-BE49-F238E27FC236}">
                <a16:creationId xmlns:a16="http://schemas.microsoft.com/office/drawing/2014/main" id="{37A623F5-590A-545C-7053-F8EDE7759787}"/>
              </a:ext>
            </a:extLst>
          </xdr:cNvPr>
          <xdr:cNvSpPr/>
        </xdr:nvSpPr>
        <xdr:spPr>
          <a:xfrm>
            <a:off x="184954" y="-184954"/>
            <a:ext cx="429768" cy="429768"/>
          </a:xfrm>
          <a:prstGeom prst="flowChartConnector">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editAs="absolute">
    <xdr:from>
      <xdr:col>8</xdr:col>
      <xdr:colOff>596380</xdr:colOff>
      <xdr:row>41</xdr:row>
      <xdr:rowOff>97381</xdr:rowOff>
    </xdr:from>
    <xdr:to>
      <xdr:col>11</xdr:col>
      <xdr:colOff>21701</xdr:colOff>
      <xdr:row>43</xdr:row>
      <xdr:rowOff>99486</xdr:rowOff>
    </xdr:to>
    <xdr:sp macro="" textlink="Pivot!BD7">
      <xdr:nvSpPr>
        <xdr:cNvPr id="241" name="TextBox 240">
          <a:extLst>
            <a:ext uri="{FF2B5EF4-FFF2-40B4-BE49-F238E27FC236}">
              <a16:creationId xmlns:a16="http://schemas.microsoft.com/office/drawing/2014/main" id="{A69E6767-1120-799E-0343-E4712DDDBAAA}"/>
            </a:ext>
          </a:extLst>
        </xdr:cNvPr>
        <xdr:cNvSpPr txBox="1"/>
      </xdr:nvSpPr>
      <xdr:spPr>
        <a:xfrm>
          <a:off x="5649922" y="7690923"/>
          <a:ext cx="1250946" cy="372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DD9A209-A7C3-4527-8797-9CDEE8EE3D63}" type="TxLink">
            <a:rPr lang="en-US" sz="900" b="0" i="0" u="none" strike="noStrike">
              <a:solidFill>
                <a:schemeClr val="bg1"/>
              </a:solidFill>
              <a:latin typeface="Avenir Next LT Pro" panose="020B0504020202020204" pitchFamily="34" charset="0"/>
              <a:ea typeface="+mn-ea"/>
              <a:cs typeface="Arial"/>
            </a:rPr>
            <a:pPr marL="0" indent="0" algn="l"/>
            <a:t>New </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8</xdr:col>
      <xdr:colOff>596380</xdr:colOff>
      <xdr:row>42</xdr:row>
      <xdr:rowOff>69866</xdr:rowOff>
    </xdr:from>
    <xdr:to>
      <xdr:col>11</xdr:col>
      <xdr:colOff>21701</xdr:colOff>
      <xdr:row>44</xdr:row>
      <xdr:rowOff>71971</xdr:rowOff>
    </xdr:to>
    <xdr:sp macro="" textlink="Pivot!BE7">
      <xdr:nvSpPr>
        <xdr:cNvPr id="242" name="TextBox 241">
          <a:extLst>
            <a:ext uri="{FF2B5EF4-FFF2-40B4-BE49-F238E27FC236}">
              <a16:creationId xmlns:a16="http://schemas.microsoft.com/office/drawing/2014/main" id="{7F0B67B4-09AC-84C8-29AE-A88AB82B45A0}"/>
            </a:ext>
          </a:extLst>
        </xdr:cNvPr>
        <xdr:cNvSpPr txBox="1"/>
      </xdr:nvSpPr>
      <xdr:spPr>
        <a:xfrm>
          <a:off x="5649922" y="7848616"/>
          <a:ext cx="1250946"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3F37375-AB9D-49B0-B879-754E326D67EF}" type="TxLink">
            <a:rPr lang="en-US" sz="900" b="0" i="0" u="none" strike="noStrike">
              <a:solidFill>
                <a:schemeClr val="bg1"/>
              </a:solidFill>
              <a:latin typeface="Avenir Next LT Pro" panose="020B0504020202020204" pitchFamily="34" charset="0"/>
              <a:ea typeface="+mn-ea"/>
              <a:cs typeface="Arial"/>
            </a:rPr>
            <a:pPr marL="0" indent="0" algn="l"/>
            <a:t> 84,000 </a:t>
          </a:fld>
          <a:endParaRPr lang="en-US" sz="9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8</xdr:col>
      <xdr:colOff>44982</xdr:colOff>
      <xdr:row>42</xdr:row>
      <xdr:rowOff>27529</xdr:rowOff>
    </xdr:from>
    <xdr:to>
      <xdr:col>9</xdr:col>
      <xdr:colOff>101081</xdr:colOff>
      <xdr:row>44</xdr:row>
      <xdr:rowOff>29634</xdr:rowOff>
    </xdr:to>
    <xdr:sp macro="" textlink="Pivot!BF7">
      <xdr:nvSpPr>
        <xdr:cNvPr id="243" name="TextBox 242">
          <a:extLst>
            <a:ext uri="{FF2B5EF4-FFF2-40B4-BE49-F238E27FC236}">
              <a16:creationId xmlns:a16="http://schemas.microsoft.com/office/drawing/2014/main" id="{8D2C5C14-92D2-AB9C-ACD1-850F945AE5A2}"/>
            </a:ext>
          </a:extLst>
        </xdr:cNvPr>
        <xdr:cNvSpPr txBox="1"/>
      </xdr:nvSpPr>
      <xdr:spPr>
        <a:xfrm>
          <a:off x="5098524" y="7806279"/>
          <a:ext cx="664640"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2005E4-37C9-46D4-9DDD-1E857696E07C}" type="TxLink">
            <a:rPr lang="en-US" sz="1100" b="0" i="0" u="none" strike="noStrike">
              <a:solidFill>
                <a:schemeClr val="bg1"/>
              </a:solidFill>
              <a:latin typeface="Avenir Next LT Pro" panose="020B0504020202020204" pitchFamily="34" charset="0"/>
              <a:ea typeface="+mn-ea"/>
              <a:cs typeface="Arial"/>
            </a:rPr>
            <a:pPr marL="0" indent="0" algn="ctr"/>
            <a:t>10%</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5</xdr:col>
      <xdr:colOff>528647</xdr:colOff>
      <xdr:row>31</xdr:row>
      <xdr:rowOff>124898</xdr:rowOff>
    </xdr:from>
    <xdr:to>
      <xdr:col>7</xdr:col>
      <xdr:colOff>568858</xdr:colOff>
      <xdr:row>36</xdr:row>
      <xdr:rowOff>88900</xdr:rowOff>
    </xdr:to>
    <xdr:grpSp>
      <xdr:nvGrpSpPr>
        <xdr:cNvPr id="244" name="Group 243">
          <a:extLst>
            <a:ext uri="{FF2B5EF4-FFF2-40B4-BE49-F238E27FC236}">
              <a16:creationId xmlns:a16="http://schemas.microsoft.com/office/drawing/2014/main" id="{0D6C4816-BC4F-1312-F510-A72ABD04C471}"/>
            </a:ext>
          </a:extLst>
        </xdr:cNvPr>
        <xdr:cNvGrpSpPr/>
      </xdr:nvGrpSpPr>
      <xdr:grpSpPr>
        <a:xfrm>
          <a:off x="3939504" y="5749184"/>
          <a:ext cx="1328354" cy="871145"/>
          <a:chOff x="15942739" y="1714515"/>
          <a:chExt cx="1267878" cy="916502"/>
        </a:xfrm>
      </xdr:grpSpPr>
      <xdr:sp macro="" textlink="Pivot!BD8">
        <xdr:nvSpPr>
          <xdr:cNvPr id="245" name="TextBox 244">
            <a:extLst>
              <a:ext uri="{FF2B5EF4-FFF2-40B4-BE49-F238E27FC236}">
                <a16:creationId xmlns:a16="http://schemas.microsoft.com/office/drawing/2014/main" id="{2F646112-0693-2495-50FC-855C3A8CD76D}"/>
              </a:ext>
            </a:extLst>
          </xdr:cNvPr>
          <xdr:cNvSpPr txBox="1"/>
        </xdr:nvSpPr>
        <xdr:spPr>
          <a:xfrm>
            <a:off x="15949087" y="1714515"/>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6FEE46-17D0-4B46-A998-1D3D80868B5A}" type="TxLink">
              <a:rPr lang="en-US" sz="900" b="0" i="0" u="none" strike="noStrike">
                <a:solidFill>
                  <a:schemeClr val="bg1"/>
                </a:solidFill>
                <a:latin typeface="Avenir Next LT Pro" panose="020B0504020202020204" pitchFamily="34" charset="0"/>
                <a:ea typeface="+mn-ea"/>
                <a:cs typeface="Arial"/>
              </a:rPr>
              <a:pPr marL="0" indent="0" algn="ctr"/>
              <a:t>Renewal</a:t>
            </a:fld>
            <a:endParaRPr lang="en-US" sz="300" b="0" i="0" u="none" strike="noStrike">
              <a:solidFill>
                <a:schemeClr val="bg1"/>
              </a:solidFill>
              <a:latin typeface="Avenir Next LT Pro" panose="020B0504020202020204" pitchFamily="34" charset="0"/>
              <a:ea typeface="+mn-ea"/>
              <a:cs typeface="Arial"/>
            </a:endParaRPr>
          </a:p>
        </xdr:txBody>
      </xdr:sp>
      <xdr:sp macro="" textlink="Pivot!BE8">
        <xdr:nvSpPr>
          <xdr:cNvPr id="246" name="TextBox 245">
            <a:extLst>
              <a:ext uri="{FF2B5EF4-FFF2-40B4-BE49-F238E27FC236}">
                <a16:creationId xmlns:a16="http://schemas.microsoft.com/office/drawing/2014/main" id="{5604D62A-B096-0847-0C47-C197BFEC0895}"/>
              </a:ext>
            </a:extLst>
          </xdr:cNvPr>
          <xdr:cNvSpPr txBox="1"/>
        </xdr:nvSpPr>
        <xdr:spPr>
          <a:xfrm>
            <a:off x="15942739" y="1877500"/>
            <a:ext cx="1261530"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EBC86B-33E6-490A-AA5A-AA8A56E42B09}" type="TxLink">
              <a:rPr lang="en-US" sz="900" b="0" i="0" u="none" strike="noStrike">
                <a:solidFill>
                  <a:schemeClr val="bg1"/>
                </a:solidFill>
                <a:latin typeface="Avenir Next LT Pro" panose="020B0504020202020204" pitchFamily="34" charset="0"/>
                <a:ea typeface="+mn-ea"/>
                <a:cs typeface="Arial"/>
              </a:rPr>
              <a:pPr marL="0" indent="0" algn="ctr"/>
              <a:t> 84,000 </a:t>
            </a:fld>
            <a:endParaRPr lang="en-US" sz="600" b="0" i="0" u="none" strike="noStrike">
              <a:solidFill>
                <a:schemeClr val="bg1"/>
              </a:solidFill>
              <a:latin typeface="Avenir Next LT Pro" panose="020B0504020202020204" pitchFamily="34" charset="0"/>
              <a:ea typeface="+mn-ea"/>
              <a:cs typeface="Arial"/>
            </a:endParaRPr>
          </a:p>
        </xdr:txBody>
      </xdr:sp>
      <xdr:sp macro="" textlink="Pivot!BF8">
        <xdr:nvSpPr>
          <xdr:cNvPr id="247" name="TextBox 246">
            <a:extLst>
              <a:ext uri="{FF2B5EF4-FFF2-40B4-BE49-F238E27FC236}">
                <a16:creationId xmlns:a16="http://schemas.microsoft.com/office/drawing/2014/main" id="{7CB541A7-F388-6B49-4103-8FC4BDA900D7}"/>
              </a:ext>
            </a:extLst>
          </xdr:cNvPr>
          <xdr:cNvSpPr txBox="1"/>
        </xdr:nvSpPr>
        <xdr:spPr>
          <a:xfrm>
            <a:off x="16232717" y="2247912"/>
            <a:ext cx="664639" cy="3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DB6A30-6532-4FFA-AE14-AEAEA0644A93}" type="TxLink">
              <a:rPr lang="en-US" sz="1100" b="0" i="0" u="none" strike="noStrike">
                <a:solidFill>
                  <a:schemeClr val="bg1"/>
                </a:solidFill>
                <a:latin typeface="Avenir Next LT Pro" panose="020B0504020202020204" pitchFamily="34" charset="0"/>
                <a:ea typeface="+mn-ea"/>
                <a:cs typeface="Arial"/>
              </a:rPr>
              <a:pPr marL="0" indent="0" algn="ctr"/>
              <a:t>10%</a:t>
            </a:fld>
            <a:endParaRPr lang="en-US" sz="1100" b="0" i="0" u="none" strike="noStrike">
              <a:solidFill>
                <a:schemeClr val="bg1"/>
              </a:solidFill>
              <a:latin typeface="Avenir Next LT Pro" panose="020B0504020202020204" pitchFamily="34" charset="0"/>
              <a:ea typeface="+mn-ea"/>
              <a:cs typeface="Arial"/>
            </a:endParaRPr>
          </a:p>
        </xdr:txBody>
      </xdr:sp>
    </xdr:grpSp>
    <xdr:clientData/>
  </xdr:twoCellAnchor>
  <xdr:twoCellAnchor editAs="absolute">
    <xdr:from>
      <xdr:col>11</xdr:col>
      <xdr:colOff>560399</xdr:colOff>
      <xdr:row>4</xdr:row>
      <xdr:rowOff>86795</xdr:rowOff>
    </xdr:from>
    <xdr:to>
      <xdr:col>13</xdr:col>
      <xdr:colOff>594262</xdr:colOff>
      <xdr:row>6</xdr:row>
      <xdr:rowOff>88900</xdr:rowOff>
    </xdr:to>
    <xdr:sp macro="" textlink="Pivot!BD20">
      <xdr:nvSpPr>
        <xdr:cNvPr id="249" name="TextBox 248">
          <a:extLst>
            <a:ext uri="{FF2B5EF4-FFF2-40B4-BE49-F238E27FC236}">
              <a16:creationId xmlns:a16="http://schemas.microsoft.com/office/drawing/2014/main" id="{E2E9A963-A567-E09B-4F7B-8AAAB33119EE}"/>
            </a:ext>
          </a:extLst>
        </xdr:cNvPr>
        <xdr:cNvSpPr txBox="1"/>
      </xdr:nvSpPr>
      <xdr:spPr>
        <a:xfrm>
          <a:off x="7439566" y="827628"/>
          <a:ext cx="1250946"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8E36A339-A161-48D4-8137-F045ABAC74AD}" type="TxLink">
            <a:rPr lang="en-US" sz="1100" b="0" i="0" u="none" strike="noStrike">
              <a:solidFill>
                <a:schemeClr val="bg1"/>
              </a:solidFill>
              <a:latin typeface="Avenir Next LT Pro" panose="020B0504020202020204" pitchFamily="34" charset="0"/>
              <a:ea typeface="+mn-ea"/>
              <a:cs typeface="Arial"/>
            </a:rPr>
            <a:pPr marL="0" indent="0" algn="r"/>
            <a:t>Asset sale</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11</xdr:col>
      <xdr:colOff>554051</xdr:colOff>
      <xdr:row>5</xdr:row>
      <xdr:rowOff>59280</xdr:rowOff>
    </xdr:from>
    <xdr:to>
      <xdr:col>13</xdr:col>
      <xdr:colOff>587914</xdr:colOff>
      <xdr:row>7</xdr:row>
      <xdr:rowOff>61385</xdr:rowOff>
    </xdr:to>
    <xdr:sp macro="" textlink="Pivot!BE20">
      <xdr:nvSpPr>
        <xdr:cNvPr id="250" name="TextBox 249">
          <a:extLst>
            <a:ext uri="{FF2B5EF4-FFF2-40B4-BE49-F238E27FC236}">
              <a16:creationId xmlns:a16="http://schemas.microsoft.com/office/drawing/2014/main" id="{F26AEF1D-574E-1143-EC5E-B55BBCA74F98}"/>
            </a:ext>
          </a:extLst>
        </xdr:cNvPr>
        <xdr:cNvSpPr txBox="1"/>
      </xdr:nvSpPr>
      <xdr:spPr>
        <a:xfrm>
          <a:off x="7433218" y="985322"/>
          <a:ext cx="1250946" cy="372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EAB30B7C-A9F2-44AD-8A58-BB21545A3F60}" type="TxLink">
            <a:rPr lang="en-US" sz="1100" b="0" i="0" u="none" strike="noStrike">
              <a:solidFill>
                <a:schemeClr val="bg1"/>
              </a:solidFill>
              <a:latin typeface="Avenir Next LT Pro" panose="020B0504020202020204" pitchFamily="34" charset="0"/>
              <a:ea typeface="+mn-ea"/>
              <a:cs typeface="Arial"/>
            </a:rPr>
            <a:pPr marL="0" indent="0" algn="r"/>
            <a:t> 79,200 </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13</xdr:col>
      <xdr:colOff>541342</xdr:colOff>
      <xdr:row>3</xdr:row>
      <xdr:rowOff>116430</xdr:rowOff>
    </xdr:from>
    <xdr:to>
      <xdr:col>14</xdr:col>
      <xdr:colOff>592148</xdr:colOff>
      <xdr:row>5</xdr:row>
      <xdr:rowOff>118535</xdr:rowOff>
    </xdr:to>
    <xdr:sp macro="" textlink="Pivot!BF20">
      <xdr:nvSpPr>
        <xdr:cNvPr id="251" name="TextBox 250">
          <a:extLst>
            <a:ext uri="{FF2B5EF4-FFF2-40B4-BE49-F238E27FC236}">
              <a16:creationId xmlns:a16="http://schemas.microsoft.com/office/drawing/2014/main" id="{FD026C6D-D8C1-2B2C-620F-316B661B0060}"/>
            </a:ext>
          </a:extLst>
        </xdr:cNvPr>
        <xdr:cNvSpPr txBox="1"/>
      </xdr:nvSpPr>
      <xdr:spPr>
        <a:xfrm>
          <a:off x="8637592" y="672055"/>
          <a:ext cx="6593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4982CF8-0449-4AA1-ABBD-8E56C1FCE1C1}" type="TxLink">
            <a:rPr lang="en-US" sz="1100" b="0" i="0" u="none" strike="noStrike">
              <a:solidFill>
                <a:schemeClr val="bg1"/>
              </a:solidFill>
              <a:latin typeface="Avenir Next LT Pro" panose="020B0504020202020204" pitchFamily="34" charset="0"/>
              <a:ea typeface="+mn-ea"/>
              <a:cs typeface="Arial"/>
            </a:rPr>
            <a:pPr marL="0" indent="0" algn="ctr"/>
            <a:t>10%</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7</xdr:col>
      <xdr:colOff>479966</xdr:colOff>
      <xdr:row>6</xdr:row>
      <xdr:rowOff>112195</xdr:rowOff>
    </xdr:from>
    <xdr:to>
      <xdr:col>9</xdr:col>
      <xdr:colOff>513831</xdr:colOff>
      <xdr:row>8</xdr:row>
      <xdr:rowOff>114300</xdr:rowOff>
    </xdr:to>
    <xdr:sp macro="" textlink="Pivot!BD17">
      <xdr:nvSpPr>
        <xdr:cNvPr id="252" name="TextBox 251">
          <a:extLst>
            <a:ext uri="{FF2B5EF4-FFF2-40B4-BE49-F238E27FC236}">
              <a16:creationId xmlns:a16="http://schemas.microsoft.com/office/drawing/2014/main" id="{E828553A-7BF3-752E-A0CB-CB3ACFD98E4D}"/>
            </a:ext>
          </a:extLst>
        </xdr:cNvPr>
        <xdr:cNvSpPr txBox="1"/>
      </xdr:nvSpPr>
      <xdr:spPr>
        <a:xfrm>
          <a:off x="4924966" y="1223445"/>
          <a:ext cx="12509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BEF8808-8466-4631-B80A-1761D34CBCC2}" type="TxLink">
            <a:rPr lang="en-US" sz="1100" b="0" i="0" u="none" strike="noStrike">
              <a:solidFill>
                <a:schemeClr val="bg1"/>
              </a:solidFill>
              <a:latin typeface="Avenir Next LT Pro" panose="020B0504020202020204" pitchFamily="34" charset="0"/>
              <a:ea typeface="+mn-ea"/>
              <a:cs typeface="Arial"/>
            </a:rPr>
            <a:pPr marL="0" indent="0" algn="r"/>
            <a:t>Floating License</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7</xdr:col>
      <xdr:colOff>473618</xdr:colOff>
      <xdr:row>7</xdr:row>
      <xdr:rowOff>84680</xdr:rowOff>
    </xdr:from>
    <xdr:to>
      <xdr:col>9</xdr:col>
      <xdr:colOff>507483</xdr:colOff>
      <xdr:row>9</xdr:row>
      <xdr:rowOff>86785</xdr:rowOff>
    </xdr:to>
    <xdr:sp macro="" textlink="Pivot!BE17">
      <xdr:nvSpPr>
        <xdr:cNvPr id="253" name="TextBox 252">
          <a:extLst>
            <a:ext uri="{FF2B5EF4-FFF2-40B4-BE49-F238E27FC236}">
              <a16:creationId xmlns:a16="http://schemas.microsoft.com/office/drawing/2014/main" id="{ABDD6D9C-BB58-B790-2ED0-35C23B3CD8EB}"/>
            </a:ext>
          </a:extLst>
        </xdr:cNvPr>
        <xdr:cNvSpPr txBox="1"/>
      </xdr:nvSpPr>
      <xdr:spPr>
        <a:xfrm>
          <a:off x="4918618" y="1381138"/>
          <a:ext cx="12509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49665A2-3D82-429D-B2DF-36CC5E313E5E}" type="TxLink">
            <a:rPr lang="en-US" sz="1100" b="0" i="0" u="none" strike="noStrike">
              <a:solidFill>
                <a:schemeClr val="bg1"/>
              </a:solidFill>
              <a:latin typeface="Avenir Next LT Pro" panose="020B0504020202020204" pitchFamily="34" charset="0"/>
              <a:ea typeface="+mn-ea"/>
              <a:cs typeface="Arial"/>
            </a:rPr>
            <a:pPr marL="0" indent="0" algn="r"/>
            <a:t> 96,000 </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8</xdr:col>
      <xdr:colOff>577325</xdr:colOff>
      <xdr:row>4</xdr:row>
      <xdr:rowOff>57164</xdr:rowOff>
    </xdr:from>
    <xdr:to>
      <xdr:col>10</xdr:col>
      <xdr:colOff>19590</xdr:colOff>
      <xdr:row>6</xdr:row>
      <xdr:rowOff>59269</xdr:rowOff>
    </xdr:to>
    <xdr:sp macro="" textlink="Pivot!BF17">
      <xdr:nvSpPr>
        <xdr:cNvPr id="254" name="TextBox 253">
          <a:extLst>
            <a:ext uri="{FF2B5EF4-FFF2-40B4-BE49-F238E27FC236}">
              <a16:creationId xmlns:a16="http://schemas.microsoft.com/office/drawing/2014/main" id="{3F1D8335-7FA3-DEC3-8038-18912446328B}"/>
            </a:ext>
          </a:extLst>
        </xdr:cNvPr>
        <xdr:cNvSpPr txBox="1"/>
      </xdr:nvSpPr>
      <xdr:spPr>
        <a:xfrm>
          <a:off x="5630867" y="797997"/>
          <a:ext cx="6593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289FF0-C51C-4C0B-9DFE-01F2A44D3DA8}" type="TxLink">
            <a:rPr lang="en-US" sz="1100" b="0" i="0" u="none" strike="noStrike">
              <a:solidFill>
                <a:schemeClr val="bg1"/>
              </a:solidFill>
              <a:latin typeface="Avenir Next LT Pro" panose="020B0504020202020204" pitchFamily="34" charset="0"/>
              <a:ea typeface="+mn-ea"/>
              <a:cs typeface="Arial"/>
            </a:rPr>
            <a:pPr marL="0" indent="0" algn="ctr"/>
            <a:t>12%</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twoCellAnchor editAs="absolute">
    <xdr:from>
      <xdr:col>7</xdr:col>
      <xdr:colOff>34401</xdr:colOff>
      <xdr:row>15</xdr:row>
      <xdr:rowOff>23296</xdr:rowOff>
    </xdr:from>
    <xdr:to>
      <xdr:col>9</xdr:col>
      <xdr:colOff>488431</xdr:colOff>
      <xdr:row>17</xdr:row>
      <xdr:rowOff>25401</xdr:rowOff>
    </xdr:to>
    <xdr:sp macro="" textlink="Pivot!BD18">
      <xdr:nvSpPr>
        <xdr:cNvPr id="256" name="TextBox 255">
          <a:extLst>
            <a:ext uri="{FF2B5EF4-FFF2-40B4-BE49-F238E27FC236}">
              <a16:creationId xmlns:a16="http://schemas.microsoft.com/office/drawing/2014/main" id="{9486FD08-3BB2-0EFC-16D2-C79E8DB5BE40}"/>
            </a:ext>
          </a:extLst>
        </xdr:cNvPr>
        <xdr:cNvSpPr txBox="1"/>
      </xdr:nvSpPr>
      <xdr:spPr>
        <a:xfrm>
          <a:off x="4479401" y="2801421"/>
          <a:ext cx="1671113"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14B982F-4231-447E-8BEC-A8937C965EAC}" type="TxLink">
            <a:rPr lang="en-US" sz="900" b="0" i="0" u="none" strike="noStrike">
              <a:solidFill>
                <a:schemeClr val="bg1"/>
              </a:solidFill>
              <a:latin typeface="Avenir Next LT Pro" panose="020B0504020202020204" pitchFamily="34" charset="0"/>
              <a:cs typeface="Arial"/>
            </a:rPr>
            <a:pPr algn="r"/>
            <a:t>Software Metered License</a:t>
          </a:fld>
          <a:endParaRPr lang="en-US" sz="300" b="0">
            <a:solidFill>
              <a:schemeClr val="bg1"/>
            </a:solidFill>
            <a:latin typeface="Avenir Next LT Pro" panose="020B0504020202020204" pitchFamily="34" charset="0"/>
          </a:endParaRPr>
        </a:p>
      </xdr:txBody>
    </xdr:sp>
    <xdr:clientData/>
  </xdr:twoCellAnchor>
  <xdr:twoCellAnchor editAs="absolute">
    <xdr:from>
      <xdr:col>7</xdr:col>
      <xdr:colOff>448218</xdr:colOff>
      <xdr:row>16</xdr:row>
      <xdr:rowOff>1073</xdr:rowOff>
    </xdr:from>
    <xdr:to>
      <xdr:col>9</xdr:col>
      <xdr:colOff>482083</xdr:colOff>
      <xdr:row>18</xdr:row>
      <xdr:rowOff>3178</xdr:rowOff>
    </xdr:to>
    <xdr:sp macro="" textlink="Pivot!BE18">
      <xdr:nvSpPr>
        <xdr:cNvPr id="257" name="TextBox 256">
          <a:extLst>
            <a:ext uri="{FF2B5EF4-FFF2-40B4-BE49-F238E27FC236}">
              <a16:creationId xmlns:a16="http://schemas.microsoft.com/office/drawing/2014/main" id="{69820654-7195-DE21-9E61-D29937F01F59}"/>
            </a:ext>
          </a:extLst>
        </xdr:cNvPr>
        <xdr:cNvSpPr txBox="1"/>
      </xdr:nvSpPr>
      <xdr:spPr>
        <a:xfrm>
          <a:off x="4893218" y="2964406"/>
          <a:ext cx="1250948" cy="37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1FF809F-1BEE-4ABF-A560-744BC5ECED32}" type="TxLink">
            <a:rPr lang="en-US" sz="900" b="0" i="0" u="none" strike="noStrike">
              <a:solidFill>
                <a:schemeClr val="bg1"/>
              </a:solidFill>
              <a:latin typeface="Avenir Next LT Pro" panose="020B0504020202020204" pitchFamily="34" charset="0"/>
              <a:cs typeface="Arial"/>
            </a:rPr>
            <a:pPr algn="r"/>
            <a:t> 54,928 </a:t>
          </a:fld>
          <a:endParaRPr lang="en-US" sz="300" b="0">
            <a:solidFill>
              <a:schemeClr val="bg1"/>
            </a:solidFill>
            <a:latin typeface="Avenir Next LT Pro" panose="020B0504020202020204" pitchFamily="34" charset="0"/>
          </a:endParaRPr>
        </a:p>
      </xdr:txBody>
    </xdr:sp>
    <xdr:clientData/>
  </xdr:twoCellAnchor>
  <xdr:twoCellAnchor editAs="absolute">
    <xdr:from>
      <xdr:col>9</xdr:col>
      <xdr:colOff>340260</xdr:colOff>
      <xdr:row>14</xdr:row>
      <xdr:rowOff>31763</xdr:rowOff>
    </xdr:from>
    <xdr:to>
      <xdr:col>10</xdr:col>
      <xdr:colOff>391064</xdr:colOff>
      <xdr:row>16</xdr:row>
      <xdr:rowOff>33868</xdr:rowOff>
    </xdr:to>
    <xdr:sp macro="" textlink="Pivot!BF18">
      <xdr:nvSpPr>
        <xdr:cNvPr id="258" name="TextBox 257">
          <a:extLst>
            <a:ext uri="{FF2B5EF4-FFF2-40B4-BE49-F238E27FC236}">
              <a16:creationId xmlns:a16="http://schemas.microsoft.com/office/drawing/2014/main" id="{ED97B0C3-62CD-774C-A67A-09D2E80299BE}"/>
            </a:ext>
          </a:extLst>
        </xdr:cNvPr>
        <xdr:cNvSpPr txBox="1"/>
      </xdr:nvSpPr>
      <xdr:spPr>
        <a:xfrm>
          <a:off x="6002343" y="2624680"/>
          <a:ext cx="659346" cy="372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19CD8A-7DA7-46DC-B95B-87977B947FB3}" type="TxLink">
            <a:rPr lang="en-US" sz="1100" b="0" i="0" u="none" strike="noStrike">
              <a:solidFill>
                <a:schemeClr val="bg1"/>
              </a:solidFill>
              <a:latin typeface="Avenir Next LT Pro" panose="020B0504020202020204" pitchFamily="34" charset="0"/>
              <a:ea typeface="+mn-ea"/>
              <a:cs typeface="Arial"/>
            </a:rPr>
            <a:pPr marL="0" indent="0" algn="ctr"/>
            <a:t>7%</a:t>
          </a:fld>
          <a:endParaRPr lang="en-US" sz="1100" b="0" i="0" u="none" strike="noStrike">
            <a:solidFill>
              <a:schemeClr val="bg1"/>
            </a:solidFill>
            <a:latin typeface="Avenir Next LT Pro" panose="020B0504020202020204" pitchFamily="34" charset="0"/>
            <a:ea typeface="+mn-ea"/>
            <a:cs typeface="Aria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0.7389</cdr:x>
      <cdr:y>0.13061</cdr:y>
    </cdr:from>
    <cdr:to>
      <cdr:x>0.83495</cdr:x>
      <cdr:y>0.18397</cdr:y>
    </cdr:to>
    <cdr:grpSp>
      <cdr:nvGrpSpPr>
        <cdr:cNvPr id="21" name="Group 20">
          <a:extLst xmlns:a="http://schemas.openxmlformats.org/drawingml/2006/main">
            <a:ext uri="{FF2B5EF4-FFF2-40B4-BE49-F238E27FC236}">
              <a16:creationId xmlns:a16="http://schemas.microsoft.com/office/drawing/2014/main" id="{3A0E1B0E-B7E3-BBEE-4462-F4A87BF7CD95}"/>
            </a:ext>
          </a:extLst>
        </cdr:cNvPr>
        <cdr:cNvGrpSpPr/>
      </cdr:nvGrpSpPr>
      <cdr:grpSpPr>
        <a:xfrm xmlns:a="http://schemas.openxmlformats.org/drawingml/2006/main" rot="17837364">
          <a:off x="9757113" y="598916"/>
          <a:ext cx="409426" cy="1215914"/>
          <a:chOff x="9112251" y="666748"/>
          <a:chExt cx="429768" cy="1157816"/>
        </a:xfrm>
      </cdr:grpSpPr>
      <cdr:cxnSp macro="">
        <cdr:nvCxnSpPr>
          <cdr:cNvPr id="11" name="Straight Connector 10">
            <a:extLst xmlns:a="http://schemas.openxmlformats.org/drawingml/2006/main">
              <a:ext uri="{FF2B5EF4-FFF2-40B4-BE49-F238E27FC236}">
                <a16:creationId xmlns:a16="http://schemas.microsoft.com/office/drawing/2014/main" id="{4D16066E-1764-6EB3-F552-1CCA685B5853}"/>
              </a:ext>
            </a:extLst>
          </cdr:cNvPr>
          <cdr:cNvCxnSpPr/>
        </cdr:nvCxnSpPr>
        <cdr:spPr>
          <a:xfrm xmlns:a="http://schemas.openxmlformats.org/drawingml/2006/main" flipH="1" flipV="1">
            <a:off x="9327135" y="1100664"/>
            <a:ext cx="0" cy="723900"/>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4" name="Flowchart: Connector 13">
            <a:extLst xmlns:a="http://schemas.openxmlformats.org/drawingml/2006/main">
              <a:ext uri="{FF2B5EF4-FFF2-40B4-BE49-F238E27FC236}">
                <a16:creationId xmlns:a16="http://schemas.microsoft.com/office/drawing/2014/main" id="{D7829B0A-F664-DED8-F0F7-FFD1D03F28D9}"/>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0.86265</cdr:x>
      <cdr:y>0.21096</cdr:y>
    </cdr:from>
    <cdr:to>
      <cdr:x>0.95175</cdr:x>
      <cdr:y>0.26432</cdr:y>
    </cdr:to>
    <cdr:grpSp>
      <cdr:nvGrpSpPr>
        <cdr:cNvPr id="25" name="Group 24">
          <a:extLst xmlns:a="http://schemas.openxmlformats.org/drawingml/2006/main">
            <a:ext uri="{FF2B5EF4-FFF2-40B4-BE49-F238E27FC236}">
              <a16:creationId xmlns:a16="http://schemas.microsoft.com/office/drawing/2014/main" id="{FF63F1FD-3704-39E4-54D8-0E98DCBE0BFB}"/>
            </a:ext>
          </a:extLst>
        </cdr:cNvPr>
        <cdr:cNvGrpSpPr/>
      </cdr:nvGrpSpPr>
      <cdr:grpSpPr>
        <a:xfrm xmlns:a="http://schemas.openxmlformats.org/drawingml/2006/main" rot="6691522">
          <a:off x="11279695" y="1259425"/>
          <a:ext cx="409427" cy="1127934"/>
          <a:chOff x="9112251" y="666748"/>
          <a:chExt cx="429768" cy="1073996"/>
        </a:xfrm>
      </cdr:grpSpPr>
      <cdr:cxnSp macro="">
        <cdr:nvCxnSpPr>
          <cdr:cNvPr id="26" name="Straight Connector 25">
            <a:extLst xmlns:a="http://schemas.openxmlformats.org/drawingml/2006/main">
              <a:ext uri="{FF2B5EF4-FFF2-40B4-BE49-F238E27FC236}">
                <a16:creationId xmlns:a16="http://schemas.microsoft.com/office/drawing/2014/main" id="{395F8A7E-B225-8B17-B0EE-9086C1859C09}"/>
              </a:ext>
            </a:extLst>
          </cdr:cNvPr>
          <cdr:cNvCxnSpPr/>
        </cdr:nvCxnSpPr>
        <cdr:spPr>
          <a:xfrm xmlns:a="http://schemas.openxmlformats.org/drawingml/2006/main" flipH="1" flipV="1">
            <a:off x="9327135" y="1100664"/>
            <a:ext cx="0" cy="640080"/>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7" name="Flowchart: Connector 26">
            <a:extLst xmlns:a="http://schemas.openxmlformats.org/drawingml/2006/main">
              <a:ext uri="{FF2B5EF4-FFF2-40B4-BE49-F238E27FC236}">
                <a16:creationId xmlns:a16="http://schemas.microsoft.com/office/drawing/2014/main" id="{4A854AFD-8371-84C7-4AC5-BFFA597CC43B}"/>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0.85638</cdr:x>
      <cdr:y>0.23312</cdr:y>
    </cdr:from>
    <cdr:to>
      <cdr:x>0.89203</cdr:x>
      <cdr:y>0.35512</cdr:y>
    </cdr:to>
    <cdr:grpSp>
      <cdr:nvGrpSpPr>
        <cdr:cNvPr id="28" name="Group 27">
          <a:extLst xmlns:a="http://schemas.openxmlformats.org/drawingml/2006/main">
            <a:ext uri="{FF2B5EF4-FFF2-40B4-BE49-F238E27FC236}">
              <a16:creationId xmlns:a16="http://schemas.microsoft.com/office/drawing/2014/main" id="{D3C4ECDB-A4EA-AACA-061C-8DF2E442C7A2}"/>
            </a:ext>
          </a:extLst>
        </cdr:cNvPr>
        <cdr:cNvGrpSpPr/>
      </cdr:nvGrpSpPr>
      <cdr:grpSpPr>
        <a:xfrm xmlns:a="http://schemas.openxmlformats.org/drawingml/2006/main" rot="8850866">
          <a:off x="10841069" y="1788710"/>
          <a:ext cx="451300" cy="936096"/>
          <a:chOff x="9112251" y="666748"/>
          <a:chExt cx="429768" cy="982556"/>
        </a:xfrm>
      </cdr:grpSpPr>
      <cdr:cxnSp macro="">
        <cdr:nvCxnSpPr>
          <cdr:cNvPr id="29" name="Straight Connector 28">
            <a:extLst xmlns:a="http://schemas.openxmlformats.org/drawingml/2006/main">
              <a:ext uri="{FF2B5EF4-FFF2-40B4-BE49-F238E27FC236}">
                <a16:creationId xmlns:a16="http://schemas.microsoft.com/office/drawing/2014/main" id="{C47B21C8-DE3A-A13C-D882-B1278B2A1A43}"/>
              </a:ext>
            </a:extLst>
          </cdr:cNvPr>
          <cdr:cNvCxnSpPr/>
        </cdr:nvCxnSpPr>
        <cdr:spPr>
          <a:xfrm xmlns:a="http://schemas.openxmlformats.org/drawingml/2006/main" flipH="1" flipV="1">
            <a:off x="9327134" y="1100664"/>
            <a:ext cx="0" cy="548640"/>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0" name="Flowchart: Connector 29">
            <a:extLst xmlns:a="http://schemas.openxmlformats.org/drawingml/2006/main">
              <a:ext uri="{FF2B5EF4-FFF2-40B4-BE49-F238E27FC236}">
                <a16:creationId xmlns:a16="http://schemas.microsoft.com/office/drawing/2014/main" id="{BF6D791C-3D4E-B9AE-7376-A77650A1A95F}"/>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0.87609</cdr:x>
      <cdr:y>0.05305</cdr:y>
    </cdr:from>
    <cdr:to>
      <cdr:x>0.91174</cdr:x>
      <cdr:y>0.2091</cdr:y>
    </cdr:to>
    <cdr:grpSp>
      <cdr:nvGrpSpPr>
        <cdr:cNvPr id="22" name="Group 21">
          <a:extLst xmlns:a="http://schemas.openxmlformats.org/drawingml/2006/main">
            <a:ext uri="{FF2B5EF4-FFF2-40B4-BE49-F238E27FC236}">
              <a16:creationId xmlns:a16="http://schemas.microsoft.com/office/drawing/2014/main" id="{4140EF9E-2441-33FA-855E-D554965A09FC}"/>
            </a:ext>
          </a:extLst>
        </cdr:cNvPr>
        <cdr:cNvGrpSpPr/>
      </cdr:nvGrpSpPr>
      <cdr:grpSpPr>
        <a:xfrm xmlns:a="http://schemas.openxmlformats.org/drawingml/2006/main" rot="2603090">
          <a:off x="11090582" y="407048"/>
          <a:ext cx="451300" cy="1197359"/>
          <a:chOff x="9112251" y="666748"/>
          <a:chExt cx="429768" cy="1256876"/>
        </a:xfrm>
      </cdr:grpSpPr>
      <cdr:cxnSp macro="">
        <cdr:nvCxnSpPr>
          <cdr:cNvPr id="23" name="Straight Connector 22">
            <a:extLst xmlns:a="http://schemas.openxmlformats.org/drawingml/2006/main">
              <a:ext uri="{FF2B5EF4-FFF2-40B4-BE49-F238E27FC236}">
                <a16:creationId xmlns:a16="http://schemas.microsoft.com/office/drawing/2014/main" id="{4D58FF08-E1F4-FAD4-42FA-B18A742C03BF}"/>
              </a:ext>
            </a:extLst>
          </cdr:cNvPr>
          <cdr:cNvCxnSpPr/>
        </cdr:nvCxnSpPr>
        <cdr:spPr>
          <a:xfrm xmlns:a="http://schemas.openxmlformats.org/drawingml/2006/main" flipH="1" flipV="1">
            <a:off x="9327134" y="1100664"/>
            <a:ext cx="0" cy="822960"/>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4" name="Flowchart: Connector 23">
            <a:extLst xmlns:a="http://schemas.openxmlformats.org/drawingml/2006/main">
              <a:ext uri="{FF2B5EF4-FFF2-40B4-BE49-F238E27FC236}">
                <a16:creationId xmlns:a16="http://schemas.microsoft.com/office/drawing/2014/main" id="{357E01FC-609C-8405-1F77-F506A9597202}"/>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0.81437</cdr:x>
      <cdr:y>0.24276</cdr:y>
    </cdr:from>
    <cdr:to>
      <cdr:x>0.85002</cdr:x>
      <cdr:y>0.39916</cdr:y>
    </cdr:to>
    <cdr:grpSp>
      <cdr:nvGrpSpPr>
        <cdr:cNvPr id="31" name="Group 30">
          <a:extLst xmlns:a="http://schemas.openxmlformats.org/drawingml/2006/main">
            <a:ext uri="{FF2B5EF4-FFF2-40B4-BE49-F238E27FC236}">
              <a16:creationId xmlns:a16="http://schemas.microsoft.com/office/drawing/2014/main" id="{23C4F063-D8ED-0E29-5BCF-061A15F65695}"/>
            </a:ext>
          </a:extLst>
        </cdr:cNvPr>
        <cdr:cNvGrpSpPr/>
      </cdr:nvGrpSpPr>
      <cdr:grpSpPr>
        <a:xfrm xmlns:a="http://schemas.openxmlformats.org/drawingml/2006/main" rot="11261172">
          <a:off x="10309257" y="1862677"/>
          <a:ext cx="451300" cy="1200044"/>
          <a:chOff x="9112251" y="666748"/>
          <a:chExt cx="429768" cy="1259685"/>
        </a:xfrm>
      </cdr:grpSpPr>
      <cdr:cxnSp macro="">
        <cdr:nvCxnSpPr>
          <cdr:cNvPr id="32" name="Straight Connector 31">
            <a:extLst xmlns:a="http://schemas.openxmlformats.org/drawingml/2006/main">
              <a:ext uri="{FF2B5EF4-FFF2-40B4-BE49-F238E27FC236}">
                <a16:creationId xmlns:a16="http://schemas.microsoft.com/office/drawing/2014/main" id="{42CAA876-1D11-EC6D-ED3F-7E83EEC0355D}"/>
              </a:ext>
            </a:extLst>
          </cdr:cNvPr>
          <cdr:cNvCxnSpPr/>
        </cdr:nvCxnSpPr>
        <cdr:spPr>
          <a:xfrm xmlns:a="http://schemas.openxmlformats.org/drawingml/2006/main" rot="10338828" flipH="1">
            <a:off x="9259752" y="1105191"/>
            <a:ext cx="122853" cy="821242"/>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3" name="Flowchart: Connector 32">
            <a:extLst xmlns:a="http://schemas.openxmlformats.org/drawingml/2006/main">
              <a:ext uri="{FF2B5EF4-FFF2-40B4-BE49-F238E27FC236}">
                <a16:creationId xmlns:a16="http://schemas.microsoft.com/office/drawing/2014/main" id="{316207F2-600B-5E85-9912-F984603EF0EE}"/>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0.81384</cdr:x>
      <cdr:y>0.67429</cdr:y>
    </cdr:from>
    <cdr:to>
      <cdr:x>0.84949</cdr:x>
      <cdr:y>0.8307</cdr:y>
    </cdr:to>
    <cdr:grpSp>
      <cdr:nvGrpSpPr>
        <cdr:cNvPr id="35" name="Group 34">
          <a:extLst xmlns:a="http://schemas.openxmlformats.org/drawingml/2006/main">
            <a:ext uri="{FF2B5EF4-FFF2-40B4-BE49-F238E27FC236}">
              <a16:creationId xmlns:a16="http://schemas.microsoft.com/office/drawing/2014/main" id="{4ECA2111-A4E3-3BDD-5184-8E749475FDF4}"/>
            </a:ext>
          </a:extLst>
        </cdr:cNvPr>
        <cdr:cNvGrpSpPr/>
      </cdr:nvGrpSpPr>
      <cdr:grpSpPr>
        <a:xfrm xmlns:a="http://schemas.openxmlformats.org/drawingml/2006/main" rot="11261172">
          <a:off x="10302548" y="5173771"/>
          <a:ext cx="451300" cy="1200120"/>
          <a:chOff x="9112251" y="666748"/>
          <a:chExt cx="429768" cy="1259685"/>
        </a:xfrm>
      </cdr:grpSpPr>
      <cdr:cxnSp macro="">
        <cdr:nvCxnSpPr>
          <cdr:cNvPr id="36" name="Straight Connector 35">
            <a:extLst xmlns:a="http://schemas.openxmlformats.org/drawingml/2006/main">
              <a:ext uri="{FF2B5EF4-FFF2-40B4-BE49-F238E27FC236}">
                <a16:creationId xmlns:a16="http://schemas.microsoft.com/office/drawing/2014/main" id="{D4A408D8-3E23-3978-41CA-77913F3E029C}"/>
              </a:ext>
            </a:extLst>
          </cdr:cNvPr>
          <cdr:cNvCxnSpPr/>
        </cdr:nvCxnSpPr>
        <cdr:spPr>
          <a:xfrm xmlns:a="http://schemas.openxmlformats.org/drawingml/2006/main" rot="10338828" flipH="1">
            <a:off x="9259752" y="1105191"/>
            <a:ext cx="122853" cy="821242"/>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7" name="Flowchart: Connector 36">
            <a:extLst xmlns:a="http://schemas.openxmlformats.org/drawingml/2006/main">
              <a:ext uri="{FF2B5EF4-FFF2-40B4-BE49-F238E27FC236}">
                <a16:creationId xmlns:a16="http://schemas.microsoft.com/office/drawing/2014/main" id="{07A26D61-7444-9F99-C8F8-A91E714AF435}"/>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0.86576</cdr:x>
      <cdr:y>0.52782</cdr:y>
    </cdr:from>
    <cdr:to>
      <cdr:x>0.90141</cdr:x>
      <cdr:y>0.62711</cdr:y>
    </cdr:to>
    <cdr:grpSp>
      <cdr:nvGrpSpPr>
        <cdr:cNvPr id="41" name="Group 40">
          <a:extLst xmlns:a="http://schemas.openxmlformats.org/drawingml/2006/main">
            <a:ext uri="{FF2B5EF4-FFF2-40B4-BE49-F238E27FC236}">
              <a16:creationId xmlns:a16="http://schemas.microsoft.com/office/drawing/2014/main" id="{37420562-20C6-C5CE-6C00-439CB84F3A1C}"/>
            </a:ext>
          </a:extLst>
        </cdr:cNvPr>
        <cdr:cNvGrpSpPr/>
      </cdr:nvGrpSpPr>
      <cdr:grpSpPr>
        <a:xfrm xmlns:a="http://schemas.openxmlformats.org/drawingml/2006/main" rot="2603090">
          <a:off x="10959813" y="4049919"/>
          <a:ext cx="451299" cy="761843"/>
          <a:chOff x="9112251" y="666748"/>
          <a:chExt cx="429768" cy="799676"/>
        </a:xfrm>
      </cdr:grpSpPr>
      <cdr:cxnSp macro="">
        <cdr:nvCxnSpPr>
          <cdr:cNvPr id="42" name="Straight Connector 41">
            <a:extLst xmlns:a="http://schemas.openxmlformats.org/drawingml/2006/main">
              <a:ext uri="{FF2B5EF4-FFF2-40B4-BE49-F238E27FC236}">
                <a16:creationId xmlns:a16="http://schemas.microsoft.com/office/drawing/2014/main" id="{B81CD544-FE0A-9A8C-614F-C9AD5175B3C0}"/>
              </a:ext>
            </a:extLst>
          </cdr:cNvPr>
          <cdr:cNvCxnSpPr/>
        </cdr:nvCxnSpPr>
        <cdr:spPr>
          <a:xfrm xmlns:a="http://schemas.openxmlformats.org/drawingml/2006/main" flipH="1" flipV="1">
            <a:off x="9327134" y="1100664"/>
            <a:ext cx="0" cy="365760"/>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3" name="Flowchart: Connector 42">
            <a:extLst xmlns:a="http://schemas.openxmlformats.org/drawingml/2006/main">
              <a:ext uri="{FF2B5EF4-FFF2-40B4-BE49-F238E27FC236}">
                <a16:creationId xmlns:a16="http://schemas.microsoft.com/office/drawing/2014/main" id="{AD471DF3-6652-21EB-4919-359733C99778}"/>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0.47542</cdr:x>
      <cdr:y>0.86606</cdr:y>
    </cdr:from>
    <cdr:to>
      <cdr:x>0.51107</cdr:x>
      <cdr:y>0.96535</cdr:y>
    </cdr:to>
    <cdr:grpSp>
      <cdr:nvGrpSpPr>
        <cdr:cNvPr id="44" name="Group 43">
          <a:extLst xmlns:a="http://schemas.openxmlformats.org/drawingml/2006/main">
            <a:ext uri="{FF2B5EF4-FFF2-40B4-BE49-F238E27FC236}">
              <a16:creationId xmlns:a16="http://schemas.microsoft.com/office/drawing/2014/main" id="{E72BAC48-B3E9-F145-3314-4D7EB10CE057}"/>
            </a:ext>
          </a:extLst>
        </cdr:cNvPr>
        <cdr:cNvGrpSpPr/>
      </cdr:nvGrpSpPr>
      <cdr:grpSpPr>
        <a:xfrm xmlns:a="http://schemas.openxmlformats.org/drawingml/2006/main" rot="2215306">
          <a:off x="6018428" y="6645206"/>
          <a:ext cx="451300" cy="761843"/>
          <a:chOff x="9112251" y="666748"/>
          <a:chExt cx="429768" cy="799676"/>
        </a:xfrm>
      </cdr:grpSpPr>
      <cdr:cxnSp macro="">
        <cdr:nvCxnSpPr>
          <cdr:cNvPr id="45" name="Straight Connector 44">
            <a:extLst xmlns:a="http://schemas.openxmlformats.org/drawingml/2006/main">
              <a:ext uri="{FF2B5EF4-FFF2-40B4-BE49-F238E27FC236}">
                <a16:creationId xmlns:a16="http://schemas.microsoft.com/office/drawing/2014/main" id="{AC3CD237-38D5-A765-2CCD-3704C9075446}"/>
              </a:ext>
            </a:extLst>
          </cdr:cNvPr>
          <cdr:cNvCxnSpPr/>
        </cdr:nvCxnSpPr>
        <cdr:spPr>
          <a:xfrm xmlns:a="http://schemas.openxmlformats.org/drawingml/2006/main" flipH="1" flipV="1">
            <a:off x="9327134" y="1100664"/>
            <a:ext cx="0" cy="365760"/>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6" name="Flowchart: Connector 45">
            <a:extLst xmlns:a="http://schemas.openxmlformats.org/drawingml/2006/main">
              <a:ext uri="{FF2B5EF4-FFF2-40B4-BE49-F238E27FC236}">
                <a16:creationId xmlns:a16="http://schemas.microsoft.com/office/drawing/2014/main" id="{4A6BD809-9E25-0B09-3894-157BD0E19298}"/>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0.47798</cdr:x>
      <cdr:y>0.94664</cdr:y>
    </cdr:from>
    <cdr:to>
      <cdr:x>0.54432</cdr:x>
      <cdr:y>1</cdr:y>
    </cdr:to>
    <cdr:grpSp>
      <cdr:nvGrpSpPr>
        <cdr:cNvPr id="50" name="Group 49">
          <a:extLst xmlns:a="http://schemas.openxmlformats.org/drawingml/2006/main">
            <a:ext uri="{FF2B5EF4-FFF2-40B4-BE49-F238E27FC236}">
              <a16:creationId xmlns:a16="http://schemas.microsoft.com/office/drawing/2014/main" id="{AA6CA8BD-0841-6EFE-0B8D-40221A77F768}"/>
            </a:ext>
          </a:extLst>
        </cdr:cNvPr>
        <cdr:cNvGrpSpPr/>
      </cdr:nvGrpSpPr>
      <cdr:grpSpPr>
        <a:xfrm xmlns:a="http://schemas.openxmlformats.org/drawingml/2006/main" rot="5400000">
          <a:off x="6266026" y="7048298"/>
          <a:ext cx="409427" cy="839810"/>
          <a:chOff x="9112251" y="666748"/>
          <a:chExt cx="429768" cy="799676"/>
        </a:xfrm>
      </cdr:grpSpPr>
      <cdr:cxnSp macro="">
        <cdr:nvCxnSpPr>
          <cdr:cNvPr id="51" name="Straight Connector 50">
            <a:extLst xmlns:a="http://schemas.openxmlformats.org/drawingml/2006/main">
              <a:ext uri="{FF2B5EF4-FFF2-40B4-BE49-F238E27FC236}">
                <a16:creationId xmlns:a16="http://schemas.microsoft.com/office/drawing/2014/main" id="{D252BA97-CBA4-FBCC-3109-7043EFAB78D3}"/>
              </a:ext>
            </a:extLst>
          </cdr:cNvPr>
          <cdr:cNvCxnSpPr/>
        </cdr:nvCxnSpPr>
        <cdr:spPr>
          <a:xfrm xmlns:a="http://schemas.openxmlformats.org/drawingml/2006/main" flipH="1" flipV="1">
            <a:off x="9327134" y="1100664"/>
            <a:ext cx="0" cy="365760"/>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2" name="Flowchart: Connector 51">
            <a:extLst xmlns:a="http://schemas.openxmlformats.org/drawingml/2006/main">
              <a:ext uri="{FF2B5EF4-FFF2-40B4-BE49-F238E27FC236}">
                <a16:creationId xmlns:a16="http://schemas.microsoft.com/office/drawing/2014/main" id="{FF2F57CA-90C9-362F-11FD-B9B228DDD0E0}"/>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0.01405</cdr:x>
      <cdr:y>0.83976</cdr:y>
    </cdr:from>
    <cdr:to>
      <cdr:x>0.0497</cdr:x>
      <cdr:y>0.99616</cdr:y>
    </cdr:to>
    <cdr:grpSp>
      <cdr:nvGrpSpPr>
        <cdr:cNvPr id="59" name="Group 58">
          <a:extLst xmlns:a="http://schemas.openxmlformats.org/drawingml/2006/main">
            <a:ext uri="{FF2B5EF4-FFF2-40B4-BE49-F238E27FC236}">
              <a16:creationId xmlns:a16="http://schemas.microsoft.com/office/drawing/2014/main" id="{ECEA904E-D719-87A3-655D-EAA1538F693C}"/>
            </a:ext>
          </a:extLst>
        </cdr:cNvPr>
        <cdr:cNvGrpSpPr/>
      </cdr:nvGrpSpPr>
      <cdr:grpSpPr>
        <a:xfrm xmlns:a="http://schemas.openxmlformats.org/drawingml/2006/main" rot="10080963">
          <a:off x="177861" y="6443408"/>
          <a:ext cx="451300" cy="1200044"/>
          <a:chOff x="9112251" y="666748"/>
          <a:chExt cx="429768" cy="1259685"/>
        </a:xfrm>
      </cdr:grpSpPr>
      <cdr:cxnSp macro="">
        <cdr:nvCxnSpPr>
          <cdr:cNvPr id="60" name="Straight Connector 59">
            <a:extLst xmlns:a="http://schemas.openxmlformats.org/drawingml/2006/main">
              <a:ext uri="{FF2B5EF4-FFF2-40B4-BE49-F238E27FC236}">
                <a16:creationId xmlns:a16="http://schemas.microsoft.com/office/drawing/2014/main" id="{E483CF12-C0B5-C97F-55C0-B2D2E9D84680}"/>
              </a:ext>
            </a:extLst>
          </cdr:cNvPr>
          <cdr:cNvCxnSpPr/>
        </cdr:nvCxnSpPr>
        <cdr:spPr>
          <a:xfrm xmlns:a="http://schemas.openxmlformats.org/drawingml/2006/main" rot="10338828" flipH="1">
            <a:off x="9259752" y="1105191"/>
            <a:ext cx="122853" cy="821242"/>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1" name="Flowchart: Connector 60">
            <a:extLst xmlns:a="http://schemas.openxmlformats.org/drawingml/2006/main">
              <a:ext uri="{FF2B5EF4-FFF2-40B4-BE49-F238E27FC236}">
                <a16:creationId xmlns:a16="http://schemas.microsoft.com/office/drawing/2014/main" id="{D1EE14D0-F4AB-F603-1606-DD33B50B9BC7}"/>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0.3187</cdr:x>
      <cdr:y>0.02999</cdr:y>
    </cdr:from>
    <cdr:to>
      <cdr:x>0.39263</cdr:x>
      <cdr:y>0.08335</cdr:y>
    </cdr:to>
    <cdr:grpSp>
      <cdr:nvGrpSpPr>
        <cdr:cNvPr id="62" name="Group 61">
          <a:extLst xmlns:a="http://schemas.openxmlformats.org/drawingml/2006/main">
            <a:ext uri="{FF2B5EF4-FFF2-40B4-BE49-F238E27FC236}">
              <a16:creationId xmlns:a16="http://schemas.microsoft.com/office/drawing/2014/main" id="{68C20A57-B743-9028-106E-C0771B7440F6}"/>
            </a:ext>
          </a:extLst>
        </cdr:cNvPr>
        <cdr:cNvGrpSpPr/>
      </cdr:nvGrpSpPr>
      <cdr:grpSpPr>
        <a:xfrm xmlns:a="http://schemas.openxmlformats.org/drawingml/2006/main" rot="16200000">
          <a:off x="4297714" y="-33122"/>
          <a:ext cx="409427" cy="935893"/>
          <a:chOff x="9112251" y="666748"/>
          <a:chExt cx="429768" cy="891116"/>
        </a:xfrm>
      </cdr:grpSpPr>
      <cdr:cxnSp macro="">
        <cdr:nvCxnSpPr>
          <cdr:cNvPr id="63" name="Straight Connector 62">
            <a:extLst xmlns:a="http://schemas.openxmlformats.org/drawingml/2006/main">
              <a:ext uri="{FF2B5EF4-FFF2-40B4-BE49-F238E27FC236}">
                <a16:creationId xmlns:a16="http://schemas.microsoft.com/office/drawing/2014/main" id="{E332267C-1034-8B77-C97C-AEFDD1F255DD}"/>
              </a:ext>
            </a:extLst>
          </cdr:cNvPr>
          <cdr:cNvCxnSpPr/>
        </cdr:nvCxnSpPr>
        <cdr:spPr>
          <a:xfrm xmlns:a="http://schemas.openxmlformats.org/drawingml/2006/main" flipH="1" flipV="1">
            <a:off x="9327135" y="1100664"/>
            <a:ext cx="0" cy="457200"/>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4" name="Flowchart: Connector 63">
            <a:extLst xmlns:a="http://schemas.openxmlformats.org/drawingml/2006/main">
              <a:ext uri="{FF2B5EF4-FFF2-40B4-BE49-F238E27FC236}">
                <a16:creationId xmlns:a16="http://schemas.microsoft.com/office/drawing/2014/main" id="{AAD97820-01F3-09B7-5DCE-BEC24B860510}"/>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0.07594</cdr:x>
      <cdr:y>0.04214</cdr:y>
    </cdr:from>
    <cdr:to>
      <cdr:x>0.1116</cdr:x>
      <cdr:y>0.14143</cdr:y>
    </cdr:to>
    <cdr:grpSp>
      <cdr:nvGrpSpPr>
        <cdr:cNvPr id="65" name="Group 64">
          <a:extLst xmlns:a="http://schemas.openxmlformats.org/drawingml/2006/main">
            <a:ext uri="{FF2B5EF4-FFF2-40B4-BE49-F238E27FC236}">
              <a16:creationId xmlns:a16="http://schemas.microsoft.com/office/drawing/2014/main" id="{29178E13-48CC-9F26-AF91-BA0FC279919A}"/>
            </a:ext>
          </a:extLst>
        </cdr:cNvPr>
        <cdr:cNvGrpSpPr/>
      </cdr:nvGrpSpPr>
      <cdr:grpSpPr>
        <a:xfrm xmlns:a="http://schemas.openxmlformats.org/drawingml/2006/main" rot="19258927">
          <a:off x="961338" y="323337"/>
          <a:ext cx="451427" cy="761844"/>
          <a:chOff x="9112251" y="666748"/>
          <a:chExt cx="429768" cy="799676"/>
        </a:xfrm>
      </cdr:grpSpPr>
      <cdr:cxnSp macro="">
        <cdr:nvCxnSpPr>
          <cdr:cNvPr id="66" name="Straight Connector 65">
            <a:extLst xmlns:a="http://schemas.openxmlformats.org/drawingml/2006/main">
              <a:ext uri="{FF2B5EF4-FFF2-40B4-BE49-F238E27FC236}">
                <a16:creationId xmlns:a16="http://schemas.microsoft.com/office/drawing/2014/main" id="{DD5779E1-B6B3-7ADB-791C-B605E44D93E8}"/>
              </a:ext>
            </a:extLst>
          </cdr:cNvPr>
          <cdr:cNvCxnSpPr/>
        </cdr:nvCxnSpPr>
        <cdr:spPr>
          <a:xfrm xmlns:a="http://schemas.openxmlformats.org/drawingml/2006/main" flipH="1" flipV="1">
            <a:off x="9327134" y="1100664"/>
            <a:ext cx="0" cy="365760"/>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7" name="Flowchart: Connector 66">
            <a:extLst xmlns:a="http://schemas.openxmlformats.org/drawingml/2006/main">
              <a:ext uri="{FF2B5EF4-FFF2-40B4-BE49-F238E27FC236}">
                <a16:creationId xmlns:a16="http://schemas.microsoft.com/office/drawing/2014/main" id="{44454C65-75B8-91D7-254E-7B5103EF3D26}"/>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0.10129</cdr:x>
      <cdr:y>0.17679</cdr:y>
    </cdr:from>
    <cdr:to>
      <cdr:x>0.13694</cdr:x>
      <cdr:y>0.3332</cdr:y>
    </cdr:to>
    <cdr:grpSp>
      <cdr:nvGrpSpPr>
        <cdr:cNvPr id="68" name="Group 67">
          <a:extLst xmlns:a="http://schemas.openxmlformats.org/drawingml/2006/main">
            <a:ext uri="{FF2B5EF4-FFF2-40B4-BE49-F238E27FC236}">
              <a16:creationId xmlns:a16="http://schemas.microsoft.com/office/drawing/2014/main" id="{5FE7162C-209B-68B1-AB4D-0C70A1D997F7}"/>
            </a:ext>
          </a:extLst>
        </cdr:cNvPr>
        <cdr:cNvGrpSpPr/>
      </cdr:nvGrpSpPr>
      <cdr:grpSpPr>
        <a:xfrm xmlns:a="http://schemas.openxmlformats.org/drawingml/2006/main" rot="11261172">
          <a:off x="1282248" y="1356495"/>
          <a:ext cx="451300" cy="1200121"/>
          <a:chOff x="9112251" y="666748"/>
          <a:chExt cx="429768" cy="1259685"/>
        </a:xfrm>
      </cdr:grpSpPr>
      <cdr:cxnSp macro="">
        <cdr:nvCxnSpPr>
          <cdr:cNvPr id="69" name="Straight Connector 68">
            <a:extLst xmlns:a="http://schemas.openxmlformats.org/drawingml/2006/main">
              <a:ext uri="{FF2B5EF4-FFF2-40B4-BE49-F238E27FC236}">
                <a16:creationId xmlns:a16="http://schemas.microsoft.com/office/drawing/2014/main" id="{6663F889-4B20-C30E-55A8-4702AA635DB6}"/>
              </a:ext>
            </a:extLst>
          </cdr:cNvPr>
          <cdr:cNvCxnSpPr/>
        </cdr:nvCxnSpPr>
        <cdr:spPr>
          <a:xfrm xmlns:a="http://schemas.openxmlformats.org/drawingml/2006/main" rot="10338828" flipH="1">
            <a:off x="9259752" y="1105191"/>
            <a:ext cx="122853" cy="821242"/>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0" name="Flowchart: Connector 69">
            <a:extLst xmlns:a="http://schemas.openxmlformats.org/drawingml/2006/main">
              <a:ext uri="{FF2B5EF4-FFF2-40B4-BE49-F238E27FC236}">
                <a16:creationId xmlns:a16="http://schemas.microsoft.com/office/drawing/2014/main" id="{344AB5BF-6AD6-834A-C897-1A4D8F02FD9F}"/>
              </a:ext>
            </a:extLst>
          </cdr:cNvPr>
          <cdr:cNvSpPr/>
        </cdr:nvSpPr>
        <cdr:spPr>
          <a:xfrm xmlns:a="http://schemas.openxmlformats.org/drawingml/2006/main">
            <a:off x="9112251" y="666748"/>
            <a:ext cx="429768" cy="429768"/>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556260</xdr:colOff>
      <xdr:row>2</xdr:row>
      <xdr:rowOff>9525</xdr:rowOff>
    </xdr:to>
    <xdr:grpSp>
      <xdr:nvGrpSpPr>
        <xdr:cNvPr id="58" name="Group 57">
          <a:extLst>
            <a:ext uri="{FF2B5EF4-FFF2-40B4-BE49-F238E27FC236}">
              <a16:creationId xmlns:a16="http://schemas.microsoft.com/office/drawing/2014/main" id="{12913E45-C63C-2F6A-2278-DFE657C78C49}"/>
            </a:ext>
          </a:extLst>
        </xdr:cNvPr>
        <xdr:cNvGrpSpPr/>
      </xdr:nvGrpSpPr>
      <xdr:grpSpPr>
        <a:xfrm>
          <a:off x="0" y="0"/>
          <a:ext cx="19870843" cy="379942"/>
          <a:chOff x="0" y="0"/>
          <a:chExt cx="19029892" cy="390525"/>
        </a:xfrm>
      </xdr:grpSpPr>
      <xdr:grpSp>
        <xdr:nvGrpSpPr>
          <xdr:cNvPr id="30" name="Group 29">
            <a:extLst>
              <a:ext uri="{FF2B5EF4-FFF2-40B4-BE49-F238E27FC236}">
                <a16:creationId xmlns:a16="http://schemas.microsoft.com/office/drawing/2014/main" id="{AEC670F0-7901-4ED5-AFA1-308F638215FB}"/>
              </a:ext>
            </a:extLst>
          </xdr:cNvPr>
          <xdr:cNvGrpSpPr/>
        </xdr:nvGrpSpPr>
        <xdr:grpSpPr>
          <a:xfrm>
            <a:off x="0" y="0"/>
            <a:ext cx="19029892" cy="390525"/>
            <a:chOff x="9525" y="0"/>
            <a:chExt cx="18278483" cy="390525"/>
          </a:xfrm>
        </xdr:grpSpPr>
        <xdr:sp macro="" textlink="">
          <xdr:nvSpPr>
            <xdr:cNvPr id="31" name="Rectangle 30">
              <a:extLst>
                <a:ext uri="{FF2B5EF4-FFF2-40B4-BE49-F238E27FC236}">
                  <a16:creationId xmlns:a16="http://schemas.microsoft.com/office/drawing/2014/main" id="{AF40EF5A-C42C-279E-B7C7-D4B9BE20EC3D}"/>
                </a:ext>
              </a:extLst>
            </xdr:cNvPr>
            <xdr:cNvSpPr/>
          </xdr:nvSpPr>
          <xdr:spPr>
            <a:xfrm>
              <a:off x="9525" y="0"/>
              <a:ext cx="18278483" cy="390525"/>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2" name="Graphic 31" descr="Bar chart with solid fill">
              <a:extLst>
                <a:ext uri="{FF2B5EF4-FFF2-40B4-BE49-F238E27FC236}">
                  <a16:creationId xmlns:a16="http://schemas.microsoft.com/office/drawing/2014/main" id="{11AA2DF7-102B-0425-9FAE-D826D6C6A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011" y="9525"/>
              <a:ext cx="365760" cy="365760"/>
            </a:xfrm>
            <a:prstGeom prst="rect">
              <a:avLst/>
            </a:prstGeom>
          </xdr:spPr>
        </xdr:pic>
        <xdr:sp macro="" textlink="">
          <xdr:nvSpPr>
            <xdr:cNvPr id="33" name="TextBox 32">
              <a:extLst>
                <a:ext uri="{FF2B5EF4-FFF2-40B4-BE49-F238E27FC236}">
                  <a16:creationId xmlns:a16="http://schemas.microsoft.com/office/drawing/2014/main" id="{1F3671B2-0243-3F06-CF95-43BA50C25333}"/>
                </a:ext>
              </a:extLst>
            </xdr:cNvPr>
            <xdr:cNvSpPr txBox="1"/>
          </xdr:nvSpPr>
          <xdr:spPr>
            <a:xfrm>
              <a:off x="438149" y="0"/>
              <a:ext cx="2165353"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Financial Statistics</a:t>
              </a:r>
            </a:p>
          </xdr:txBody>
        </xdr:sp>
        <xdr:sp macro="" textlink="">
          <xdr:nvSpPr>
            <xdr:cNvPr id="34" name="TextBox 33">
              <a:hlinkClick xmlns:r="http://schemas.openxmlformats.org/officeDocument/2006/relationships" r:id="rId3" tooltip="http://www.google.com/"/>
              <a:extLst>
                <a:ext uri="{FF2B5EF4-FFF2-40B4-BE49-F238E27FC236}">
                  <a16:creationId xmlns:a16="http://schemas.microsoft.com/office/drawing/2014/main" id="{7B149CCB-BA69-6286-3169-256E89807C89}"/>
                </a:ext>
              </a:extLst>
            </xdr:cNvPr>
            <xdr:cNvSpPr txBox="1"/>
          </xdr:nvSpPr>
          <xdr:spPr>
            <a:xfrm>
              <a:off x="3818912" y="0"/>
              <a:ext cx="1841503"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Browse</a:t>
              </a:r>
            </a:p>
          </xdr:txBody>
        </xdr:sp>
        <xdr:sp macro="" textlink="">
          <xdr:nvSpPr>
            <xdr:cNvPr id="35" name="TextBox 34">
              <a:hlinkClick xmlns:r="http://schemas.openxmlformats.org/officeDocument/2006/relationships" r:id="rId4" tooltip="Income Sources"/>
              <a:extLst>
                <a:ext uri="{FF2B5EF4-FFF2-40B4-BE49-F238E27FC236}">
                  <a16:creationId xmlns:a16="http://schemas.microsoft.com/office/drawing/2014/main" id="{FA3EFB5C-3B7C-5087-B0C3-89CA347E0BE4}"/>
                </a:ext>
              </a:extLst>
            </xdr:cNvPr>
            <xdr:cNvSpPr txBox="1"/>
          </xdr:nvSpPr>
          <xdr:spPr>
            <a:xfrm>
              <a:off x="12234337" y="0"/>
              <a:ext cx="128016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Income Sources</a:t>
              </a:r>
            </a:p>
          </xdr:txBody>
        </xdr:sp>
        <xdr:sp macro="" textlink="">
          <xdr:nvSpPr>
            <xdr:cNvPr id="36" name="TextBox 35">
              <a:hlinkClick xmlns:r="http://schemas.openxmlformats.org/officeDocument/2006/relationships" r:id="rId5" tooltip="Geographically"/>
              <a:extLst>
                <a:ext uri="{FF2B5EF4-FFF2-40B4-BE49-F238E27FC236}">
                  <a16:creationId xmlns:a16="http://schemas.microsoft.com/office/drawing/2014/main" id="{97BA9336-820E-03B0-76AC-865357B25C00}"/>
                </a:ext>
              </a:extLst>
            </xdr:cNvPr>
            <xdr:cNvSpPr txBox="1"/>
          </xdr:nvSpPr>
          <xdr:spPr>
            <a:xfrm>
              <a:off x="13810265" y="0"/>
              <a:ext cx="118872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Geographically</a:t>
              </a:r>
            </a:p>
          </xdr:txBody>
        </xdr:sp>
        <xdr:sp macro="" textlink="">
          <xdr:nvSpPr>
            <xdr:cNvPr id="37" name="TextBox 36">
              <a:hlinkClick xmlns:r="http://schemas.openxmlformats.org/officeDocument/2006/relationships" r:id="rId6" tooltip="Sales Process"/>
              <a:extLst>
                <a:ext uri="{FF2B5EF4-FFF2-40B4-BE49-F238E27FC236}">
                  <a16:creationId xmlns:a16="http://schemas.microsoft.com/office/drawing/2014/main" id="{F97E0BF2-DC3B-6875-6D39-820FDD886049}"/>
                </a:ext>
              </a:extLst>
            </xdr:cNvPr>
            <xdr:cNvSpPr txBox="1"/>
          </xdr:nvSpPr>
          <xdr:spPr>
            <a:xfrm>
              <a:off x="15294753" y="0"/>
              <a:ext cx="109728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Sales Process</a:t>
              </a:r>
            </a:p>
          </xdr:txBody>
        </xdr:sp>
        <xdr:sp macro="" textlink="">
          <xdr:nvSpPr>
            <xdr:cNvPr id="38" name="TextBox 37">
              <a:hlinkClick xmlns:r="http://schemas.openxmlformats.org/officeDocument/2006/relationships" r:id="rId7" tooltip="Project Status"/>
              <a:extLst>
                <a:ext uri="{FF2B5EF4-FFF2-40B4-BE49-F238E27FC236}">
                  <a16:creationId xmlns:a16="http://schemas.microsoft.com/office/drawing/2014/main" id="{5E7D0BCB-01FD-59AE-CA87-0F6D15187E9C}"/>
                </a:ext>
              </a:extLst>
            </xdr:cNvPr>
            <xdr:cNvSpPr txBox="1"/>
          </xdr:nvSpPr>
          <xdr:spPr>
            <a:xfrm>
              <a:off x="16687802" y="0"/>
              <a:ext cx="109728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Project Status</a:t>
              </a:r>
            </a:p>
          </xdr:txBody>
        </xdr:sp>
        <xdr:grpSp>
          <xdr:nvGrpSpPr>
            <xdr:cNvPr id="39" name="Graphic 15" descr="Compass outline">
              <a:extLst>
                <a:ext uri="{FF2B5EF4-FFF2-40B4-BE49-F238E27FC236}">
                  <a16:creationId xmlns:a16="http://schemas.microsoft.com/office/drawing/2014/main" id="{0CDFC531-36A2-6F13-86C1-7EFC6345E755}"/>
                </a:ext>
              </a:extLst>
            </xdr:cNvPr>
            <xdr:cNvGrpSpPr/>
          </xdr:nvGrpSpPr>
          <xdr:grpSpPr>
            <a:xfrm>
              <a:off x="3534842" y="74087"/>
              <a:ext cx="274320" cy="274320"/>
              <a:chOff x="4646084" y="222250"/>
              <a:chExt cx="762000" cy="762000"/>
            </a:xfrm>
            <a:solidFill>
              <a:schemeClr val="bg1"/>
            </a:solidFill>
          </xdr:grpSpPr>
          <xdr:sp macro="" textlink="">
            <xdr:nvSpPr>
              <xdr:cNvPr id="41" name="Freeform: Shape 40">
                <a:extLst>
                  <a:ext uri="{FF2B5EF4-FFF2-40B4-BE49-F238E27FC236}">
                    <a16:creationId xmlns:a16="http://schemas.microsoft.com/office/drawing/2014/main" id="{FA050CCD-A3B4-A7B4-B004-ABBBEF1B67CC}"/>
                  </a:ext>
                </a:extLst>
              </xdr:cNvPr>
              <xdr:cNvSpPr/>
            </xdr:nvSpPr>
            <xdr:spPr>
              <a:xfrm>
                <a:off x="4646084" y="222250"/>
                <a:ext cx="762000" cy="762000"/>
              </a:xfrm>
              <a:custGeom>
                <a:avLst/>
                <a:gdLst>
                  <a:gd name="connsiteX0" fmla="*/ 381000 w 762000"/>
                  <a:gd name="connsiteY0" fmla="*/ 23813 h 762000"/>
                  <a:gd name="connsiteX1" fmla="*/ 738188 w 762000"/>
                  <a:gd name="connsiteY1" fmla="*/ 381000 h 762000"/>
                  <a:gd name="connsiteX2" fmla="*/ 381000 w 762000"/>
                  <a:gd name="connsiteY2" fmla="*/ 738188 h 762000"/>
                  <a:gd name="connsiteX3" fmla="*/ 23813 w 762000"/>
                  <a:gd name="connsiteY3" fmla="*/ 381000 h 762000"/>
                  <a:gd name="connsiteX4" fmla="*/ 381000 w 762000"/>
                  <a:gd name="connsiteY4" fmla="*/ 23813 h 762000"/>
                  <a:gd name="connsiteX5" fmla="*/ 381000 w 762000"/>
                  <a:gd name="connsiteY5" fmla="*/ 0 h 762000"/>
                  <a:gd name="connsiteX6" fmla="*/ 0 w 762000"/>
                  <a:gd name="connsiteY6" fmla="*/ 381000 h 762000"/>
                  <a:gd name="connsiteX7" fmla="*/ 381000 w 762000"/>
                  <a:gd name="connsiteY7" fmla="*/ 762000 h 762000"/>
                  <a:gd name="connsiteX8" fmla="*/ 762000 w 762000"/>
                  <a:gd name="connsiteY8" fmla="*/ 381000 h 762000"/>
                  <a:gd name="connsiteX9" fmla="*/ 381000 w 762000"/>
                  <a:gd name="connsiteY9" fmla="*/ 0 h 76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62000" h="762000">
                    <a:moveTo>
                      <a:pt x="381000" y="23813"/>
                    </a:moveTo>
                    <a:cubicBezTo>
                      <a:pt x="578269" y="23813"/>
                      <a:pt x="738188" y="183731"/>
                      <a:pt x="738188" y="381000"/>
                    </a:cubicBezTo>
                    <a:cubicBezTo>
                      <a:pt x="738188" y="578269"/>
                      <a:pt x="578269" y="738188"/>
                      <a:pt x="381000" y="738188"/>
                    </a:cubicBezTo>
                    <a:cubicBezTo>
                      <a:pt x="183731" y="738188"/>
                      <a:pt x="23813" y="578269"/>
                      <a:pt x="23813" y="381000"/>
                    </a:cubicBezTo>
                    <a:cubicBezTo>
                      <a:pt x="24035" y="183823"/>
                      <a:pt x="183823" y="24035"/>
                      <a:pt x="381000" y="23813"/>
                    </a:cubicBezTo>
                    <a:moveTo>
                      <a:pt x="381000" y="0"/>
                    </a:moveTo>
                    <a:cubicBezTo>
                      <a:pt x="170580" y="0"/>
                      <a:pt x="0" y="170580"/>
                      <a:pt x="0" y="381000"/>
                    </a:cubicBezTo>
                    <a:cubicBezTo>
                      <a:pt x="0" y="591420"/>
                      <a:pt x="170580" y="762000"/>
                      <a:pt x="381000" y="762000"/>
                    </a:cubicBezTo>
                    <a:cubicBezTo>
                      <a:pt x="591420" y="762000"/>
                      <a:pt x="762000" y="591420"/>
                      <a:pt x="762000" y="381000"/>
                    </a:cubicBezTo>
                    <a:cubicBezTo>
                      <a:pt x="761764" y="170677"/>
                      <a:pt x="591323" y="236"/>
                      <a:pt x="381000" y="0"/>
                    </a:cubicBezTo>
                    <a:close/>
                  </a:path>
                </a:pathLst>
              </a:custGeom>
              <a:solidFill>
                <a:schemeClr val="bg1"/>
              </a:solidFill>
              <a:ln w="11906" cap="flat">
                <a:noFill/>
                <a:prstDash val="solid"/>
                <a:miter/>
              </a:ln>
            </xdr:spPr>
            <xdr:txBody>
              <a:bodyPr rtlCol="0" anchor="ctr"/>
              <a:lstStyle/>
              <a:p>
                <a:endParaRPr lang="en-US"/>
              </a:p>
            </xdr:txBody>
          </xdr:sp>
          <xdr:sp macro="" textlink="">
            <xdr:nvSpPr>
              <xdr:cNvPr id="42" name="Freeform: Shape 41">
                <a:extLst>
                  <a:ext uri="{FF2B5EF4-FFF2-40B4-BE49-F238E27FC236}">
                    <a16:creationId xmlns:a16="http://schemas.microsoft.com/office/drawing/2014/main" id="{4127068D-ECEF-E823-4B06-FAD74AF7F9F7}"/>
                  </a:ext>
                </a:extLst>
              </xdr:cNvPr>
              <xdr:cNvSpPr/>
            </xdr:nvSpPr>
            <xdr:spPr>
              <a:xfrm>
                <a:off x="4841346" y="419893"/>
                <a:ext cx="369093" cy="369093"/>
              </a:xfrm>
              <a:custGeom>
                <a:avLst/>
                <a:gdLst>
                  <a:gd name="connsiteX0" fmla="*/ 243673 w 369093"/>
                  <a:gd name="connsiteY0" fmla="*/ 243685 h 369093"/>
                  <a:gd name="connsiteX1" fmla="*/ 43779 w 369093"/>
                  <a:gd name="connsiteY1" fmla="*/ 325457 h 369093"/>
                  <a:gd name="connsiteX2" fmla="*/ 125420 w 369093"/>
                  <a:gd name="connsiteY2" fmla="*/ 127718 h 369093"/>
                  <a:gd name="connsiteX3" fmla="*/ 325314 w 369093"/>
                  <a:gd name="connsiteY3" fmla="*/ 44113 h 369093"/>
                  <a:gd name="connsiteX4" fmla="*/ 107156 w 369093"/>
                  <a:gd name="connsiteY4" fmla="*/ 109538 h 369093"/>
                  <a:gd name="connsiteX5" fmla="*/ 0 w 369093"/>
                  <a:gd name="connsiteY5" fmla="*/ 369094 h 369093"/>
                  <a:gd name="connsiteX6" fmla="*/ 261938 w 369093"/>
                  <a:gd name="connsiteY6" fmla="*/ 261938 h 369093"/>
                  <a:gd name="connsiteX7" fmla="*/ 369094 w 369093"/>
                  <a:gd name="connsiteY7" fmla="*/ 0 h 369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69093" h="369093">
                    <a:moveTo>
                      <a:pt x="243673" y="243685"/>
                    </a:moveTo>
                    <a:lnTo>
                      <a:pt x="43779" y="325457"/>
                    </a:lnTo>
                    <a:lnTo>
                      <a:pt x="125420" y="127718"/>
                    </a:lnTo>
                    <a:lnTo>
                      <a:pt x="325314" y="44113"/>
                    </a:lnTo>
                    <a:close/>
                    <a:moveTo>
                      <a:pt x="107156" y="109538"/>
                    </a:moveTo>
                    <a:lnTo>
                      <a:pt x="0" y="369094"/>
                    </a:lnTo>
                    <a:lnTo>
                      <a:pt x="261938" y="261938"/>
                    </a:lnTo>
                    <a:lnTo>
                      <a:pt x="369094" y="0"/>
                    </a:lnTo>
                    <a:close/>
                  </a:path>
                </a:pathLst>
              </a:custGeom>
              <a:solidFill>
                <a:schemeClr val="bg1"/>
              </a:solidFill>
              <a:ln w="11906" cap="flat">
                <a:noFill/>
                <a:prstDash val="solid"/>
                <a:miter/>
              </a:ln>
            </xdr:spPr>
            <xdr:txBody>
              <a:bodyPr rtlCol="0" anchor="ctr"/>
              <a:lstStyle/>
              <a:p>
                <a:endParaRPr lang="en-US"/>
              </a:p>
            </xdr:txBody>
          </xdr:sp>
          <xdr:sp macro="" textlink="">
            <xdr:nvSpPr>
              <xdr:cNvPr id="43" name="Freeform: Shape 42">
                <a:extLst>
                  <a:ext uri="{FF2B5EF4-FFF2-40B4-BE49-F238E27FC236}">
                    <a16:creationId xmlns:a16="http://schemas.microsoft.com/office/drawing/2014/main" id="{C6FF82B1-3949-45D1-8C3F-9AC66A566E7D}"/>
                  </a:ext>
                </a:extLst>
              </xdr:cNvPr>
              <xdr:cNvSpPr/>
            </xdr:nvSpPr>
            <xdr:spPr>
              <a:xfrm>
                <a:off x="5003271" y="579437"/>
                <a:ext cx="47625" cy="47625"/>
              </a:xfrm>
              <a:custGeom>
                <a:avLst/>
                <a:gdLst>
                  <a:gd name="connsiteX0" fmla="*/ 47625 w 47625"/>
                  <a:gd name="connsiteY0" fmla="*/ 23813 h 47625"/>
                  <a:gd name="connsiteX1" fmla="*/ 23813 w 47625"/>
                  <a:gd name="connsiteY1" fmla="*/ 47625 h 47625"/>
                  <a:gd name="connsiteX2" fmla="*/ 0 w 47625"/>
                  <a:gd name="connsiteY2" fmla="*/ 23813 h 47625"/>
                  <a:gd name="connsiteX3" fmla="*/ 23813 w 47625"/>
                  <a:gd name="connsiteY3" fmla="*/ 0 h 47625"/>
                  <a:gd name="connsiteX4" fmla="*/ 47625 w 47625"/>
                  <a:gd name="connsiteY4" fmla="*/ 23813 h 476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7625" h="47625">
                    <a:moveTo>
                      <a:pt x="47625" y="23813"/>
                    </a:moveTo>
                    <a:cubicBezTo>
                      <a:pt x="47625" y="36964"/>
                      <a:pt x="36964" y="47625"/>
                      <a:pt x="23813" y="47625"/>
                    </a:cubicBezTo>
                    <a:cubicBezTo>
                      <a:pt x="10661" y="47625"/>
                      <a:pt x="0" y="36964"/>
                      <a:pt x="0" y="23813"/>
                    </a:cubicBezTo>
                    <a:cubicBezTo>
                      <a:pt x="0" y="10661"/>
                      <a:pt x="10661" y="0"/>
                      <a:pt x="23813" y="0"/>
                    </a:cubicBezTo>
                    <a:cubicBezTo>
                      <a:pt x="36964" y="0"/>
                      <a:pt x="47625" y="10661"/>
                      <a:pt x="47625" y="23813"/>
                    </a:cubicBezTo>
                    <a:close/>
                  </a:path>
                </a:pathLst>
              </a:custGeom>
              <a:solidFill>
                <a:schemeClr val="bg1"/>
              </a:solidFill>
              <a:ln w="11906" cap="flat">
                <a:noFill/>
                <a:prstDash val="solid"/>
                <a:miter/>
              </a:ln>
            </xdr:spPr>
            <xdr:txBody>
              <a:bodyPr rtlCol="0" anchor="ctr"/>
              <a:lstStyle/>
              <a:p>
                <a:endParaRPr lang="en-US"/>
              </a:p>
            </xdr:txBody>
          </xdr:sp>
        </xdr:grpSp>
      </xdr:grpSp>
      <xdr:sp macro="" textlink="">
        <xdr:nvSpPr>
          <xdr:cNvPr id="54" name="Rectangle: Rounded Corners 53">
            <a:extLst>
              <a:ext uri="{FF2B5EF4-FFF2-40B4-BE49-F238E27FC236}">
                <a16:creationId xmlns:a16="http://schemas.microsoft.com/office/drawing/2014/main" id="{962FAD56-7047-32D0-C58A-14668B800F6F}"/>
              </a:ext>
            </a:extLst>
          </xdr:cNvPr>
          <xdr:cNvSpPr/>
        </xdr:nvSpPr>
        <xdr:spPr>
          <a:xfrm>
            <a:off x="14510598" y="296333"/>
            <a:ext cx="28557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42333</xdr:colOff>
      <xdr:row>29</xdr:row>
      <xdr:rowOff>68778</xdr:rowOff>
    </xdr:from>
    <xdr:to>
      <xdr:col>5</xdr:col>
      <xdr:colOff>493606</xdr:colOff>
      <xdr:row>46</xdr:row>
      <xdr:rowOff>85543</xdr:rowOff>
    </xdr:to>
    <xdr:grpSp>
      <xdr:nvGrpSpPr>
        <xdr:cNvPr id="226" name="Group 225">
          <a:extLst>
            <a:ext uri="{FF2B5EF4-FFF2-40B4-BE49-F238E27FC236}">
              <a16:creationId xmlns:a16="http://schemas.microsoft.com/office/drawing/2014/main" id="{86F1BED6-7882-971D-2A46-7FD303CB2736}"/>
            </a:ext>
          </a:extLst>
        </xdr:cNvPr>
        <xdr:cNvGrpSpPr/>
      </xdr:nvGrpSpPr>
      <xdr:grpSpPr>
        <a:xfrm>
          <a:off x="42333" y="5439820"/>
          <a:ext cx="3670370" cy="3165306"/>
          <a:chOff x="42333" y="5577406"/>
          <a:chExt cx="3520440" cy="3255264"/>
        </a:xfrm>
      </xdr:grpSpPr>
      <xdr:graphicFrame macro="">
        <xdr:nvGraphicFramePr>
          <xdr:cNvPr id="50" name="Chart 49">
            <a:extLst>
              <a:ext uri="{FF2B5EF4-FFF2-40B4-BE49-F238E27FC236}">
                <a16:creationId xmlns:a16="http://schemas.microsoft.com/office/drawing/2014/main" id="{222DCB6D-C2D6-4DD1-A673-B578E139634B}"/>
              </a:ext>
            </a:extLst>
          </xdr:cNvPr>
          <xdr:cNvGraphicFramePr>
            <a:graphicFrameLocks/>
          </xdr:cNvGraphicFramePr>
        </xdr:nvGraphicFramePr>
        <xdr:xfrm>
          <a:off x="42333" y="5577406"/>
          <a:ext cx="3520440" cy="3255264"/>
        </xdr:xfrm>
        <a:graphic>
          <a:graphicData uri="http://schemas.openxmlformats.org/drawingml/2006/chart">
            <c:chart xmlns:c="http://schemas.openxmlformats.org/drawingml/2006/chart" xmlns:r="http://schemas.openxmlformats.org/officeDocument/2006/relationships" r:id="rId8"/>
          </a:graphicData>
        </a:graphic>
      </xdr:graphicFrame>
      <xdr:sp macro="" textlink="Pivot!CE6">
        <xdr:nvSpPr>
          <xdr:cNvPr id="51" name="TextBox 50">
            <a:extLst>
              <a:ext uri="{FF2B5EF4-FFF2-40B4-BE49-F238E27FC236}">
                <a16:creationId xmlns:a16="http://schemas.microsoft.com/office/drawing/2014/main" id="{E7E20A75-1A11-4D88-80F4-5AF2802967B9}"/>
              </a:ext>
            </a:extLst>
          </xdr:cNvPr>
          <xdr:cNvSpPr txBox="1"/>
        </xdr:nvSpPr>
        <xdr:spPr>
          <a:xfrm>
            <a:off x="876512" y="6561667"/>
            <a:ext cx="1852082" cy="668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7B957D-3F8A-4201-B2D1-E659132473DE}" type="TxLink">
              <a:rPr lang="en-US" sz="4400" b="0" i="0" u="none" strike="noStrike">
                <a:solidFill>
                  <a:schemeClr val="bg1"/>
                </a:solidFill>
                <a:latin typeface="Avenir Next LT Pro" panose="020B0504020202020204" pitchFamily="34" charset="0"/>
                <a:ea typeface="A3.OpenSansExtraBold-San" panose="020B0906030804020204" pitchFamily="34" charset="0"/>
                <a:cs typeface="Arial"/>
              </a:rPr>
              <a:pPr algn="ctr"/>
              <a:t>86%</a:t>
            </a:fld>
            <a:endParaRPr lang="en-US" sz="4400" b="0">
              <a:solidFill>
                <a:schemeClr val="bg1"/>
              </a:solidFill>
              <a:latin typeface="Avenir Next LT Pro" panose="020B0504020202020204" pitchFamily="34" charset="0"/>
              <a:ea typeface="A3.OpenSansExtraBold-San" panose="020B0906030804020204" pitchFamily="34" charset="0"/>
              <a:cs typeface="A3.OpenSansExtraBold-San" panose="020B0906030804020204" pitchFamily="34" charset="0"/>
            </a:endParaRPr>
          </a:p>
        </xdr:txBody>
      </xdr:sp>
      <xdr:sp macro="" textlink="">
        <xdr:nvSpPr>
          <xdr:cNvPr id="52" name="TextBox 51">
            <a:extLst>
              <a:ext uri="{FF2B5EF4-FFF2-40B4-BE49-F238E27FC236}">
                <a16:creationId xmlns:a16="http://schemas.microsoft.com/office/drawing/2014/main" id="{0EB9AE3F-BEEF-437D-8382-0AC6673866CD}"/>
              </a:ext>
            </a:extLst>
          </xdr:cNvPr>
          <xdr:cNvSpPr txBox="1"/>
        </xdr:nvSpPr>
        <xdr:spPr>
          <a:xfrm>
            <a:off x="670137" y="7207251"/>
            <a:ext cx="2264833" cy="56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solidFill>
                <a:latin typeface="Avenir Next LT Pro" panose="020B0504020202020204" pitchFamily="34" charset="0"/>
              </a:rPr>
              <a:t>Sales Percentage</a:t>
            </a:r>
            <a:endParaRPr lang="en-US" sz="1200" b="0" baseline="0">
              <a:solidFill>
                <a:schemeClr val="bg1"/>
              </a:solidFill>
              <a:latin typeface="Avenir Next LT Pro" panose="020B0504020202020204" pitchFamily="34" charset="0"/>
            </a:endParaRPr>
          </a:p>
          <a:p>
            <a:pPr algn="ctr"/>
            <a:r>
              <a:rPr lang="en-US" sz="1800" b="0" baseline="0">
                <a:solidFill>
                  <a:schemeClr val="bg1"/>
                </a:solidFill>
                <a:latin typeface="Avenir Next LT Pro" panose="020B0504020202020204" pitchFamily="34" charset="0"/>
              </a:rPr>
              <a:t>Archieved</a:t>
            </a:r>
            <a:endParaRPr lang="en-US" sz="1800" b="0">
              <a:solidFill>
                <a:schemeClr val="bg1"/>
              </a:solidFill>
              <a:latin typeface="Avenir Next LT Pro" panose="020B0504020202020204" pitchFamily="34" charset="0"/>
            </a:endParaRPr>
          </a:p>
        </xdr:txBody>
      </xdr:sp>
    </xdr:grpSp>
    <xdr:clientData/>
  </xdr:twoCellAnchor>
  <xdr:twoCellAnchor>
    <xdr:from>
      <xdr:col>8</xdr:col>
      <xdr:colOff>579967</xdr:colOff>
      <xdr:row>18</xdr:row>
      <xdr:rowOff>114300</xdr:rowOff>
    </xdr:from>
    <xdr:to>
      <xdr:col>11</xdr:col>
      <xdr:colOff>475827</xdr:colOff>
      <xdr:row>21</xdr:row>
      <xdr:rowOff>182880</xdr:rowOff>
    </xdr:to>
    <xdr:grpSp>
      <xdr:nvGrpSpPr>
        <xdr:cNvPr id="79" name="Group 78">
          <a:extLst>
            <a:ext uri="{FF2B5EF4-FFF2-40B4-BE49-F238E27FC236}">
              <a16:creationId xmlns:a16="http://schemas.microsoft.com/office/drawing/2014/main" id="{CFB16034-9C89-7028-DFAD-F55C96CD3382}"/>
            </a:ext>
          </a:extLst>
        </xdr:cNvPr>
        <xdr:cNvGrpSpPr/>
      </xdr:nvGrpSpPr>
      <xdr:grpSpPr>
        <a:xfrm>
          <a:off x="5730523" y="3448050"/>
          <a:ext cx="1827318" cy="624205"/>
          <a:chOff x="6741584" y="2243667"/>
          <a:chExt cx="1737360" cy="640080"/>
        </a:xfrm>
      </xdr:grpSpPr>
      <xdr:grpSp>
        <xdr:nvGrpSpPr>
          <xdr:cNvPr id="80" name="Group 79">
            <a:extLst>
              <a:ext uri="{FF2B5EF4-FFF2-40B4-BE49-F238E27FC236}">
                <a16:creationId xmlns:a16="http://schemas.microsoft.com/office/drawing/2014/main" id="{D2F18F53-347D-6EE4-84B7-5700F8B783AA}"/>
              </a:ext>
            </a:extLst>
          </xdr:cNvPr>
          <xdr:cNvGrpSpPr/>
        </xdr:nvGrpSpPr>
        <xdr:grpSpPr>
          <a:xfrm>
            <a:off x="6741584" y="2243667"/>
            <a:ext cx="1737360" cy="640080"/>
            <a:chOff x="6741584" y="2243667"/>
            <a:chExt cx="1737360" cy="640080"/>
          </a:xfrm>
        </xdr:grpSpPr>
        <xdr:sp macro="" textlink="">
          <xdr:nvSpPr>
            <xdr:cNvPr id="83" name="Rectangle: Rounded Corners 82">
              <a:extLst>
                <a:ext uri="{FF2B5EF4-FFF2-40B4-BE49-F238E27FC236}">
                  <a16:creationId xmlns:a16="http://schemas.microsoft.com/office/drawing/2014/main" id="{978EF0A7-EB36-1909-B167-415F0B687142}"/>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84" name="Rectangle: Rounded Corners 83">
              <a:extLst>
                <a:ext uri="{FF2B5EF4-FFF2-40B4-BE49-F238E27FC236}">
                  <a16:creationId xmlns:a16="http://schemas.microsoft.com/office/drawing/2014/main" id="{B80124E5-98B8-D5A0-8BBF-62F57C4FC1BB}"/>
                </a:ext>
              </a:extLst>
            </xdr:cNvPr>
            <xdr:cNvSpPr/>
          </xdr:nvSpPr>
          <xdr:spPr>
            <a:xfrm>
              <a:off x="6827943" y="2403687"/>
              <a:ext cx="365760" cy="365760"/>
            </a:xfrm>
            <a:prstGeom prst="roundRect">
              <a:avLst/>
            </a:prstGeom>
            <a:solidFill>
              <a:srgbClr val="9947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85" name="Graphic 84" descr="City outline">
              <a:extLst>
                <a:ext uri="{FF2B5EF4-FFF2-40B4-BE49-F238E27FC236}">
                  <a16:creationId xmlns:a16="http://schemas.microsoft.com/office/drawing/2014/main" id="{0FB872A3-7BEC-7CFE-40AF-36DBD53D83B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11">
        <xdr:nvSpPr>
          <xdr:cNvPr id="81" name="TextBox 80">
            <a:extLst>
              <a:ext uri="{FF2B5EF4-FFF2-40B4-BE49-F238E27FC236}">
                <a16:creationId xmlns:a16="http://schemas.microsoft.com/office/drawing/2014/main" id="{CF429A95-B122-91EE-7698-19B2A34E9EC8}"/>
              </a:ext>
            </a:extLst>
          </xdr:cNvPr>
          <xdr:cNvSpPr txBox="1"/>
        </xdr:nvSpPr>
        <xdr:spPr>
          <a:xfrm>
            <a:off x="7217832" y="2349499"/>
            <a:ext cx="88900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DDF9E1D-3462-4526-B078-176021EFE680}" type="TxLink">
              <a:rPr lang="en-US" sz="1200" b="0" i="0" u="none" strike="noStrike">
                <a:solidFill>
                  <a:schemeClr val="bg1"/>
                </a:solidFill>
                <a:latin typeface="Avenir Next LT Pro" panose="020B0504020202020204" pitchFamily="34" charset="0"/>
                <a:ea typeface="+mn-ea"/>
                <a:cs typeface="Arial"/>
              </a:rPr>
              <a:pPr marL="0" indent="0" algn="l"/>
              <a:t>USA</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11">
        <xdr:nvSpPr>
          <xdr:cNvPr id="82" name="TextBox 81">
            <a:extLst>
              <a:ext uri="{FF2B5EF4-FFF2-40B4-BE49-F238E27FC236}">
                <a16:creationId xmlns:a16="http://schemas.microsoft.com/office/drawing/2014/main" id="{1EB86640-BB83-BEFE-AA27-631F0217846D}"/>
              </a:ext>
            </a:extLst>
          </xdr:cNvPr>
          <xdr:cNvSpPr txBox="1"/>
        </xdr:nvSpPr>
        <xdr:spPr>
          <a:xfrm>
            <a:off x="7169151" y="2544232"/>
            <a:ext cx="1107016"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CC2C214-5A20-47CB-90DC-5C65BBCD458C}" type="TxLink">
              <a:rPr lang="en-US" sz="1600" b="0" i="0" u="none" strike="noStrike">
                <a:solidFill>
                  <a:schemeClr val="bg1"/>
                </a:solidFill>
                <a:latin typeface="Avenir Next LT Pro" panose="020B0504020202020204" pitchFamily="34" charset="0"/>
                <a:ea typeface="+mn-ea"/>
                <a:cs typeface="Arial"/>
              </a:rPr>
              <a:pPr marL="0" indent="0" algn="l"/>
              <a:t> $61,204 </a:t>
            </a:fld>
            <a:endParaRPr lang="en-US" sz="2400" b="0" i="0" u="none" strike="noStrike">
              <a:solidFill>
                <a:schemeClr val="bg1"/>
              </a:solidFill>
              <a:latin typeface="Avenir Next LT Pro" panose="020B0504020202020204" pitchFamily="34" charset="0"/>
              <a:ea typeface="+mn-ea"/>
              <a:cs typeface="Arial"/>
            </a:endParaRPr>
          </a:p>
        </xdr:txBody>
      </xdr:sp>
    </xdr:grpSp>
    <xdr:clientData/>
  </xdr:twoCellAnchor>
  <xdr:twoCellAnchor>
    <xdr:from>
      <xdr:col>18</xdr:col>
      <xdr:colOff>76201</xdr:colOff>
      <xdr:row>9</xdr:row>
      <xdr:rowOff>2117</xdr:rowOff>
    </xdr:from>
    <xdr:to>
      <xdr:col>21</xdr:col>
      <xdr:colOff>74083</xdr:colOff>
      <xdr:row>12</xdr:row>
      <xdr:rowOff>70697</xdr:rowOff>
    </xdr:to>
    <xdr:grpSp>
      <xdr:nvGrpSpPr>
        <xdr:cNvPr id="86" name="Group 85">
          <a:extLst>
            <a:ext uri="{FF2B5EF4-FFF2-40B4-BE49-F238E27FC236}">
              <a16:creationId xmlns:a16="http://schemas.microsoft.com/office/drawing/2014/main" id="{02F675F6-2C74-99A4-DDA6-C09BC62B7685}"/>
            </a:ext>
          </a:extLst>
        </xdr:cNvPr>
        <xdr:cNvGrpSpPr/>
      </xdr:nvGrpSpPr>
      <xdr:grpSpPr>
        <a:xfrm>
          <a:off x="11664951" y="1668992"/>
          <a:ext cx="1929340" cy="624205"/>
          <a:chOff x="6741584" y="2243667"/>
          <a:chExt cx="1839382" cy="640080"/>
        </a:xfrm>
      </xdr:grpSpPr>
      <xdr:grpSp>
        <xdr:nvGrpSpPr>
          <xdr:cNvPr id="87" name="Group 86">
            <a:extLst>
              <a:ext uri="{FF2B5EF4-FFF2-40B4-BE49-F238E27FC236}">
                <a16:creationId xmlns:a16="http://schemas.microsoft.com/office/drawing/2014/main" id="{6FAD2320-2B7D-874C-3422-D91B31DA3621}"/>
              </a:ext>
            </a:extLst>
          </xdr:cNvPr>
          <xdr:cNvGrpSpPr/>
        </xdr:nvGrpSpPr>
        <xdr:grpSpPr>
          <a:xfrm>
            <a:off x="6741584" y="2243667"/>
            <a:ext cx="1737360" cy="640080"/>
            <a:chOff x="6741584" y="2243667"/>
            <a:chExt cx="1737360" cy="640080"/>
          </a:xfrm>
        </xdr:grpSpPr>
        <xdr:sp macro="" textlink="">
          <xdr:nvSpPr>
            <xdr:cNvPr id="90" name="Rectangle: Rounded Corners 89">
              <a:extLst>
                <a:ext uri="{FF2B5EF4-FFF2-40B4-BE49-F238E27FC236}">
                  <a16:creationId xmlns:a16="http://schemas.microsoft.com/office/drawing/2014/main" id="{20412B5A-4E08-E282-A90C-1583B16B214A}"/>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91" name="Rectangle: Rounded Corners 90">
              <a:extLst>
                <a:ext uri="{FF2B5EF4-FFF2-40B4-BE49-F238E27FC236}">
                  <a16:creationId xmlns:a16="http://schemas.microsoft.com/office/drawing/2014/main" id="{B3948286-1BFB-835B-0EBF-F9F2E4B5AD8C}"/>
                </a:ext>
              </a:extLst>
            </xdr:cNvPr>
            <xdr:cNvSpPr/>
          </xdr:nvSpPr>
          <xdr:spPr>
            <a:xfrm>
              <a:off x="6827943" y="2403687"/>
              <a:ext cx="365760" cy="365760"/>
            </a:xfrm>
            <a:prstGeom prst="roundRect">
              <a:avLst/>
            </a:prstGeom>
            <a:solidFill>
              <a:srgbClr val="7417B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92" name="Graphic 91" descr="City outline">
              <a:extLst>
                <a:ext uri="{FF2B5EF4-FFF2-40B4-BE49-F238E27FC236}">
                  <a16:creationId xmlns:a16="http://schemas.microsoft.com/office/drawing/2014/main" id="{02605CC9-6316-22D2-7E6C-66AA4FD57C1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7">
        <xdr:nvSpPr>
          <xdr:cNvPr id="88" name="TextBox 87">
            <a:extLst>
              <a:ext uri="{FF2B5EF4-FFF2-40B4-BE49-F238E27FC236}">
                <a16:creationId xmlns:a16="http://schemas.microsoft.com/office/drawing/2014/main" id="{39FF7A9E-00D0-C6DB-DAE5-7BB8DB8D4E73}"/>
              </a:ext>
            </a:extLst>
          </xdr:cNvPr>
          <xdr:cNvSpPr txBox="1"/>
        </xdr:nvSpPr>
        <xdr:spPr>
          <a:xfrm>
            <a:off x="7217832" y="2349499"/>
            <a:ext cx="1363134"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C4764A2-FBC5-4E63-A630-29B8FC7E4392}" type="TxLink">
              <a:rPr lang="en-US" sz="1200" b="0" i="0" u="none" strike="noStrike">
                <a:solidFill>
                  <a:schemeClr val="bg1"/>
                </a:solidFill>
                <a:latin typeface="Avenir Next LT Pro" panose="020B0504020202020204" pitchFamily="34" charset="0"/>
                <a:ea typeface="+mn-ea"/>
                <a:cs typeface="Arial"/>
              </a:rPr>
              <a:pPr marL="0" indent="0" algn="l"/>
              <a:t>United Kingdom</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7">
        <xdr:nvSpPr>
          <xdr:cNvPr id="89" name="TextBox 88">
            <a:extLst>
              <a:ext uri="{FF2B5EF4-FFF2-40B4-BE49-F238E27FC236}">
                <a16:creationId xmlns:a16="http://schemas.microsoft.com/office/drawing/2014/main" id="{48CCE80C-A9D0-C7B2-7369-13D9E949C422}"/>
              </a:ext>
            </a:extLst>
          </xdr:cNvPr>
          <xdr:cNvSpPr txBox="1"/>
        </xdr:nvSpPr>
        <xdr:spPr>
          <a:xfrm>
            <a:off x="7169151" y="2544232"/>
            <a:ext cx="1107016"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817BD55-B599-4E75-AAF0-DC39BB6811C8}" type="TxLink">
              <a:rPr lang="en-US" sz="1600" b="0" i="0" u="none" strike="noStrike">
                <a:solidFill>
                  <a:schemeClr val="bg1"/>
                </a:solidFill>
                <a:latin typeface="Avenir Next LT Pro" panose="020B0504020202020204" pitchFamily="34" charset="0"/>
                <a:ea typeface="+mn-ea"/>
                <a:cs typeface="Arial"/>
              </a:rPr>
              <a:pPr marL="0" indent="0" algn="l"/>
              <a:t> $177,100 </a:t>
            </a:fld>
            <a:endParaRPr lang="en-US" sz="2400" b="0" i="0" u="none" strike="noStrike">
              <a:solidFill>
                <a:schemeClr val="bg1"/>
              </a:solidFill>
              <a:latin typeface="Avenir Next LT Pro" panose="020B0504020202020204" pitchFamily="34" charset="0"/>
              <a:ea typeface="+mn-ea"/>
              <a:cs typeface="Arial"/>
            </a:endParaRPr>
          </a:p>
        </xdr:txBody>
      </xdr:sp>
    </xdr:grpSp>
    <xdr:clientData/>
  </xdr:twoCellAnchor>
  <xdr:twoCellAnchor>
    <xdr:from>
      <xdr:col>23</xdr:col>
      <xdr:colOff>112184</xdr:colOff>
      <xdr:row>6</xdr:row>
      <xdr:rowOff>186267</xdr:rowOff>
    </xdr:from>
    <xdr:to>
      <xdr:col>26</xdr:col>
      <xdr:colOff>8044</xdr:colOff>
      <xdr:row>10</xdr:row>
      <xdr:rowOff>64347</xdr:rowOff>
    </xdr:to>
    <xdr:grpSp>
      <xdr:nvGrpSpPr>
        <xdr:cNvPr id="93" name="Group 92">
          <a:extLst>
            <a:ext uri="{FF2B5EF4-FFF2-40B4-BE49-F238E27FC236}">
              <a16:creationId xmlns:a16="http://schemas.microsoft.com/office/drawing/2014/main" id="{6EAEA588-FB5A-3BDF-86F6-AA93E13B91E8}"/>
            </a:ext>
          </a:extLst>
        </xdr:cNvPr>
        <xdr:cNvGrpSpPr/>
      </xdr:nvGrpSpPr>
      <xdr:grpSpPr>
        <a:xfrm>
          <a:off x="14920031" y="1297517"/>
          <a:ext cx="1827319" cy="618913"/>
          <a:chOff x="6741584" y="2243667"/>
          <a:chExt cx="1737360" cy="640080"/>
        </a:xfrm>
      </xdr:grpSpPr>
      <xdr:grpSp>
        <xdr:nvGrpSpPr>
          <xdr:cNvPr id="94" name="Group 93">
            <a:extLst>
              <a:ext uri="{FF2B5EF4-FFF2-40B4-BE49-F238E27FC236}">
                <a16:creationId xmlns:a16="http://schemas.microsoft.com/office/drawing/2014/main" id="{78FF83C7-A875-7100-18FD-14FBAD7C7677}"/>
              </a:ext>
            </a:extLst>
          </xdr:cNvPr>
          <xdr:cNvGrpSpPr/>
        </xdr:nvGrpSpPr>
        <xdr:grpSpPr>
          <a:xfrm>
            <a:off x="6741584" y="2243667"/>
            <a:ext cx="1737360" cy="640080"/>
            <a:chOff x="6741584" y="2243667"/>
            <a:chExt cx="1737360" cy="640080"/>
          </a:xfrm>
        </xdr:grpSpPr>
        <xdr:sp macro="" textlink="">
          <xdr:nvSpPr>
            <xdr:cNvPr id="97" name="Rectangle: Rounded Corners 96">
              <a:extLst>
                <a:ext uri="{FF2B5EF4-FFF2-40B4-BE49-F238E27FC236}">
                  <a16:creationId xmlns:a16="http://schemas.microsoft.com/office/drawing/2014/main" id="{ADAFF22A-A3AE-2B48-6500-F376B198CD9B}"/>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98" name="Rectangle: Rounded Corners 97">
              <a:extLst>
                <a:ext uri="{FF2B5EF4-FFF2-40B4-BE49-F238E27FC236}">
                  <a16:creationId xmlns:a16="http://schemas.microsoft.com/office/drawing/2014/main" id="{06D2DB00-1601-2784-990C-1AF8C3DBD5CE}"/>
                </a:ext>
              </a:extLst>
            </xdr:cNvPr>
            <xdr:cNvSpPr/>
          </xdr:nvSpPr>
          <xdr:spPr>
            <a:xfrm>
              <a:off x="6827943" y="2403687"/>
              <a:ext cx="365760" cy="36576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99" name="Graphic 98" descr="City outline">
              <a:extLst>
                <a:ext uri="{FF2B5EF4-FFF2-40B4-BE49-F238E27FC236}">
                  <a16:creationId xmlns:a16="http://schemas.microsoft.com/office/drawing/2014/main" id="{B5B2BCFE-4EFB-6F35-5360-D77149DEBC6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10">
        <xdr:nvSpPr>
          <xdr:cNvPr id="95" name="TextBox 94">
            <a:extLst>
              <a:ext uri="{FF2B5EF4-FFF2-40B4-BE49-F238E27FC236}">
                <a16:creationId xmlns:a16="http://schemas.microsoft.com/office/drawing/2014/main" id="{CD9B03CA-F7D5-2654-26C7-C45BD7E3150E}"/>
              </a:ext>
            </a:extLst>
          </xdr:cNvPr>
          <xdr:cNvSpPr txBox="1"/>
        </xdr:nvSpPr>
        <xdr:spPr>
          <a:xfrm>
            <a:off x="7217832" y="2349499"/>
            <a:ext cx="88900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8B4137F-9DA0-4AD1-BD3E-BD44F9019B02}" type="TxLink">
              <a:rPr lang="en-US" sz="1200" b="0" i="0" u="none" strike="noStrike">
                <a:solidFill>
                  <a:schemeClr val="bg1"/>
                </a:solidFill>
                <a:latin typeface="Avenir Next LT Pro" panose="020B0504020202020204" pitchFamily="34" charset="0"/>
                <a:ea typeface="+mn-ea"/>
                <a:cs typeface="Arial"/>
              </a:rPr>
              <a:pPr marL="0" indent="0" algn="l"/>
              <a:t>Russia</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10">
        <xdr:nvSpPr>
          <xdr:cNvPr id="96" name="TextBox 95">
            <a:extLst>
              <a:ext uri="{FF2B5EF4-FFF2-40B4-BE49-F238E27FC236}">
                <a16:creationId xmlns:a16="http://schemas.microsoft.com/office/drawing/2014/main" id="{3CB4F5C2-40EF-0017-9E0D-A13A77B424EE}"/>
              </a:ext>
            </a:extLst>
          </xdr:cNvPr>
          <xdr:cNvSpPr txBox="1"/>
        </xdr:nvSpPr>
        <xdr:spPr>
          <a:xfrm>
            <a:off x="7169151" y="2544232"/>
            <a:ext cx="1107016"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448CC0-F044-4BD2-B328-3FC09AA19F86}" type="TxLink">
              <a:rPr lang="en-US" sz="1600" b="0" i="0" u="none" strike="noStrike">
                <a:solidFill>
                  <a:schemeClr val="bg1"/>
                </a:solidFill>
                <a:latin typeface="Avenir Next LT Pro" panose="020B0504020202020204" pitchFamily="34" charset="0"/>
                <a:ea typeface="+mn-ea"/>
                <a:cs typeface="Arial"/>
              </a:rPr>
              <a:pPr marL="0" indent="0" algn="l"/>
              <a:t> $77,422 </a:t>
            </a:fld>
            <a:endParaRPr lang="en-US" sz="2400" b="0" i="0" u="none" strike="noStrike">
              <a:solidFill>
                <a:schemeClr val="bg1"/>
              </a:solidFill>
              <a:latin typeface="Avenir Next LT Pro" panose="020B0504020202020204" pitchFamily="34" charset="0"/>
              <a:ea typeface="+mn-ea"/>
              <a:cs typeface="Arial"/>
            </a:endParaRPr>
          </a:p>
        </xdr:txBody>
      </xdr:sp>
    </xdr:grpSp>
    <xdr:clientData/>
  </xdr:twoCellAnchor>
  <xdr:twoCellAnchor>
    <xdr:from>
      <xdr:col>18</xdr:col>
      <xdr:colOff>381000</xdr:colOff>
      <xdr:row>18</xdr:row>
      <xdr:rowOff>137584</xdr:rowOff>
    </xdr:from>
    <xdr:to>
      <xdr:col>21</xdr:col>
      <xdr:colOff>276860</xdr:colOff>
      <xdr:row>22</xdr:row>
      <xdr:rowOff>15664</xdr:rowOff>
    </xdr:to>
    <xdr:grpSp>
      <xdr:nvGrpSpPr>
        <xdr:cNvPr id="100" name="Group 99">
          <a:extLst>
            <a:ext uri="{FF2B5EF4-FFF2-40B4-BE49-F238E27FC236}">
              <a16:creationId xmlns:a16="http://schemas.microsoft.com/office/drawing/2014/main" id="{623640D1-5B26-3E55-FCBF-19FBC1B77CA1}"/>
            </a:ext>
          </a:extLst>
        </xdr:cNvPr>
        <xdr:cNvGrpSpPr/>
      </xdr:nvGrpSpPr>
      <xdr:grpSpPr>
        <a:xfrm>
          <a:off x="11969750" y="3471334"/>
          <a:ext cx="1827318" cy="618913"/>
          <a:chOff x="6741584" y="2243667"/>
          <a:chExt cx="1737360" cy="640080"/>
        </a:xfrm>
      </xdr:grpSpPr>
      <xdr:grpSp>
        <xdr:nvGrpSpPr>
          <xdr:cNvPr id="101" name="Group 100">
            <a:extLst>
              <a:ext uri="{FF2B5EF4-FFF2-40B4-BE49-F238E27FC236}">
                <a16:creationId xmlns:a16="http://schemas.microsoft.com/office/drawing/2014/main" id="{34BD982E-09CE-2669-8072-A945B93AF0F7}"/>
              </a:ext>
            </a:extLst>
          </xdr:cNvPr>
          <xdr:cNvGrpSpPr/>
        </xdr:nvGrpSpPr>
        <xdr:grpSpPr>
          <a:xfrm>
            <a:off x="6741584" y="2243667"/>
            <a:ext cx="1737360" cy="640080"/>
            <a:chOff x="6741584" y="2243667"/>
            <a:chExt cx="1737360" cy="640080"/>
          </a:xfrm>
        </xdr:grpSpPr>
        <xdr:sp macro="" textlink="">
          <xdr:nvSpPr>
            <xdr:cNvPr id="104" name="Rectangle: Rounded Corners 103">
              <a:extLst>
                <a:ext uri="{FF2B5EF4-FFF2-40B4-BE49-F238E27FC236}">
                  <a16:creationId xmlns:a16="http://schemas.microsoft.com/office/drawing/2014/main" id="{C1118FEE-3194-4459-5AF3-8D03BBD7F6C3}"/>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105" name="Rectangle: Rounded Corners 104">
              <a:extLst>
                <a:ext uri="{FF2B5EF4-FFF2-40B4-BE49-F238E27FC236}">
                  <a16:creationId xmlns:a16="http://schemas.microsoft.com/office/drawing/2014/main" id="{BA6EA23A-1647-882C-157F-F484B9F0B5C9}"/>
                </a:ext>
              </a:extLst>
            </xdr:cNvPr>
            <xdr:cNvSpPr/>
          </xdr:nvSpPr>
          <xdr:spPr>
            <a:xfrm>
              <a:off x="6827943" y="2403687"/>
              <a:ext cx="365760" cy="365760"/>
            </a:xfrm>
            <a:prstGeom prst="roundRect">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106" name="Graphic 105" descr="City outline">
              <a:extLst>
                <a:ext uri="{FF2B5EF4-FFF2-40B4-BE49-F238E27FC236}">
                  <a16:creationId xmlns:a16="http://schemas.microsoft.com/office/drawing/2014/main" id="{D791F053-46BE-78BE-0FBD-1233FCD12FF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6">
        <xdr:nvSpPr>
          <xdr:cNvPr id="102" name="TextBox 101">
            <a:extLst>
              <a:ext uri="{FF2B5EF4-FFF2-40B4-BE49-F238E27FC236}">
                <a16:creationId xmlns:a16="http://schemas.microsoft.com/office/drawing/2014/main" id="{A2E08F3A-8CF7-D76C-2DE9-D1FC4D627E3E}"/>
              </a:ext>
            </a:extLst>
          </xdr:cNvPr>
          <xdr:cNvSpPr txBox="1"/>
        </xdr:nvSpPr>
        <xdr:spPr>
          <a:xfrm>
            <a:off x="7217832" y="2349499"/>
            <a:ext cx="88900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1D038DA-4FAC-4827-9839-473F6C438B58}" type="TxLink">
              <a:rPr lang="en-US" sz="1200" b="0" i="0" u="none" strike="noStrike">
                <a:solidFill>
                  <a:schemeClr val="bg1"/>
                </a:solidFill>
                <a:latin typeface="Avenir Next LT Pro" panose="020B0504020202020204" pitchFamily="34" charset="0"/>
                <a:ea typeface="+mn-ea"/>
                <a:cs typeface="Arial"/>
              </a:rPr>
              <a:pPr marL="0" indent="0" algn="l"/>
              <a:t>Egypt</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6">
        <xdr:nvSpPr>
          <xdr:cNvPr id="103" name="TextBox 102">
            <a:extLst>
              <a:ext uri="{FF2B5EF4-FFF2-40B4-BE49-F238E27FC236}">
                <a16:creationId xmlns:a16="http://schemas.microsoft.com/office/drawing/2014/main" id="{C41204D2-6B81-794A-64DE-07574684B0A7}"/>
              </a:ext>
            </a:extLst>
          </xdr:cNvPr>
          <xdr:cNvSpPr txBox="1"/>
        </xdr:nvSpPr>
        <xdr:spPr>
          <a:xfrm>
            <a:off x="7169151" y="2544232"/>
            <a:ext cx="1107016"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FD087FE-C7EF-4BA4-A3A6-1A4405AC143B}" type="TxLink">
              <a:rPr lang="en-US" sz="1600" b="0" i="0" u="none" strike="noStrike">
                <a:solidFill>
                  <a:schemeClr val="bg1"/>
                </a:solidFill>
                <a:latin typeface="Avenir Next LT Pro" panose="020B0504020202020204" pitchFamily="34" charset="0"/>
                <a:ea typeface="+mn-ea"/>
                <a:cs typeface="Arial"/>
              </a:rPr>
              <a:pPr marL="0" indent="0" algn="l"/>
              <a:t> $117,541 </a:t>
            </a:fld>
            <a:endParaRPr lang="en-US" sz="2400" b="0" i="0" u="none" strike="noStrike">
              <a:solidFill>
                <a:schemeClr val="bg1"/>
              </a:solidFill>
              <a:latin typeface="Avenir Next LT Pro" panose="020B0504020202020204" pitchFamily="34" charset="0"/>
              <a:ea typeface="+mn-ea"/>
              <a:cs typeface="Arial"/>
            </a:endParaRPr>
          </a:p>
        </xdr:txBody>
      </xdr:sp>
    </xdr:grpSp>
    <xdr:clientData/>
  </xdr:twoCellAnchor>
  <xdr:twoCellAnchor>
    <xdr:from>
      <xdr:col>19</xdr:col>
      <xdr:colOff>307182</xdr:colOff>
      <xdr:row>14</xdr:row>
      <xdr:rowOff>160337</xdr:rowOff>
    </xdr:from>
    <xdr:to>
      <xdr:col>19</xdr:col>
      <xdr:colOff>551260</xdr:colOff>
      <xdr:row>15</xdr:row>
      <xdr:rowOff>176213</xdr:rowOff>
    </xdr:to>
    <xdr:grpSp>
      <xdr:nvGrpSpPr>
        <xdr:cNvPr id="194" name="Group 193">
          <a:extLst>
            <a:ext uri="{FF2B5EF4-FFF2-40B4-BE49-F238E27FC236}">
              <a16:creationId xmlns:a16="http://schemas.microsoft.com/office/drawing/2014/main" id="{E3043860-A84F-A288-DE56-D058428D7F33}"/>
            </a:ext>
          </a:extLst>
        </xdr:cNvPr>
        <xdr:cNvGrpSpPr/>
      </xdr:nvGrpSpPr>
      <xdr:grpSpPr>
        <a:xfrm>
          <a:off x="12539751" y="2753254"/>
          <a:ext cx="244078" cy="201084"/>
          <a:chOff x="13119696" y="5133577"/>
          <a:chExt cx="537766" cy="400844"/>
        </a:xfrm>
      </xdr:grpSpPr>
      <xdr:sp macro="" textlink="Pivot!BO6">
        <xdr:nvSpPr>
          <xdr:cNvPr id="195" name="TextBox 194">
            <a:extLst>
              <a:ext uri="{FF2B5EF4-FFF2-40B4-BE49-F238E27FC236}">
                <a16:creationId xmlns:a16="http://schemas.microsoft.com/office/drawing/2014/main" id="{A9C91B57-77F0-0B59-C20C-14907A33523C}"/>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sp macro="" textlink="Pivot!BQ6">
        <xdr:nvSpPr>
          <xdr:cNvPr id="196" name="TextBox 195">
            <a:extLst>
              <a:ext uri="{FF2B5EF4-FFF2-40B4-BE49-F238E27FC236}">
                <a16:creationId xmlns:a16="http://schemas.microsoft.com/office/drawing/2014/main" id="{DE7FCD1B-242C-CCED-7440-B5FFBE8067E0}"/>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FF133D-946F-4CFC-8383-BE12EC9523A5}" type="TxLink">
              <a:rPr lang="en-US" sz="1600" b="0" i="0" u="none" strike="noStrike">
                <a:solidFill>
                  <a:srgbClr val="296EFC"/>
                </a:solidFill>
                <a:latin typeface="Avenir Next LT Pro" panose="020B0504020202020204" pitchFamily="34" charset="0"/>
                <a:cs typeface="Arial"/>
              </a:rPr>
              <a:pPr algn="ctr"/>
              <a:t>•</a:t>
            </a:fld>
            <a:endParaRPr lang="en-US" sz="2400">
              <a:latin typeface="Avenir Next LT Pro" panose="020B0504020202020204" pitchFamily="34" charset="0"/>
            </a:endParaRPr>
          </a:p>
        </xdr:txBody>
      </xdr:sp>
    </xdr:grpSp>
    <xdr:clientData/>
  </xdr:twoCellAnchor>
  <xdr:twoCellAnchor>
    <xdr:from>
      <xdr:col>18</xdr:col>
      <xdr:colOff>519113</xdr:colOff>
      <xdr:row>12</xdr:row>
      <xdr:rowOff>134144</xdr:rowOff>
    </xdr:from>
    <xdr:to>
      <xdr:col>19</xdr:col>
      <xdr:colOff>155973</xdr:colOff>
      <xdr:row>13</xdr:row>
      <xdr:rowOff>150020</xdr:rowOff>
    </xdr:to>
    <xdr:grpSp>
      <xdr:nvGrpSpPr>
        <xdr:cNvPr id="197" name="Group 196">
          <a:extLst>
            <a:ext uri="{FF2B5EF4-FFF2-40B4-BE49-F238E27FC236}">
              <a16:creationId xmlns:a16="http://schemas.microsoft.com/office/drawing/2014/main" id="{0B0A9A37-7B8B-110D-9278-D7ACBFA47286}"/>
            </a:ext>
          </a:extLst>
        </xdr:cNvPr>
        <xdr:cNvGrpSpPr/>
      </xdr:nvGrpSpPr>
      <xdr:grpSpPr>
        <a:xfrm>
          <a:off x="12107863" y="2356644"/>
          <a:ext cx="280679" cy="201084"/>
          <a:chOff x="13119696" y="5133577"/>
          <a:chExt cx="537766" cy="400844"/>
        </a:xfrm>
      </xdr:grpSpPr>
      <xdr:sp macro="" textlink="Pivot!BO6">
        <xdr:nvSpPr>
          <xdr:cNvPr id="198" name="TextBox 197">
            <a:extLst>
              <a:ext uri="{FF2B5EF4-FFF2-40B4-BE49-F238E27FC236}">
                <a16:creationId xmlns:a16="http://schemas.microsoft.com/office/drawing/2014/main" id="{C836ED15-E02C-E31C-F119-AA078C3E1D67}"/>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sp macro="" textlink="Pivot!BQ6">
        <xdr:nvSpPr>
          <xdr:cNvPr id="199" name="TextBox 198">
            <a:extLst>
              <a:ext uri="{FF2B5EF4-FFF2-40B4-BE49-F238E27FC236}">
                <a16:creationId xmlns:a16="http://schemas.microsoft.com/office/drawing/2014/main" id="{DBFF6504-03C4-3FA2-A7CD-9E81307353C9}"/>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FF133D-946F-4CFC-8383-BE12EC9523A5}" type="TxLink">
              <a:rPr lang="en-US" sz="1600" b="0" i="0" u="none" strike="noStrike">
                <a:solidFill>
                  <a:srgbClr val="296EFC"/>
                </a:solidFill>
                <a:latin typeface="Avenir Next LT Pro" panose="020B0504020202020204" pitchFamily="34" charset="0"/>
                <a:cs typeface="Arial"/>
              </a:rPr>
              <a:pPr algn="ctr"/>
              <a:t>•</a:t>
            </a:fld>
            <a:endParaRPr lang="en-US" sz="2400">
              <a:latin typeface="Avenir Next LT Pro" panose="020B0504020202020204" pitchFamily="34" charset="0"/>
            </a:endParaRPr>
          </a:p>
        </xdr:txBody>
      </xdr:sp>
    </xdr:grpSp>
    <xdr:clientData/>
  </xdr:twoCellAnchor>
  <xdr:twoCellAnchor>
    <xdr:from>
      <xdr:col>18</xdr:col>
      <xdr:colOff>427435</xdr:colOff>
      <xdr:row>13</xdr:row>
      <xdr:rowOff>137717</xdr:rowOff>
    </xdr:from>
    <xdr:to>
      <xdr:col>19</xdr:col>
      <xdr:colOff>64295</xdr:colOff>
      <xdr:row>14</xdr:row>
      <xdr:rowOff>153593</xdr:rowOff>
    </xdr:to>
    <xdr:grpSp>
      <xdr:nvGrpSpPr>
        <xdr:cNvPr id="200" name="Group 199">
          <a:extLst>
            <a:ext uri="{FF2B5EF4-FFF2-40B4-BE49-F238E27FC236}">
              <a16:creationId xmlns:a16="http://schemas.microsoft.com/office/drawing/2014/main" id="{B7628DB2-94CF-2350-B142-2F10CA877B13}"/>
            </a:ext>
          </a:extLst>
        </xdr:cNvPr>
        <xdr:cNvGrpSpPr/>
      </xdr:nvGrpSpPr>
      <xdr:grpSpPr>
        <a:xfrm>
          <a:off x="12016185" y="2545425"/>
          <a:ext cx="280679" cy="201085"/>
          <a:chOff x="13119696" y="5133577"/>
          <a:chExt cx="537766" cy="400844"/>
        </a:xfrm>
      </xdr:grpSpPr>
      <xdr:sp macro="" textlink="Pivot!BO6">
        <xdr:nvSpPr>
          <xdr:cNvPr id="201" name="TextBox 200">
            <a:extLst>
              <a:ext uri="{FF2B5EF4-FFF2-40B4-BE49-F238E27FC236}">
                <a16:creationId xmlns:a16="http://schemas.microsoft.com/office/drawing/2014/main" id="{D8BD9B4A-06C9-26AB-C168-6D92E415AB6B}"/>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sp macro="" textlink="Pivot!BQ6">
        <xdr:nvSpPr>
          <xdr:cNvPr id="202" name="TextBox 201">
            <a:extLst>
              <a:ext uri="{FF2B5EF4-FFF2-40B4-BE49-F238E27FC236}">
                <a16:creationId xmlns:a16="http://schemas.microsoft.com/office/drawing/2014/main" id="{21558343-FB08-310D-5197-CD78A3134A2E}"/>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FF133D-946F-4CFC-8383-BE12EC9523A5}" type="TxLink">
              <a:rPr lang="en-US" sz="1600" b="0" i="0" u="none" strike="noStrike">
                <a:solidFill>
                  <a:srgbClr val="296EFC"/>
                </a:solidFill>
                <a:latin typeface="Avenir Next LT Pro" panose="020B0504020202020204" pitchFamily="34" charset="0"/>
                <a:cs typeface="Arial"/>
              </a:rPr>
              <a:pPr algn="ctr"/>
              <a:t>•</a:t>
            </a:fld>
            <a:endParaRPr lang="en-US" sz="2400">
              <a:latin typeface="Avenir Next LT Pro" panose="020B0504020202020204" pitchFamily="34" charset="0"/>
            </a:endParaRPr>
          </a:p>
        </xdr:txBody>
      </xdr:sp>
    </xdr:grpSp>
    <xdr:clientData/>
  </xdr:twoCellAnchor>
  <xdr:twoCellAnchor>
    <xdr:from>
      <xdr:col>19</xdr:col>
      <xdr:colOff>8336</xdr:colOff>
      <xdr:row>15</xdr:row>
      <xdr:rowOff>57945</xdr:rowOff>
    </xdr:from>
    <xdr:to>
      <xdr:col>19</xdr:col>
      <xdr:colOff>252414</xdr:colOff>
      <xdr:row>16</xdr:row>
      <xdr:rowOff>73821</xdr:rowOff>
    </xdr:to>
    <xdr:sp macro="" textlink="Pivot!BO6">
      <xdr:nvSpPr>
        <xdr:cNvPr id="204" name="TextBox 203">
          <a:extLst>
            <a:ext uri="{FF2B5EF4-FFF2-40B4-BE49-F238E27FC236}">
              <a16:creationId xmlns:a16="http://schemas.microsoft.com/office/drawing/2014/main" id="{F87525EC-02B5-0E33-2863-D15805CC0126}"/>
            </a:ext>
          </a:extLst>
        </xdr:cNvPr>
        <xdr:cNvSpPr txBox="1"/>
      </xdr:nvSpPr>
      <xdr:spPr>
        <a:xfrm>
          <a:off x="11671169" y="2915445"/>
          <a:ext cx="244078" cy="206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clientData/>
  </xdr:twoCellAnchor>
  <xdr:twoCellAnchor>
    <xdr:from>
      <xdr:col>19</xdr:col>
      <xdr:colOff>210742</xdr:colOff>
      <xdr:row>14</xdr:row>
      <xdr:rowOff>39290</xdr:rowOff>
    </xdr:from>
    <xdr:to>
      <xdr:col>19</xdr:col>
      <xdr:colOff>473870</xdr:colOff>
      <xdr:row>15</xdr:row>
      <xdr:rowOff>80962</xdr:rowOff>
    </xdr:to>
    <xdr:grpSp>
      <xdr:nvGrpSpPr>
        <xdr:cNvPr id="206" name="Group 205">
          <a:extLst>
            <a:ext uri="{FF2B5EF4-FFF2-40B4-BE49-F238E27FC236}">
              <a16:creationId xmlns:a16="http://schemas.microsoft.com/office/drawing/2014/main" id="{AC1C0F1D-282B-33D0-A883-D7D750C6D91F}"/>
            </a:ext>
          </a:extLst>
        </xdr:cNvPr>
        <xdr:cNvGrpSpPr/>
      </xdr:nvGrpSpPr>
      <xdr:grpSpPr>
        <a:xfrm>
          <a:off x="12443311" y="2632207"/>
          <a:ext cx="263128" cy="226880"/>
          <a:chOff x="11635185" y="4888309"/>
          <a:chExt cx="535781" cy="396875"/>
        </a:xfrm>
        <a:noFill/>
      </xdr:grpSpPr>
      <xdr:sp macro="" textlink="Pivot!BN6">
        <xdr:nvSpPr>
          <xdr:cNvPr id="207" name="TextBox 206">
            <a:extLst>
              <a:ext uri="{FF2B5EF4-FFF2-40B4-BE49-F238E27FC236}">
                <a16:creationId xmlns:a16="http://schemas.microsoft.com/office/drawing/2014/main" id="{814B767B-907D-0BF7-033A-5BB22820ADD6}"/>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sp macro="" textlink="Pivot!BP6">
        <xdr:nvSpPr>
          <xdr:cNvPr id="208" name="TextBox 207">
            <a:extLst>
              <a:ext uri="{FF2B5EF4-FFF2-40B4-BE49-F238E27FC236}">
                <a16:creationId xmlns:a16="http://schemas.microsoft.com/office/drawing/2014/main" id="{6C2B67AB-F5E8-58B6-03EC-8444991BBD6E}"/>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3DF1F5-4FE8-4D79-A324-388D00483D10}" type="TxLink">
              <a:rPr lang="en-US" sz="1600" b="0" i="0" u="none" strike="noStrike">
                <a:solidFill>
                  <a:srgbClr val="0F11A7"/>
                </a:solidFill>
                <a:latin typeface="Avenir Next LT Pro" panose="020B0504020202020204" pitchFamily="34" charset="0"/>
                <a:cs typeface="Arial"/>
              </a:rPr>
              <a:pPr algn="ctr"/>
              <a:t>•</a:t>
            </a:fld>
            <a:endParaRPr lang="en-US" sz="1600">
              <a:latin typeface="Avenir Next LT Pro" panose="020B0504020202020204" pitchFamily="34" charset="0"/>
            </a:endParaRPr>
          </a:p>
        </xdr:txBody>
      </xdr:sp>
    </xdr:grpSp>
    <xdr:clientData/>
  </xdr:twoCellAnchor>
  <xdr:twoCellAnchor>
    <xdr:from>
      <xdr:col>19</xdr:col>
      <xdr:colOff>1</xdr:colOff>
      <xdr:row>14</xdr:row>
      <xdr:rowOff>132158</xdr:rowOff>
    </xdr:from>
    <xdr:to>
      <xdr:col>19</xdr:col>
      <xdr:colOff>263129</xdr:colOff>
      <xdr:row>15</xdr:row>
      <xdr:rowOff>173830</xdr:rowOff>
    </xdr:to>
    <xdr:grpSp>
      <xdr:nvGrpSpPr>
        <xdr:cNvPr id="209" name="Group 208">
          <a:extLst>
            <a:ext uri="{FF2B5EF4-FFF2-40B4-BE49-F238E27FC236}">
              <a16:creationId xmlns:a16="http://schemas.microsoft.com/office/drawing/2014/main" id="{1403296E-302D-18B8-6567-207EE4BD9756}"/>
            </a:ext>
          </a:extLst>
        </xdr:cNvPr>
        <xdr:cNvGrpSpPr/>
      </xdr:nvGrpSpPr>
      <xdr:grpSpPr>
        <a:xfrm>
          <a:off x="12232570" y="2725075"/>
          <a:ext cx="263128" cy="226880"/>
          <a:chOff x="11635185" y="4888309"/>
          <a:chExt cx="535781" cy="396875"/>
        </a:xfrm>
        <a:noFill/>
      </xdr:grpSpPr>
      <xdr:sp macro="" textlink="Pivot!BN6">
        <xdr:nvSpPr>
          <xdr:cNvPr id="210" name="TextBox 209">
            <a:extLst>
              <a:ext uri="{FF2B5EF4-FFF2-40B4-BE49-F238E27FC236}">
                <a16:creationId xmlns:a16="http://schemas.microsoft.com/office/drawing/2014/main" id="{C6926DDE-B946-2006-23EB-29E73A65657F}"/>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sp macro="" textlink="Pivot!BP6">
        <xdr:nvSpPr>
          <xdr:cNvPr id="211" name="TextBox 210">
            <a:extLst>
              <a:ext uri="{FF2B5EF4-FFF2-40B4-BE49-F238E27FC236}">
                <a16:creationId xmlns:a16="http://schemas.microsoft.com/office/drawing/2014/main" id="{ED641605-FCFB-D33A-EF75-5FB5C5329A9F}"/>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3DF1F5-4FE8-4D79-A324-388D00483D10}" type="TxLink">
              <a:rPr lang="en-US" sz="1600" b="0" i="0" u="none" strike="noStrike">
                <a:solidFill>
                  <a:srgbClr val="0F11A7"/>
                </a:solidFill>
                <a:latin typeface="Avenir Next LT Pro" panose="020B0504020202020204" pitchFamily="34" charset="0"/>
                <a:cs typeface="Arial"/>
              </a:rPr>
              <a:pPr algn="ctr"/>
              <a:t>•</a:t>
            </a:fld>
            <a:endParaRPr lang="en-US" sz="1600">
              <a:latin typeface="Avenir Next LT Pro" panose="020B0504020202020204" pitchFamily="34" charset="0"/>
            </a:endParaRPr>
          </a:p>
        </xdr:txBody>
      </xdr:sp>
    </xdr:grpSp>
    <xdr:clientData/>
  </xdr:twoCellAnchor>
  <xdr:twoCellAnchor>
    <xdr:from>
      <xdr:col>18</xdr:col>
      <xdr:colOff>319087</xdr:colOff>
      <xdr:row>15</xdr:row>
      <xdr:rowOff>40480</xdr:rowOff>
    </xdr:from>
    <xdr:to>
      <xdr:col>18</xdr:col>
      <xdr:colOff>582215</xdr:colOff>
      <xdr:row>16</xdr:row>
      <xdr:rowOff>82152</xdr:rowOff>
    </xdr:to>
    <xdr:sp macro="" textlink="Pivot!BN6">
      <xdr:nvSpPr>
        <xdr:cNvPr id="213" name="TextBox 212">
          <a:extLst>
            <a:ext uri="{FF2B5EF4-FFF2-40B4-BE49-F238E27FC236}">
              <a16:creationId xmlns:a16="http://schemas.microsoft.com/office/drawing/2014/main" id="{1BEA0544-50C9-6F69-75E3-89AD5333017D}"/>
            </a:ext>
          </a:extLst>
        </xdr:cNvPr>
        <xdr:cNvSpPr txBox="1"/>
      </xdr:nvSpPr>
      <xdr:spPr>
        <a:xfrm>
          <a:off x="11368087" y="2897980"/>
          <a:ext cx="263128" cy="23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clientData/>
  </xdr:twoCellAnchor>
  <xdr:twoCellAnchor>
    <xdr:from>
      <xdr:col>18</xdr:col>
      <xdr:colOff>126205</xdr:colOff>
      <xdr:row>15</xdr:row>
      <xdr:rowOff>151208</xdr:rowOff>
    </xdr:from>
    <xdr:to>
      <xdr:col>18</xdr:col>
      <xdr:colOff>389333</xdr:colOff>
      <xdr:row>17</xdr:row>
      <xdr:rowOff>2380</xdr:rowOff>
    </xdr:to>
    <xdr:grpSp>
      <xdr:nvGrpSpPr>
        <xdr:cNvPr id="215" name="Group 214">
          <a:extLst>
            <a:ext uri="{FF2B5EF4-FFF2-40B4-BE49-F238E27FC236}">
              <a16:creationId xmlns:a16="http://schemas.microsoft.com/office/drawing/2014/main" id="{47024D0E-6783-6A40-6428-1DE261D296F3}"/>
            </a:ext>
          </a:extLst>
        </xdr:cNvPr>
        <xdr:cNvGrpSpPr/>
      </xdr:nvGrpSpPr>
      <xdr:grpSpPr>
        <a:xfrm>
          <a:off x="11714955" y="2929333"/>
          <a:ext cx="263128" cy="221589"/>
          <a:chOff x="11635185" y="4888309"/>
          <a:chExt cx="535781" cy="396875"/>
        </a:xfrm>
        <a:noFill/>
      </xdr:grpSpPr>
      <xdr:sp macro="" textlink="Pivot!BN6">
        <xdr:nvSpPr>
          <xdr:cNvPr id="216" name="TextBox 215">
            <a:extLst>
              <a:ext uri="{FF2B5EF4-FFF2-40B4-BE49-F238E27FC236}">
                <a16:creationId xmlns:a16="http://schemas.microsoft.com/office/drawing/2014/main" id="{8410E1FF-7FF2-FFCC-BDD4-71ABC0D302D7}"/>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sp macro="" textlink="Pivot!BP6">
        <xdr:nvSpPr>
          <xdr:cNvPr id="217" name="TextBox 216">
            <a:extLst>
              <a:ext uri="{FF2B5EF4-FFF2-40B4-BE49-F238E27FC236}">
                <a16:creationId xmlns:a16="http://schemas.microsoft.com/office/drawing/2014/main" id="{BB67A74C-6772-A8AE-57B4-044E508D91F9}"/>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3DF1F5-4FE8-4D79-A324-388D00483D10}" type="TxLink">
              <a:rPr lang="en-US" sz="1600" b="0" i="0" u="none" strike="noStrike">
                <a:solidFill>
                  <a:srgbClr val="0F11A7"/>
                </a:solidFill>
                <a:latin typeface="Avenir Next LT Pro" panose="020B0504020202020204" pitchFamily="34" charset="0"/>
                <a:cs typeface="Arial"/>
              </a:rPr>
              <a:pPr algn="ctr"/>
              <a:t>•</a:t>
            </a:fld>
            <a:endParaRPr lang="en-US" sz="1600">
              <a:latin typeface="Avenir Next LT Pro" panose="020B0504020202020204" pitchFamily="34" charset="0"/>
            </a:endParaRPr>
          </a:p>
        </xdr:txBody>
      </xdr:sp>
    </xdr:grpSp>
    <xdr:clientData/>
  </xdr:twoCellAnchor>
  <xdr:twoCellAnchor>
    <xdr:from>
      <xdr:col>19</xdr:col>
      <xdr:colOff>308371</xdr:colOff>
      <xdr:row>12</xdr:row>
      <xdr:rowOff>125015</xdr:rowOff>
    </xdr:from>
    <xdr:to>
      <xdr:col>19</xdr:col>
      <xdr:colOff>571499</xdr:colOff>
      <xdr:row>13</xdr:row>
      <xdr:rowOff>166687</xdr:rowOff>
    </xdr:to>
    <xdr:sp macro="" textlink="Pivot!BN6">
      <xdr:nvSpPr>
        <xdr:cNvPr id="219" name="TextBox 218">
          <a:extLst>
            <a:ext uri="{FF2B5EF4-FFF2-40B4-BE49-F238E27FC236}">
              <a16:creationId xmlns:a16="http://schemas.microsoft.com/office/drawing/2014/main" id="{D2ED8407-D47B-F2E9-6308-FB7720DCDEDB}"/>
            </a:ext>
          </a:extLst>
        </xdr:cNvPr>
        <xdr:cNvSpPr txBox="1"/>
      </xdr:nvSpPr>
      <xdr:spPr>
        <a:xfrm>
          <a:off x="11971204" y="2411015"/>
          <a:ext cx="263128" cy="23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clientData/>
  </xdr:twoCellAnchor>
  <xdr:twoCellAnchor>
    <xdr:from>
      <xdr:col>19</xdr:col>
      <xdr:colOff>10715</xdr:colOff>
      <xdr:row>13</xdr:row>
      <xdr:rowOff>44089</xdr:rowOff>
    </xdr:from>
    <xdr:to>
      <xdr:col>19</xdr:col>
      <xdr:colOff>254793</xdr:colOff>
      <xdr:row>14</xdr:row>
      <xdr:rowOff>59965</xdr:rowOff>
    </xdr:to>
    <xdr:grpSp>
      <xdr:nvGrpSpPr>
        <xdr:cNvPr id="221" name="Group 220">
          <a:extLst>
            <a:ext uri="{FF2B5EF4-FFF2-40B4-BE49-F238E27FC236}">
              <a16:creationId xmlns:a16="http://schemas.microsoft.com/office/drawing/2014/main" id="{301334DB-18C4-709F-5AD9-E880E0B7A6F0}"/>
            </a:ext>
          </a:extLst>
        </xdr:cNvPr>
        <xdr:cNvGrpSpPr/>
      </xdr:nvGrpSpPr>
      <xdr:grpSpPr>
        <a:xfrm>
          <a:off x="12243284" y="2451797"/>
          <a:ext cx="244078" cy="201085"/>
          <a:chOff x="13119696" y="5133577"/>
          <a:chExt cx="537766" cy="400844"/>
        </a:xfrm>
      </xdr:grpSpPr>
      <xdr:sp macro="" textlink="Pivot!BO6">
        <xdr:nvSpPr>
          <xdr:cNvPr id="222" name="TextBox 221">
            <a:extLst>
              <a:ext uri="{FF2B5EF4-FFF2-40B4-BE49-F238E27FC236}">
                <a16:creationId xmlns:a16="http://schemas.microsoft.com/office/drawing/2014/main" id="{5DF1E6FC-0EB8-C9A1-228C-6D028AB29B9D}"/>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sp macro="" textlink="Pivot!BQ6">
        <xdr:nvSpPr>
          <xdr:cNvPr id="223" name="TextBox 222">
            <a:extLst>
              <a:ext uri="{FF2B5EF4-FFF2-40B4-BE49-F238E27FC236}">
                <a16:creationId xmlns:a16="http://schemas.microsoft.com/office/drawing/2014/main" id="{3A7D9670-D471-11BB-A804-6B8132A530AF}"/>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FF133D-946F-4CFC-8383-BE12EC9523A5}" type="TxLink">
              <a:rPr lang="en-US" sz="1600" b="0" i="0" u="none" strike="noStrike">
                <a:solidFill>
                  <a:srgbClr val="296EFC"/>
                </a:solidFill>
                <a:latin typeface="Avenir Next LT Pro" panose="020B0504020202020204" pitchFamily="34" charset="0"/>
                <a:cs typeface="Arial"/>
              </a:rPr>
              <a:pPr algn="ctr"/>
              <a:t>•</a:t>
            </a:fld>
            <a:endParaRPr lang="en-US" sz="2400">
              <a:latin typeface="Avenir Next LT Pro" panose="020B0504020202020204" pitchFamily="34" charset="0"/>
            </a:endParaRPr>
          </a:p>
        </xdr:txBody>
      </xdr:sp>
    </xdr:grpSp>
    <xdr:clientData/>
  </xdr:twoCellAnchor>
  <xdr:twoCellAnchor>
    <xdr:from>
      <xdr:col>19</xdr:col>
      <xdr:colOff>210742</xdr:colOff>
      <xdr:row>12</xdr:row>
      <xdr:rowOff>141287</xdr:rowOff>
    </xdr:from>
    <xdr:to>
      <xdr:col>19</xdr:col>
      <xdr:colOff>454820</xdr:colOff>
      <xdr:row>13</xdr:row>
      <xdr:rowOff>157163</xdr:rowOff>
    </xdr:to>
    <xdr:sp macro="" textlink="Pivot!BO6">
      <xdr:nvSpPr>
        <xdr:cNvPr id="225" name="TextBox 224">
          <a:extLst>
            <a:ext uri="{FF2B5EF4-FFF2-40B4-BE49-F238E27FC236}">
              <a16:creationId xmlns:a16="http://schemas.microsoft.com/office/drawing/2014/main" id="{45CEBCB6-D3BD-BD50-EA16-3ADCF1AC561B}"/>
            </a:ext>
          </a:extLst>
        </xdr:cNvPr>
        <xdr:cNvSpPr txBox="1"/>
      </xdr:nvSpPr>
      <xdr:spPr>
        <a:xfrm>
          <a:off x="11873575" y="2427287"/>
          <a:ext cx="244078" cy="206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clientData/>
  </xdr:twoCellAnchor>
  <xdr:twoCellAnchor>
    <xdr:from>
      <xdr:col>19</xdr:col>
      <xdr:colOff>315517</xdr:colOff>
      <xdr:row>14</xdr:row>
      <xdr:rowOff>49609</xdr:rowOff>
    </xdr:from>
    <xdr:to>
      <xdr:col>19</xdr:col>
      <xdr:colOff>559595</xdr:colOff>
      <xdr:row>15</xdr:row>
      <xdr:rowOff>65485</xdr:rowOff>
    </xdr:to>
    <xdr:grpSp>
      <xdr:nvGrpSpPr>
        <xdr:cNvPr id="227" name="Group 226">
          <a:extLst>
            <a:ext uri="{FF2B5EF4-FFF2-40B4-BE49-F238E27FC236}">
              <a16:creationId xmlns:a16="http://schemas.microsoft.com/office/drawing/2014/main" id="{C12EF0F8-6FAC-8E5A-19FD-54EA8107869E}"/>
            </a:ext>
          </a:extLst>
        </xdr:cNvPr>
        <xdr:cNvGrpSpPr/>
      </xdr:nvGrpSpPr>
      <xdr:grpSpPr>
        <a:xfrm>
          <a:off x="12548086" y="2642526"/>
          <a:ext cx="244078" cy="201084"/>
          <a:chOff x="13119696" y="5133577"/>
          <a:chExt cx="537766" cy="400844"/>
        </a:xfrm>
      </xdr:grpSpPr>
      <xdr:sp macro="" textlink="Pivot!BO6">
        <xdr:nvSpPr>
          <xdr:cNvPr id="228" name="TextBox 227">
            <a:extLst>
              <a:ext uri="{FF2B5EF4-FFF2-40B4-BE49-F238E27FC236}">
                <a16:creationId xmlns:a16="http://schemas.microsoft.com/office/drawing/2014/main" id="{65E2A42F-5C5E-2DB7-B760-3D736ED901D8}"/>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sp macro="" textlink="Pivot!BQ6">
        <xdr:nvSpPr>
          <xdr:cNvPr id="229" name="TextBox 228">
            <a:extLst>
              <a:ext uri="{FF2B5EF4-FFF2-40B4-BE49-F238E27FC236}">
                <a16:creationId xmlns:a16="http://schemas.microsoft.com/office/drawing/2014/main" id="{9DEFBD6E-8BF5-E344-2AC9-B10ADD379555}"/>
              </a:ext>
            </a:extLst>
          </xdr:cNvPr>
          <xdr:cNvSpPr txBox="1"/>
        </xdr:nvSpPr>
        <xdr:spPr>
          <a:xfrm>
            <a:off x="13119696" y="5133577"/>
            <a:ext cx="537766" cy="40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FF133D-946F-4CFC-8383-BE12EC9523A5}" type="TxLink">
              <a:rPr lang="en-US" sz="1600" b="0" i="0" u="none" strike="noStrike">
                <a:solidFill>
                  <a:srgbClr val="296EFC"/>
                </a:solidFill>
                <a:latin typeface="Avenir Next LT Pro" panose="020B0504020202020204" pitchFamily="34" charset="0"/>
                <a:cs typeface="Arial"/>
              </a:rPr>
              <a:pPr algn="ctr"/>
              <a:t>•</a:t>
            </a:fld>
            <a:endParaRPr lang="en-US" sz="2400">
              <a:latin typeface="Avenir Next LT Pro" panose="020B0504020202020204" pitchFamily="34" charset="0"/>
            </a:endParaRPr>
          </a:p>
        </xdr:txBody>
      </xdr:sp>
    </xdr:grpSp>
    <xdr:clientData/>
  </xdr:twoCellAnchor>
  <xdr:twoCellAnchor>
    <xdr:from>
      <xdr:col>18</xdr:col>
      <xdr:colOff>325041</xdr:colOff>
      <xdr:row>14</xdr:row>
      <xdr:rowOff>53181</xdr:rowOff>
    </xdr:from>
    <xdr:to>
      <xdr:col>18</xdr:col>
      <xdr:colOff>569119</xdr:colOff>
      <xdr:row>15</xdr:row>
      <xdr:rowOff>69057</xdr:rowOff>
    </xdr:to>
    <xdr:sp macro="" textlink="Pivot!BO6">
      <xdr:nvSpPr>
        <xdr:cNvPr id="231" name="TextBox 230">
          <a:extLst>
            <a:ext uri="{FF2B5EF4-FFF2-40B4-BE49-F238E27FC236}">
              <a16:creationId xmlns:a16="http://schemas.microsoft.com/office/drawing/2014/main" id="{6DF4BEF6-4F87-BEEE-8616-6ACF7FE2AE0B}"/>
            </a:ext>
          </a:extLst>
        </xdr:cNvPr>
        <xdr:cNvSpPr txBox="1"/>
      </xdr:nvSpPr>
      <xdr:spPr>
        <a:xfrm>
          <a:off x="11374041" y="2720181"/>
          <a:ext cx="244078" cy="206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clientData/>
  </xdr:twoCellAnchor>
  <xdr:twoCellAnchor>
    <xdr:from>
      <xdr:col>18</xdr:col>
      <xdr:colOff>423863</xdr:colOff>
      <xdr:row>15</xdr:row>
      <xdr:rowOff>157956</xdr:rowOff>
    </xdr:from>
    <xdr:to>
      <xdr:col>19</xdr:col>
      <xdr:colOff>60723</xdr:colOff>
      <xdr:row>16</xdr:row>
      <xdr:rowOff>173832</xdr:rowOff>
    </xdr:to>
    <xdr:sp macro="" textlink="Pivot!BO6">
      <xdr:nvSpPr>
        <xdr:cNvPr id="234" name="TextBox 233">
          <a:extLst>
            <a:ext uri="{FF2B5EF4-FFF2-40B4-BE49-F238E27FC236}">
              <a16:creationId xmlns:a16="http://schemas.microsoft.com/office/drawing/2014/main" id="{5C2E487A-AC65-D2FE-471D-E8B0610083B2}"/>
            </a:ext>
          </a:extLst>
        </xdr:cNvPr>
        <xdr:cNvSpPr txBox="1"/>
      </xdr:nvSpPr>
      <xdr:spPr>
        <a:xfrm>
          <a:off x="11472863" y="3015456"/>
          <a:ext cx="250693" cy="206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clientData/>
  </xdr:twoCellAnchor>
  <xdr:twoCellAnchor>
    <xdr:from>
      <xdr:col>19</xdr:col>
      <xdr:colOff>213123</xdr:colOff>
      <xdr:row>15</xdr:row>
      <xdr:rowOff>155575</xdr:rowOff>
    </xdr:from>
    <xdr:to>
      <xdr:col>19</xdr:col>
      <xdr:colOff>457201</xdr:colOff>
      <xdr:row>16</xdr:row>
      <xdr:rowOff>171451</xdr:rowOff>
    </xdr:to>
    <xdr:sp macro="" textlink="Pivot!BO6">
      <xdr:nvSpPr>
        <xdr:cNvPr id="237" name="TextBox 236">
          <a:extLst>
            <a:ext uri="{FF2B5EF4-FFF2-40B4-BE49-F238E27FC236}">
              <a16:creationId xmlns:a16="http://schemas.microsoft.com/office/drawing/2014/main" id="{2CE6F3F6-2315-38F0-47D2-D7E743B3D4E3}"/>
            </a:ext>
          </a:extLst>
        </xdr:cNvPr>
        <xdr:cNvSpPr txBox="1"/>
      </xdr:nvSpPr>
      <xdr:spPr>
        <a:xfrm>
          <a:off x="11875956" y="3013075"/>
          <a:ext cx="244078" cy="206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clientData/>
  </xdr:twoCellAnchor>
  <xdr:twoCellAnchor>
    <xdr:from>
      <xdr:col>19</xdr:col>
      <xdr:colOff>200026</xdr:colOff>
      <xdr:row>15</xdr:row>
      <xdr:rowOff>46433</xdr:rowOff>
    </xdr:from>
    <xdr:to>
      <xdr:col>19</xdr:col>
      <xdr:colOff>463154</xdr:colOff>
      <xdr:row>16</xdr:row>
      <xdr:rowOff>88105</xdr:rowOff>
    </xdr:to>
    <xdr:sp macro="" textlink="Pivot!BN6">
      <xdr:nvSpPr>
        <xdr:cNvPr id="243" name="TextBox 242">
          <a:extLst>
            <a:ext uri="{FF2B5EF4-FFF2-40B4-BE49-F238E27FC236}">
              <a16:creationId xmlns:a16="http://schemas.microsoft.com/office/drawing/2014/main" id="{776EC785-61F0-0C4A-CF91-B8B27408E9D2}"/>
            </a:ext>
          </a:extLst>
        </xdr:cNvPr>
        <xdr:cNvSpPr txBox="1"/>
      </xdr:nvSpPr>
      <xdr:spPr>
        <a:xfrm>
          <a:off x="11862859" y="2903933"/>
          <a:ext cx="263128" cy="23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clientData/>
  </xdr:twoCellAnchor>
  <xdr:twoCellAnchor>
    <xdr:from>
      <xdr:col>18</xdr:col>
      <xdr:colOff>525066</xdr:colOff>
      <xdr:row>13</xdr:row>
      <xdr:rowOff>133349</xdr:rowOff>
    </xdr:from>
    <xdr:to>
      <xdr:col>19</xdr:col>
      <xdr:colOff>180976</xdr:colOff>
      <xdr:row>14</xdr:row>
      <xdr:rowOff>175021</xdr:rowOff>
    </xdr:to>
    <xdr:sp macro="" textlink="Pivot!BN6">
      <xdr:nvSpPr>
        <xdr:cNvPr id="246" name="TextBox 245">
          <a:extLst>
            <a:ext uri="{FF2B5EF4-FFF2-40B4-BE49-F238E27FC236}">
              <a16:creationId xmlns:a16="http://schemas.microsoft.com/office/drawing/2014/main" id="{FF324039-7732-429F-23A8-CF1D2D55845D}"/>
            </a:ext>
          </a:extLst>
        </xdr:cNvPr>
        <xdr:cNvSpPr txBox="1"/>
      </xdr:nvSpPr>
      <xdr:spPr>
        <a:xfrm>
          <a:off x="11574066" y="2609849"/>
          <a:ext cx="269743" cy="23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clientData/>
  </xdr:twoCellAnchor>
  <xdr:twoCellAnchor>
    <xdr:from>
      <xdr:col>19</xdr:col>
      <xdr:colOff>10717</xdr:colOff>
      <xdr:row>12</xdr:row>
      <xdr:rowOff>23811</xdr:rowOff>
    </xdr:from>
    <xdr:to>
      <xdr:col>19</xdr:col>
      <xdr:colOff>273845</xdr:colOff>
      <xdr:row>13</xdr:row>
      <xdr:rowOff>65483</xdr:rowOff>
    </xdr:to>
    <xdr:grpSp>
      <xdr:nvGrpSpPr>
        <xdr:cNvPr id="248" name="Group 247">
          <a:extLst>
            <a:ext uri="{FF2B5EF4-FFF2-40B4-BE49-F238E27FC236}">
              <a16:creationId xmlns:a16="http://schemas.microsoft.com/office/drawing/2014/main" id="{8E8DCB71-A89B-4FB4-A5DF-75FBF748A929}"/>
            </a:ext>
          </a:extLst>
        </xdr:cNvPr>
        <xdr:cNvGrpSpPr/>
      </xdr:nvGrpSpPr>
      <xdr:grpSpPr>
        <a:xfrm>
          <a:off x="12243286" y="2246311"/>
          <a:ext cx="263128" cy="226880"/>
          <a:chOff x="11635185" y="4888309"/>
          <a:chExt cx="535781" cy="396875"/>
        </a:xfrm>
        <a:noFill/>
      </xdr:grpSpPr>
      <xdr:sp macro="" textlink="Pivot!BN6">
        <xdr:nvSpPr>
          <xdr:cNvPr id="249" name="TextBox 248">
            <a:extLst>
              <a:ext uri="{FF2B5EF4-FFF2-40B4-BE49-F238E27FC236}">
                <a16:creationId xmlns:a16="http://schemas.microsoft.com/office/drawing/2014/main" id="{5F9E49C9-4132-9545-5FB5-EA85292FDE93}"/>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sp macro="" textlink="Pivot!BP6">
        <xdr:nvSpPr>
          <xdr:cNvPr id="250" name="TextBox 249">
            <a:extLst>
              <a:ext uri="{FF2B5EF4-FFF2-40B4-BE49-F238E27FC236}">
                <a16:creationId xmlns:a16="http://schemas.microsoft.com/office/drawing/2014/main" id="{0B2DA659-1C9A-814C-370A-F7A9F762FE32}"/>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3DF1F5-4FE8-4D79-A324-388D00483D10}" type="TxLink">
              <a:rPr lang="en-US" sz="1600" b="0" i="0" u="none" strike="noStrike">
                <a:solidFill>
                  <a:srgbClr val="0F11A7"/>
                </a:solidFill>
                <a:latin typeface="Avenir Next LT Pro" panose="020B0504020202020204" pitchFamily="34" charset="0"/>
                <a:cs typeface="Arial"/>
              </a:rPr>
              <a:pPr algn="ctr"/>
              <a:t>•</a:t>
            </a:fld>
            <a:endParaRPr lang="en-US" sz="1600">
              <a:latin typeface="Avenir Next LT Pro" panose="020B0504020202020204" pitchFamily="34" charset="0"/>
            </a:endParaRPr>
          </a:p>
        </xdr:txBody>
      </xdr:sp>
    </xdr:grpSp>
    <xdr:clientData/>
  </xdr:twoCellAnchor>
  <xdr:twoCellAnchor>
    <xdr:from>
      <xdr:col>19</xdr:col>
      <xdr:colOff>407195</xdr:colOff>
      <xdr:row>15</xdr:row>
      <xdr:rowOff>63101</xdr:rowOff>
    </xdr:from>
    <xdr:to>
      <xdr:col>20</xdr:col>
      <xdr:colOff>63104</xdr:colOff>
      <xdr:row>16</xdr:row>
      <xdr:rowOff>104773</xdr:rowOff>
    </xdr:to>
    <xdr:grpSp>
      <xdr:nvGrpSpPr>
        <xdr:cNvPr id="251" name="Group 250">
          <a:extLst>
            <a:ext uri="{FF2B5EF4-FFF2-40B4-BE49-F238E27FC236}">
              <a16:creationId xmlns:a16="http://schemas.microsoft.com/office/drawing/2014/main" id="{3BBA1254-CBEE-1947-1EFD-40AB2DBAAD26}"/>
            </a:ext>
          </a:extLst>
        </xdr:cNvPr>
        <xdr:cNvGrpSpPr/>
      </xdr:nvGrpSpPr>
      <xdr:grpSpPr>
        <a:xfrm>
          <a:off x="12639764" y="2841226"/>
          <a:ext cx="299729" cy="226880"/>
          <a:chOff x="11635185" y="4888309"/>
          <a:chExt cx="535781" cy="396875"/>
        </a:xfrm>
        <a:noFill/>
      </xdr:grpSpPr>
      <xdr:sp macro="" textlink="Pivot!BN6">
        <xdr:nvSpPr>
          <xdr:cNvPr id="252" name="TextBox 251">
            <a:extLst>
              <a:ext uri="{FF2B5EF4-FFF2-40B4-BE49-F238E27FC236}">
                <a16:creationId xmlns:a16="http://schemas.microsoft.com/office/drawing/2014/main" id="{D35829B2-2568-CD2A-82CA-A211E3E0A36D}"/>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sp macro="" textlink="Pivot!BP6">
        <xdr:nvSpPr>
          <xdr:cNvPr id="253" name="TextBox 252">
            <a:extLst>
              <a:ext uri="{FF2B5EF4-FFF2-40B4-BE49-F238E27FC236}">
                <a16:creationId xmlns:a16="http://schemas.microsoft.com/office/drawing/2014/main" id="{B5358961-792E-7FA3-092F-86074FDB1B1E}"/>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3DF1F5-4FE8-4D79-A324-388D00483D10}" type="TxLink">
              <a:rPr lang="en-US" sz="1600" b="0" i="0" u="none" strike="noStrike">
                <a:solidFill>
                  <a:srgbClr val="0F11A7"/>
                </a:solidFill>
                <a:latin typeface="Avenir Next LT Pro" panose="020B0504020202020204" pitchFamily="34" charset="0"/>
                <a:cs typeface="Arial"/>
              </a:rPr>
              <a:pPr algn="ctr"/>
              <a:t>•</a:t>
            </a:fld>
            <a:endParaRPr lang="en-US" sz="1600">
              <a:latin typeface="Avenir Next LT Pro" panose="020B0504020202020204" pitchFamily="34" charset="0"/>
            </a:endParaRPr>
          </a:p>
        </xdr:txBody>
      </xdr:sp>
    </xdr:grpSp>
    <xdr:clientData/>
  </xdr:twoCellAnchor>
  <xdr:twoCellAnchor>
    <xdr:from>
      <xdr:col>19</xdr:col>
      <xdr:colOff>107158</xdr:colOff>
      <xdr:row>16</xdr:row>
      <xdr:rowOff>60719</xdr:rowOff>
    </xdr:from>
    <xdr:to>
      <xdr:col>19</xdr:col>
      <xdr:colOff>370286</xdr:colOff>
      <xdr:row>17</xdr:row>
      <xdr:rowOff>102391</xdr:rowOff>
    </xdr:to>
    <xdr:sp macro="" textlink="Pivot!BN6">
      <xdr:nvSpPr>
        <xdr:cNvPr id="255" name="TextBox 254">
          <a:extLst>
            <a:ext uri="{FF2B5EF4-FFF2-40B4-BE49-F238E27FC236}">
              <a16:creationId xmlns:a16="http://schemas.microsoft.com/office/drawing/2014/main" id="{FE6431D9-159A-FD7D-7863-9E3BD2257940}"/>
            </a:ext>
          </a:extLst>
        </xdr:cNvPr>
        <xdr:cNvSpPr txBox="1"/>
      </xdr:nvSpPr>
      <xdr:spPr>
        <a:xfrm>
          <a:off x="11769991" y="3108719"/>
          <a:ext cx="263128" cy="23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clientData/>
  </xdr:twoCellAnchor>
  <xdr:twoCellAnchor>
    <xdr:from>
      <xdr:col>18</xdr:col>
      <xdr:colOff>301229</xdr:colOff>
      <xdr:row>16</xdr:row>
      <xdr:rowOff>52384</xdr:rowOff>
    </xdr:from>
    <xdr:to>
      <xdr:col>18</xdr:col>
      <xdr:colOff>564357</xdr:colOff>
      <xdr:row>17</xdr:row>
      <xdr:rowOff>94056</xdr:rowOff>
    </xdr:to>
    <xdr:grpSp>
      <xdr:nvGrpSpPr>
        <xdr:cNvPr id="257" name="Group 256">
          <a:extLst>
            <a:ext uri="{FF2B5EF4-FFF2-40B4-BE49-F238E27FC236}">
              <a16:creationId xmlns:a16="http://schemas.microsoft.com/office/drawing/2014/main" id="{1A8A7B9F-0E61-AAD6-0D46-EE9121658983}"/>
            </a:ext>
          </a:extLst>
        </xdr:cNvPr>
        <xdr:cNvGrpSpPr/>
      </xdr:nvGrpSpPr>
      <xdr:grpSpPr>
        <a:xfrm>
          <a:off x="11889979" y="3015717"/>
          <a:ext cx="263128" cy="226881"/>
          <a:chOff x="11635185" y="4888309"/>
          <a:chExt cx="535781" cy="396875"/>
        </a:xfrm>
        <a:noFill/>
      </xdr:grpSpPr>
      <xdr:sp macro="" textlink="Pivot!BN6">
        <xdr:nvSpPr>
          <xdr:cNvPr id="258" name="TextBox 257">
            <a:extLst>
              <a:ext uri="{FF2B5EF4-FFF2-40B4-BE49-F238E27FC236}">
                <a16:creationId xmlns:a16="http://schemas.microsoft.com/office/drawing/2014/main" id="{29191712-7C91-C1A7-A657-A1534EB670A7}"/>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E5FA8B-DA03-4024-A831-693BDF48758F}" type="TxLink">
              <a:rPr lang="en-US" sz="1600" b="0" i="0" u="none" strike="noStrike">
                <a:solidFill>
                  <a:srgbClr val="C240D8"/>
                </a:solidFill>
                <a:latin typeface="Avenir Next LT Pro" panose="020B0504020202020204" pitchFamily="34" charset="0"/>
                <a:cs typeface="Arial"/>
              </a:rPr>
              <a:pPr algn="ctr"/>
              <a:t> </a:t>
            </a:fld>
            <a:endParaRPr lang="en-US" sz="1600">
              <a:latin typeface="Avenir Next LT Pro" panose="020B0504020202020204" pitchFamily="34" charset="0"/>
            </a:endParaRPr>
          </a:p>
        </xdr:txBody>
      </xdr:sp>
      <xdr:sp macro="" textlink="Pivot!BP6">
        <xdr:nvSpPr>
          <xdr:cNvPr id="259" name="TextBox 258">
            <a:extLst>
              <a:ext uri="{FF2B5EF4-FFF2-40B4-BE49-F238E27FC236}">
                <a16:creationId xmlns:a16="http://schemas.microsoft.com/office/drawing/2014/main" id="{42D55AA0-D261-1F2E-BF06-8B9EEE427053}"/>
              </a:ext>
            </a:extLst>
          </xdr:cNvPr>
          <xdr:cNvSpPr txBox="1"/>
        </xdr:nvSpPr>
        <xdr:spPr>
          <a:xfrm>
            <a:off x="11635185" y="4888309"/>
            <a:ext cx="535781"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3DF1F5-4FE8-4D79-A324-388D00483D10}" type="TxLink">
              <a:rPr lang="en-US" sz="1600" b="0" i="0" u="none" strike="noStrike">
                <a:solidFill>
                  <a:srgbClr val="0F11A7"/>
                </a:solidFill>
                <a:latin typeface="Avenir Next LT Pro" panose="020B0504020202020204" pitchFamily="34" charset="0"/>
                <a:cs typeface="Arial"/>
              </a:rPr>
              <a:pPr algn="ctr"/>
              <a:t>•</a:t>
            </a:fld>
            <a:endParaRPr lang="en-US" sz="1600">
              <a:latin typeface="Avenir Next LT Pro" panose="020B0504020202020204" pitchFamily="34" charset="0"/>
            </a:endParaRPr>
          </a:p>
        </xdr:txBody>
      </xdr:sp>
    </xdr:grpSp>
    <xdr:clientData/>
  </xdr:twoCellAnchor>
  <xdr:twoCellAnchor>
    <xdr:from>
      <xdr:col>19</xdr:col>
      <xdr:colOff>311519</xdr:colOff>
      <xdr:row>13</xdr:row>
      <xdr:rowOff>40186</xdr:rowOff>
    </xdr:from>
    <xdr:to>
      <xdr:col>19</xdr:col>
      <xdr:colOff>555597</xdr:colOff>
      <xdr:row>14</xdr:row>
      <xdr:rowOff>56062</xdr:rowOff>
    </xdr:to>
    <xdr:sp macro="" textlink="Pivot!BO6">
      <xdr:nvSpPr>
        <xdr:cNvPr id="261" name="TextBox 260">
          <a:extLst>
            <a:ext uri="{FF2B5EF4-FFF2-40B4-BE49-F238E27FC236}">
              <a16:creationId xmlns:a16="http://schemas.microsoft.com/office/drawing/2014/main" id="{F93D32AD-87AF-88E6-E159-B4E2908A49CA}"/>
            </a:ext>
          </a:extLst>
        </xdr:cNvPr>
        <xdr:cNvSpPr txBox="1"/>
      </xdr:nvSpPr>
      <xdr:spPr>
        <a:xfrm>
          <a:off x="11974352" y="2516686"/>
          <a:ext cx="244078" cy="206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AB37F-A8C9-479E-9B3C-BE63BED9729F}" type="TxLink">
            <a:rPr lang="en-US" sz="1600" b="0" i="0" u="none" strike="noStrike">
              <a:solidFill>
                <a:srgbClr val="5A097C"/>
              </a:solidFill>
              <a:latin typeface="Avenir Next LT Pro" panose="020B0504020202020204" pitchFamily="34" charset="0"/>
              <a:cs typeface="Arial"/>
            </a:rPr>
            <a:pPr algn="ctr"/>
            <a:t> </a:t>
          </a:fld>
          <a:endParaRPr lang="en-US" sz="2400">
            <a:latin typeface="Avenir Next LT Pro" panose="020B0504020202020204" pitchFamily="34" charset="0"/>
          </a:endParaRPr>
        </a:p>
      </xdr:txBody>
    </xdr:sp>
    <xdr:clientData/>
  </xdr:twoCellAnchor>
  <xdr:twoCellAnchor>
    <xdr:from>
      <xdr:col>0</xdr:col>
      <xdr:colOff>299518</xdr:colOff>
      <xdr:row>8</xdr:row>
      <xdr:rowOff>71434</xdr:rowOff>
    </xdr:from>
    <xdr:to>
      <xdr:col>6</xdr:col>
      <xdr:colOff>453944</xdr:colOff>
      <xdr:row>30</xdr:row>
      <xdr:rowOff>39687</xdr:rowOff>
    </xdr:to>
    <xdr:grpSp>
      <xdr:nvGrpSpPr>
        <xdr:cNvPr id="266" name="Group 265">
          <a:extLst>
            <a:ext uri="{FF2B5EF4-FFF2-40B4-BE49-F238E27FC236}">
              <a16:creationId xmlns:a16="http://schemas.microsoft.com/office/drawing/2014/main" id="{F92ABDAB-C346-4EC3-1AA2-615C74CEF4AC}"/>
            </a:ext>
          </a:extLst>
        </xdr:cNvPr>
        <xdr:cNvGrpSpPr/>
      </xdr:nvGrpSpPr>
      <xdr:grpSpPr>
        <a:xfrm>
          <a:off x="299518" y="1553101"/>
          <a:ext cx="4017343" cy="4042836"/>
          <a:chOff x="296333" y="1502827"/>
          <a:chExt cx="3431963" cy="4159253"/>
        </a:xfrm>
      </xdr:grpSpPr>
      <xdr:grpSp>
        <xdr:nvGrpSpPr>
          <xdr:cNvPr id="27" name="Group 26">
            <a:extLst>
              <a:ext uri="{FF2B5EF4-FFF2-40B4-BE49-F238E27FC236}">
                <a16:creationId xmlns:a16="http://schemas.microsoft.com/office/drawing/2014/main" id="{8F3456BF-D3FE-9493-14DD-F9293D0AA0C7}"/>
              </a:ext>
            </a:extLst>
          </xdr:cNvPr>
          <xdr:cNvGrpSpPr/>
        </xdr:nvGrpSpPr>
        <xdr:grpSpPr>
          <a:xfrm>
            <a:off x="381003" y="3841746"/>
            <a:ext cx="2921000" cy="1820334"/>
            <a:chOff x="402167" y="5334000"/>
            <a:chExt cx="3037421" cy="2399981"/>
          </a:xfrm>
        </xdr:grpSpPr>
        <xdr:sp macro="" textlink="Pivot!BI6">
          <xdr:nvSpPr>
            <xdr:cNvPr id="3" name="TextBox 2">
              <a:extLst>
                <a:ext uri="{FF2B5EF4-FFF2-40B4-BE49-F238E27FC236}">
                  <a16:creationId xmlns:a16="http://schemas.microsoft.com/office/drawing/2014/main" id="{08126E15-3F2B-4991-89D5-B5B7B855F63E}"/>
                </a:ext>
              </a:extLst>
            </xdr:cNvPr>
            <xdr:cNvSpPr txBox="1"/>
          </xdr:nvSpPr>
          <xdr:spPr>
            <a:xfrm>
              <a:off x="613832" y="5336113"/>
              <a:ext cx="131804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098E38E-D2E1-49A0-8FB0-09960AF6337B}" type="TxLink">
                <a:rPr lang="en-US" sz="1100" b="0" i="0" u="none" strike="noStrike">
                  <a:solidFill>
                    <a:schemeClr val="bg1"/>
                  </a:solidFill>
                  <a:latin typeface="Avenir Next LT Pro" panose="020B0504020202020204" pitchFamily="34" charset="0"/>
                  <a:ea typeface="+mn-ea"/>
                  <a:cs typeface="Arial"/>
                </a:rPr>
                <a:pPr marL="0" indent="0" algn="l"/>
                <a:t>Canada</a:t>
              </a:fld>
              <a:endParaRPr lang="en-US" sz="1100" b="0" i="0" u="none" strike="noStrike">
                <a:solidFill>
                  <a:schemeClr val="bg1"/>
                </a:solidFill>
                <a:latin typeface="Avenir Next LT Pro" panose="020B0504020202020204" pitchFamily="34" charset="0"/>
                <a:ea typeface="+mn-ea"/>
                <a:cs typeface="Arial"/>
              </a:endParaRPr>
            </a:p>
          </xdr:txBody>
        </xdr:sp>
        <xdr:sp macro="" textlink="Pivot!BI7">
          <xdr:nvSpPr>
            <xdr:cNvPr id="4" name="TextBox 3">
              <a:extLst>
                <a:ext uri="{FF2B5EF4-FFF2-40B4-BE49-F238E27FC236}">
                  <a16:creationId xmlns:a16="http://schemas.microsoft.com/office/drawing/2014/main" id="{5FDEA1FE-FDC8-4B26-AD85-67E5D1252F82}"/>
                </a:ext>
              </a:extLst>
            </xdr:cNvPr>
            <xdr:cNvSpPr txBox="1"/>
          </xdr:nvSpPr>
          <xdr:spPr>
            <a:xfrm>
              <a:off x="613832" y="5742513"/>
              <a:ext cx="1428098"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FB13C5D-E3D5-468B-87D5-C4E9263B5998}" type="TxLink">
                <a:rPr lang="en-US" sz="1100" b="0" i="0" u="none" strike="noStrike">
                  <a:solidFill>
                    <a:schemeClr val="bg1"/>
                  </a:solidFill>
                  <a:latin typeface="Avenir Next LT Pro" panose="020B0504020202020204" pitchFamily="34" charset="0"/>
                  <a:ea typeface="+mn-ea"/>
                  <a:cs typeface="Arial"/>
                </a:rPr>
                <a:pPr marL="0" indent="0" algn="l"/>
                <a:t>United Kingdom</a:t>
              </a:fld>
              <a:endParaRPr lang="en-US" sz="1100" b="0" i="0" u="none" strike="noStrike">
                <a:solidFill>
                  <a:schemeClr val="bg1"/>
                </a:solidFill>
                <a:latin typeface="Avenir Next LT Pro" panose="020B0504020202020204" pitchFamily="34" charset="0"/>
                <a:ea typeface="+mn-ea"/>
                <a:cs typeface="Arial"/>
              </a:endParaRPr>
            </a:p>
          </xdr:txBody>
        </xdr:sp>
        <xdr:sp macro="" textlink="Pivot!BI8">
          <xdr:nvSpPr>
            <xdr:cNvPr id="5" name="TextBox 4">
              <a:extLst>
                <a:ext uri="{FF2B5EF4-FFF2-40B4-BE49-F238E27FC236}">
                  <a16:creationId xmlns:a16="http://schemas.microsoft.com/office/drawing/2014/main" id="{8BD3B1D5-C759-43D9-AB04-8D743F72A004}"/>
                </a:ext>
              </a:extLst>
            </xdr:cNvPr>
            <xdr:cNvSpPr txBox="1"/>
          </xdr:nvSpPr>
          <xdr:spPr>
            <a:xfrm>
              <a:off x="613833" y="6148913"/>
              <a:ext cx="1117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73033A1-4578-4EFC-B9C0-2E9C3A861E36}" type="TxLink">
                <a:rPr lang="en-US" sz="1100" b="0" i="0" u="none" strike="noStrike">
                  <a:solidFill>
                    <a:schemeClr val="bg1"/>
                  </a:solidFill>
                  <a:latin typeface="Avenir Next LT Pro" panose="020B0504020202020204" pitchFamily="34" charset="0"/>
                  <a:ea typeface="+mn-ea"/>
                  <a:cs typeface="Arial"/>
                </a:rPr>
                <a:pPr marL="0" indent="0" algn="l"/>
                <a:t>Brazil</a:t>
              </a:fld>
              <a:endParaRPr lang="en-US" sz="1100" b="0" i="0" u="none" strike="noStrike">
                <a:solidFill>
                  <a:schemeClr val="bg1"/>
                </a:solidFill>
                <a:latin typeface="Avenir Next LT Pro" panose="020B0504020202020204" pitchFamily="34" charset="0"/>
                <a:ea typeface="+mn-ea"/>
                <a:cs typeface="Arial"/>
              </a:endParaRPr>
            </a:p>
          </xdr:txBody>
        </xdr:sp>
        <xdr:sp macro="" textlink="Pivot!BI9">
          <xdr:nvSpPr>
            <xdr:cNvPr id="6" name="TextBox 5">
              <a:extLst>
                <a:ext uri="{FF2B5EF4-FFF2-40B4-BE49-F238E27FC236}">
                  <a16:creationId xmlns:a16="http://schemas.microsoft.com/office/drawing/2014/main" id="{0A29D4CE-BB44-48C4-81BA-3F46F27B27A5}"/>
                </a:ext>
              </a:extLst>
            </xdr:cNvPr>
            <xdr:cNvSpPr txBox="1"/>
          </xdr:nvSpPr>
          <xdr:spPr>
            <a:xfrm>
              <a:off x="613833" y="6555313"/>
              <a:ext cx="1117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6A87FA2-8E65-4B84-AB69-0CD162B58C6E}" type="TxLink">
                <a:rPr lang="en-US" sz="1100" b="0" i="0" u="none" strike="noStrike">
                  <a:solidFill>
                    <a:schemeClr val="bg1"/>
                  </a:solidFill>
                  <a:latin typeface="Avenir Next LT Pro" panose="020B0504020202020204" pitchFamily="34" charset="0"/>
                  <a:ea typeface="+mn-ea"/>
                  <a:cs typeface="Arial"/>
                </a:rPr>
                <a:pPr marL="0" indent="0" algn="l"/>
                <a:t>Egypt</a:t>
              </a:fld>
              <a:endParaRPr lang="en-US" sz="1100" b="0" i="0" u="none" strike="noStrike">
                <a:solidFill>
                  <a:schemeClr val="bg1"/>
                </a:solidFill>
                <a:latin typeface="Avenir Next LT Pro" panose="020B0504020202020204" pitchFamily="34" charset="0"/>
                <a:ea typeface="+mn-ea"/>
                <a:cs typeface="Arial"/>
              </a:endParaRPr>
            </a:p>
          </xdr:txBody>
        </xdr:sp>
        <xdr:sp macro="" textlink="Pivot!BI10">
          <xdr:nvSpPr>
            <xdr:cNvPr id="7" name="TextBox 6">
              <a:extLst>
                <a:ext uri="{FF2B5EF4-FFF2-40B4-BE49-F238E27FC236}">
                  <a16:creationId xmlns:a16="http://schemas.microsoft.com/office/drawing/2014/main" id="{07FDDC16-970C-4864-9276-1391FBB98416}"/>
                </a:ext>
              </a:extLst>
            </xdr:cNvPr>
            <xdr:cNvSpPr txBox="1"/>
          </xdr:nvSpPr>
          <xdr:spPr>
            <a:xfrm>
              <a:off x="613833" y="6962773"/>
              <a:ext cx="1117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4689F15-46D9-43EB-AFE7-3F85DB9C0174}" type="TxLink">
                <a:rPr lang="en-US" sz="1100" b="0" i="0" u="none" strike="noStrike">
                  <a:solidFill>
                    <a:schemeClr val="bg1"/>
                  </a:solidFill>
                  <a:latin typeface="Avenir Next LT Pro" panose="020B0504020202020204" pitchFamily="34" charset="0"/>
                  <a:ea typeface="+mn-ea"/>
                  <a:cs typeface="Arial"/>
                </a:rPr>
                <a:pPr marL="0" indent="0" algn="l"/>
                <a:t>Russia</a:t>
              </a:fld>
              <a:endParaRPr lang="en-US" sz="1100" b="0" i="0" u="none" strike="noStrike">
                <a:solidFill>
                  <a:schemeClr val="bg1"/>
                </a:solidFill>
                <a:latin typeface="Avenir Next LT Pro" panose="020B0504020202020204" pitchFamily="34" charset="0"/>
                <a:ea typeface="+mn-ea"/>
                <a:cs typeface="Arial"/>
              </a:endParaRPr>
            </a:p>
          </xdr:txBody>
        </xdr:sp>
        <xdr:sp macro="" textlink="Pivot!BK6">
          <xdr:nvSpPr>
            <xdr:cNvPr id="8" name="TextBox 7">
              <a:extLst>
                <a:ext uri="{FF2B5EF4-FFF2-40B4-BE49-F238E27FC236}">
                  <a16:creationId xmlns:a16="http://schemas.microsoft.com/office/drawing/2014/main" id="{36CA15EE-C320-443F-A185-9354E305C0D8}"/>
                </a:ext>
              </a:extLst>
            </xdr:cNvPr>
            <xdr:cNvSpPr txBox="1"/>
          </xdr:nvSpPr>
          <xdr:spPr>
            <a:xfrm>
              <a:off x="1850830" y="5340347"/>
              <a:ext cx="70184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2E5A35-7A8F-4115-A445-1B81D3AAE2E8}" type="TxLink">
                <a:rPr lang="en-US" sz="1100" b="0" i="0" u="none" strike="noStrike">
                  <a:solidFill>
                    <a:schemeClr val="bg1"/>
                  </a:solidFill>
                  <a:latin typeface="Avenir Next LT Pro" panose="020B0504020202020204" pitchFamily="34" charset="0"/>
                  <a:ea typeface="+mn-ea"/>
                  <a:cs typeface="Arial"/>
                </a:rPr>
                <a:pPr marL="0" indent="0" algn="ctr"/>
                <a:t>24%</a:t>
              </a:fld>
              <a:endParaRPr lang="en-US" sz="1100" b="0" i="0" u="none" strike="noStrike">
                <a:solidFill>
                  <a:schemeClr val="bg1"/>
                </a:solidFill>
                <a:latin typeface="Avenir Next LT Pro" panose="020B0504020202020204" pitchFamily="34" charset="0"/>
                <a:ea typeface="+mn-ea"/>
                <a:cs typeface="Arial"/>
              </a:endParaRPr>
            </a:p>
          </xdr:txBody>
        </xdr:sp>
        <xdr:sp macro="" textlink="Pivot!BK7">
          <xdr:nvSpPr>
            <xdr:cNvPr id="9" name="TextBox 8">
              <a:extLst>
                <a:ext uri="{FF2B5EF4-FFF2-40B4-BE49-F238E27FC236}">
                  <a16:creationId xmlns:a16="http://schemas.microsoft.com/office/drawing/2014/main" id="{C7337554-DA6C-41CB-8230-A2002535C54D}"/>
                </a:ext>
              </a:extLst>
            </xdr:cNvPr>
            <xdr:cNvSpPr txBox="1"/>
          </xdr:nvSpPr>
          <xdr:spPr>
            <a:xfrm>
              <a:off x="1850830" y="5746747"/>
              <a:ext cx="70184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81D5FB-F63D-4C73-AE38-1C1BCA0A8A22}" type="TxLink">
                <a:rPr lang="en-US" sz="1100" b="0" i="0" u="none" strike="noStrike">
                  <a:solidFill>
                    <a:schemeClr val="bg1"/>
                  </a:solidFill>
                  <a:latin typeface="Avenir Next LT Pro" panose="020B0504020202020204" pitchFamily="34" charset="0"/>
                  <a:ea typeface="+mn-ea"/>
                  <a:cs typeface="Arial"/>
                </a:rPr>
                <a:pPr marL="0" indent="0" algn="ctr"/>
                <a:t>23%</a:t>
              </a:fld>
              <a:endParaRPr lang="en-US" sz="1100" b="0" i="0" u="none" strike="noStrike">
                <a:solidFill>
                  <a:schemeClr val="bg1"/>
                </a:solidFill>
                <a:latin typeface="Avenir Next LT Pro" panose="020B0504020202020204" pitchFamily="34" charset="0"/>
                <a:ea typeface="+mn-ea"/>
                <a:cs typeface="Arial"/>
              </a:endParaRPr>
            </a:p>
          </xdr:txBody>
        </xdr:sp>
        <xdr:sp macro="" textlink="Pivot!BK9">
          <xdr:nvSpPr>
            <xdr:cNvPr id="10" name="TextBox 9">
              <a:extLst>
                <a:ext uri="{FF2B5EF4-FFF2-40B4-BE49-F238E27FC236}">
                  <a16:creationId xmlns:a16="http://schemas.microsoft.com/office/drawing/2014/main" id="{2AA0AAF6-90EB-4B6D-874C-C75185D8CCE3}"/>
                </a:ext>
              </a:extLst>
            </xdr:cNvPr>
            <xdr:cNvSpPr txBox="1"/>
          </xdr:nvSpPr>
          <xdr:spPr>
            <a:xfrm>
              <a:off x="1850829" y="6559547"/>
              <a:ext cx="70184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B96D98-CA5E-4466-AB75-886C80FF7FD2}" type="TxLink">
                <a:rPr lang="en-US" sz="1100" b="0" i="0" u="none" strike="noStrike">
                  <a:solidFill>
                    <a:schemeClr val="bg1"/>
                  </a:solidFill>
                  <a:latin typeface="Avenir Next LT Pro" panose="020B0504020202020204" pitchFamily="34" charset="0"/>
                  <a:ea typeface="+mn-ea"/>
                  <a:cs typeface="Arial"/>
                </a:rPr>
                <a:pPr marL="0" indent="0" algn="ctr"/>
                <a:t>15%</a:t>
              </a:fld>
              <a:endParaRPr lang="en-US" sz="1100" b="0" i="0" u="none" strike="noStrike">
                <a:solidFill>
                  <a:schemeClr val="bg1"/>
                </a:solidFill>
                <a:latin typeface="Avenir Next LT Pro" panose="020B0504020202020204" pitchFamily="34" charset="0"/>
                <a:ea typeface="+mn-ea"/>
                <a:cs typeface="Arial"/>
              </a:endParaRPr>
            </a:p>
          </xdr:txBody>
        </xdr:sp>
        <xdr:sp macro="" textlink="Pivot!BK8">
          <xdr:nvSpPr>
            <xdr:cNvPr id="11" name="TextBox 10">
              <a:extLst>
                <a:ext uri="{FF2B5EF4-FFF2-40B4-BE49-F238E27FC236}">
                  <a16:creationId xmlns:a16="http://schemas.microsoft.com/office/drawing/2014/main" id="{B9AAADAD-B10B-48BA-BF79-11EDD27BA7D2}"/>
                </a:ext>
              </a:extLst>
            </xdr:cNvPr>
            <xdr:cNvSpPr txBox="1"/>
          </xdr:nvSpPr>
          <xdr:spPr>
            <a:xfrm>
              <a:off x="1830891" y="6163729"/>
              <a:ext cx="70184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4AD9A5-B36D-44FA-A1E4-5AEFD6965672}" type="TxLink">
                <a:rPr lang="en-US" sz="1100" b="0" i="0" u="none" strike="noStrike">
                  <a:solidFill>
                    <a:schemeClr val="bg1"/>
                  </a:solidFill>
                  <a:latin typeface="Avenir Next LT Pro" panose="020B0504020202020204" pitchFamily="34" charset="0"/>
                  <a:ea typeface="+mn-ea"/>
                  <a:cs typeface="Arial"/>
                </a:rPr>
                <a:pPr marL="0" indent="0" algn="ctr"/>
                <a:t>20%</a:t>
              </a:fld>
              <a:endParaRPr lang="en-US" sz="1100" b="0" i="0" u="none" strike="noStrike">
                <a:solidFill>
                  <a:schemeClr val="bg1"/>
                </a:solidFill>
                <a:latin typeface="Avenir Next LT Pro" panose="020B0504020202020204" pitchFamily="34" charset="0"/>
                <a:ea typeface="+mn-ea"/>
                <a:cs typeface="Arial"/>
              </a:endParaRPr>
            </a:p>
          </xdr:txBody>
        </xdr:sp>
        <xdr:sp macro="" textlink="Pivot!BK10">
          <xdr:nvSpPr>
            <xdr:cNvPr id="12" name="TextBox 11">
              <a:extLst>
                <a:ext uri="{FF2B5EF4-FFF2-40B4-BE49-F238E27FC236}">
                  <a16:creationId xmlns:a16="http://schemas.microsoft.com/office/drawing/2014/main" id="{5DC960EE-0BD0-461E-B378-B6D0B37585F5}"/>
                </a:ext>
              </a:extLst>
            </xdr:cNvPr>
            <xdr:cNvSpPr txBox="1"/>
          </xdr:nvSpPr>
          <xdr:spPr>
            <a:xfrm>
              <a:off x="1850829" y="6962773"/>
              <a:ext cx="70184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54081B-43BF-4EAE-BBF5-38524914EFF2}" type="TxLink">
                <a:rPr lang="en-US" sz="1100" b="0" i="0" u="none" strike="noStrike">
                  <a:solidFill>
                    <a:schemeClr val="bg1"/>
                  </a:solidFill>
                  <a:latin typeface="Avenir Next LT Pro" panose="020B0504020202020204" pitchFamily="34" charset="0"/>
                  <a:ea typeface="+mn-ea"/>
                  <a:cs typeface="Arial"/>
                </a:rPr>
                <a:pPr marL="0" indent="0" algn="ctr"/>
                <a:t>10%</a:t>
              </a:fld>
              <a:endParaRPr lang="en-US" sz="1100" b="0" i="0" u="none" strike="noStrike">
                <a:solidFill>
                  <a:schemeClr val="bg1"/>
                </a:solidFill>
                <a:latin typeface="Avenir Next LT Pro" panose="020B0504020202020204" pitchFamily="34" charset="0"/>
                <a:ea typeface="+mn-ea"/>
                <a:cs typeface="Arial"/>
              </a:endParaRPr>
            </a:p>
          </xdr:txBody>
        </xdr:sp>
        <xdr:sp macro="" textlink="Pivot!BJ6">
          <xdr:nvSpPr>
            <xdr:cNvPr id="13" name="TextBox 12">
              <a:extLst>
                <a:ext uri="{FF2B5EF4-FFF2-40B4-BE49-F238E27FC236}">
                  <a16:creationId xmlns:a16="http://schemas.microsoft.com/office/drawing/2014/main" id="{DF9F82A2-F3B8-4CEE-BF21-83523EC9C682}"/>
                </a:ext>
              </a:extLst>
            </xdr:cNvPr>
            <xdr:cNvSpPr txBox="1"/>
          </xdr:nvSpPr>
          <xdr:spPr>
            <a:xfrm>
              <a:off x="2537885" y="5334000"/>
              <a:ext cx="89746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B989A6-5A70-4E8D-AF44-9B939E89089F}" type="TxLink">
                <a:rPr lang="en-US" sz="1100" b="0" i="0" u="none" strike="noStrike">
                  <a:solidFill>
                    <a:schemeClr val="bg1"/>
                  </a:solidFill>
                  <a:latin typeface="Avenir Next LT Pro" panose="020B0504020202020204" pitchFamily="34" charset="0"/>
                  <a:ea typeface="+mn-ea"/>
                  <a:cs typeface="Arial"/>
                </a:rPr>
                <a:pPr marL="0" indent="0" algn="ctr"/>
                <a:t> 182,598 </a:t>
              </a:fld>
              <a:endParaRPr lang="en-US" sz="1100" b="0" i="0" u="none" strike="noStrike">
                <a:solidFill>
                  <a:schemeClr val="bg1"/>
                </a:solidFill>
                <a:latin typeface="Avenir Next LT Pro" panose="020B0504020202020204" pitchFamily="34" charset="0"/>
                <a:ea typeface="+mn-ea"/>
                <a:cs typeface="Arial"/>
              </a:endParaRPr>
            </a:p>
          </xdr:txBody>
        </xdr:sp>
        <xdr:sp macro="" textlink="Pivot!BJ7">
          <xdr:nvSpPr>
            <xdr:cNvPr id="14" name="TextBox 13">
              <a:extLst>
                <a:ext uri="{FF2B5EF4-FFF2-40B4-BE49-F238E27FC236}">
                  <a16:creationId xmlns:a16="http://schemas.microsoft.com/office/drawing/2014/main" id="{AC058A5A-80D8-49AA-AAD5-D25562006B60}"/>
                </a:ext>
              </a:extLst>
            </xdr:cNvPr>
            <xdr:cNvSpPr txBox="1"/>
          </xdr:nvSpPr>
          <xdr:spPr>
            <a:xfrm>
              <a:off x="2537885" y="5740400"/>
              <a:ext cx="89746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7F19FC-1568-40ED-A0D6-0889D34E8BD4}" type="TxLink">
                <a:rPr lang="en-US" sz="1100" b="0" i="0" u="none" strike="noStrike">
                  <a:solidFill>
                    <a:schemeClr val="bg1"/>
                  </a:solidFill>
                  <a:latin typeface="Avenir Next LT Pro" panose="020B0504020202020204" pitchFamily="34" charset="0"/>
                  <a:ea typeface="+mn-ea"/>
                  <a:cs typeface="Arial"/>
                </a:rPr>
                <a:pPr marL="0" indent="0" algn="ctr"/>
                <a:t> 177,100 </a:t>
              </a:fld>
              <a:endParaRPr lang="en-US" sz="1100" b="0" i="0" u="none" strike="noStrike">
                <a:solidFill>
                  <a:schemeClr val="bg1"/>
                </a:solidFill>
                <a:latin typeface="Avenir Next LT Pro" panose="020B0504020202020204" pitchFamily="34" charset="0"/>
                <a:ea typeface="+mn-ea"/>
                <a:cs typeface="Arial"/>
              </a:endParaRPr>
            </a:p>
          </xdr:txBody>
        </xdr:sp>
        <xdr:sp macro="" textlink="Pivot!BJ8">
          <xdr:nvSpPr>
            <xdr:cNvPr id="15" name="TextBox 14">
              <a:extLst>
                <a:ext uri="{FF2B5EF4-FFF2-40B4-BE49-F238E27FC236}">
                  <a16:creationId xmlns:a16="http://schemas.microsoft.com/office/drawing/2014/main" id="{94D71878-34AC-491E-9AD2-902FFA4C691C}"/>
                </a:ext>
              </a:extLst>
            </xdr:cNvPr>
            <xdr:cNvSpPr txBox="1"/>
          </xdr:nvSpPr>
          <xdr:spPr>
            <a:xfrm>
              <a:off x="2537885" y="6146800"/>
              <a:ext cx="89746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1DF280-9105-43F3-899E-AD7A448309A3}" type="TxLink">
                <a:rPr lang="en-US" sz="1100" b="0" i="0" u="none" strike="noStrike">
                  <a:solidFill>
                    <a:schemeClr val="bg1"/>
                  </a:solidFill>
                  <a:latin typeface="Avenir Next LT Pro" panose="020B0504020202020204" pitchFamily="34" charset="0"/>
                  <a:ea typeface="+mn-ea"/>
                  <a:cs typeface="Arial"/>
                </a:rPr>
                <a:pPr marL="0" indent="0" algn="ctr"/>
                <a:t> 157,387 </a:t>
              </a:fld>
              <a:endParaRPr lang="en-US" sz="1100" b="0" i="0" u="none" strike="noStrike">
                <a:solidFill>
                  <a:schemeClr val="bg1"/>
                </a:solidFill>
                <a:latin typeface="Avenir Next LT Pro" panose="020B0504020202020204" pitchFamily="34" charset="0"/>
                <a:ea typeface="+mn-ea"/>
                <a:cs typeface="Arial"/>
              </a:endParaRPr>
            </a:p>
          </xdr:txBody>
        </xdr:sp>
        <xdr:sp macro="" textlink="Pivot!BJ9">
          <xdr:nvSpPr>
            <xdr:cNvPr id="16" name="TextBox 15">
              <a:extLst>
                <a:ext uri="{FF2B5EF4-FFF2-40B4-BE49-F238E27FC236}">
                  <a16:creationId xmlns:a16="http://schemas.microsoft.com/office/drawing/2014/main" id="{2E14C7F7-37A0-4E2F-B4A8-D5BA49367A9B}"/>
                </a:ext>
              </a:extLst>
            </xdr:cNvPr>
            <xdr:cNvSpPr txBox="1"/>
          </xdr:nvSpPr>
          <xdr:spPr>
            <a:xfrm>
              <a:off x="2537885" y="6553200"/>
              <a:ext cx="89746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366BB92-4100-476B-8F72-BDC4F49EC063}" type="TxLink">
                <a:rPr lang="en-US" sz="1100" b="0" i="0" u="none" strike="noStrike">
                  <a:solidFill>
                    <a:schemeClr val="bg1"/>
                  </a:solidFill>
                  <a:latin typeface="Avenir Next LT Pro" panose="020B0504020202020204" pitchFamily="34" charset="0"/>
                  <a:ea typeface="+mn-ea"/>
                  <a:cs typeface="Arial"/>
                </a:rPr>
                <a:pPr marL="0" indent="0" algn="ctr"/>
                <a:t> 117,541 </a:t>
              </a:fld>
              <a:endParaRPr lang="en-US" sz="1100" b="0" i="0" u="none" strike="noStrike">
                <a:solidFill>
                  <a:schemeClr val="bg1"/>
                </a:solidFill>
                <a:latin typeface="Avenir Next LT Pro" panose="020B0504020202020204" pitchFamily="34" charset="0"/>
                <a:ea typeface="+mn-ea"/>
                <a:cs typeface="Arial"/>
              </a:endParaRPr>
            </a:p>
          </xdr:txBody>
        </xdr:sp>
        <xdr:sp macro="" textlink="Pivot!BJ10">
          <xdr:nvSpPr>
            <xdr:cNvPr id="17" name="TextBox 16">
              <a:extLst>
                <a:ext uri="{FF2B5EF4-FFF2-40B4-BE49-F238E27FC236}">
                  <a16:creationId xmlns:a16="http://schemas.microsoft.com/office/drawing/2014/main" id="{02E6DAB2-997D-48A9-9E5D-938636DA862E}"/>
                </a:ext>
              </a:extLst>
            </xdr:cNvPr>
            <xdr:cNvSpPr txBox="1"/>
          </xdr:nvSpPr>
          <xdr:spPr>
            <a:xfrm>
              <a:off x="2537885" y="6962773"/>
              <a:ext cx="89746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031D82-8445-4CE6-9C85-CE53118EE916}" type="TxLink">
                <a:rPr lang="en-US" sz="1100" b="0" i="0" u="none" strike="noStrike">
                  <a:solidFill>
                    <a:schemeClr val="bg1"/>
                  </a:solidFill>
                  <a:latin typeface="Avenir Next LT Pro" panose="020B0504020202020204" pitchFamily="34" charset="0"/>
                  <a:ea typeface="+mn-ea"/>
                  <a:cs typeface="Arial"/>
                </a:rPr>
                <a:pPr marL="0" indent="0" algn="ctr"/>
                <a:t> 77,422 </a:t>
              </a:fld>
              <a:endParaRPr lang="en-US" sz="1100" b="0" i="0" u="none" strike="noStrike">
                <a:solidFill>
                  <a:schemeClr val="bg1"/>
                </a:solidFill>
                <a:latin typeface="Avenir Next LT Pro" panose="020B0504020202020204" pitchFamily="34" charset="0"/>
                <a:ea typeface="+mn-ea"/>
                <a:cs typeface="Arial"/>
              </a:endParaRPr>
            </a:p>
          </xdr:txBody>
        </xdr:sp>
        <xdr:sp macro="" textlink="">
          <xdr:nvSpPr>
            <xdr:cNvPr id="18" name="TextBox 17">
              <a:extLst>
                <a:ext uri="{FF2B5EF4-FFF2-40B4-BE49-F238E27FC236}">
                  <a16:creationId xmlns:a16="http://schemas.microsoft.com/office/drawing/2014/main" id="{8097B7D0-FB52-4D60-95F2-F5CB7D6AFAD6}"/>
                </a:ext>
              </a:extLst>
            </xdr:cNvPr>
            <xdr:cNvSpPr txBox="1"/>
          </xdr:nvSpPr>
          <xdr:spPr>
            <a:xfrm>
              <a:off x="402167" y="5365749"/>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a:solidFill>
                    <a:schemeClr val="tx1">
                      <a:lumMod val="65000"/>
                      <a:lumOff val="35000"/>
                    </a:schemeClr>
                  </a:solidFill>
                  <a:latin typeface="Avenir Next LT Pro" panose="020B0504020202020204" pitchFamily="34" charset="0"/>
                  <a:ea typeface="+mn-ea"/>
                  <a:cs typeface="+mn-cs"/>
                </a:rPr>
                <a:t>•</a:t>
              </a:r>
            </a:p>
          </xdr:txBody>
        </xdr:sp>
        <xdr:sp macro="" textlink="">
          <xdr:nvSpPr>
            <xdr:cNvPr id="19" name="TextBox 18">
              <a:extLst>
                <a:ext uri="{FF2B5EF4-FFF2-40B4-BE49-F238E27FC236}">
                  <a16:creationId xmlns:a16="http://schemas.microsoft.com/office/drawing/2014/main" id="{84BDFDC2-96A2-40FE-8047-FB394E7627B2}"/>
                </a:ext>
              </a:extLst>
            </xdr:cNvPr>
            <xdr:cNvSpPr txBox="1"/>
          </xdr:nvSpPr>
          <xdr:spPr>
            <a:xfrm>
              <a:off x="402167" y="5772149"/>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lumMod val="65000"/>
                      <a:lumOff val="35000"/>
                    </a:schemeClr>
                  </a:solidFill>
                  <a:latin typeface="Avenir Next LT Pro" panose="020B0504020202020204" pitchFamily="34" charset="0"/>
                </a:rPr>
                <a:t>•</a:t>
              </a:r>
            </a:p>
          </xdr:txBody>
        </xdr:sp>
        <xdr:sp macro="" textlink="">
          <xdr:nvSpPr>
            <xdr:cNvPr id="20" name="TextBox 19">
              <a:extLst>
                <a:ext uri="{FF2B5EF4-FFF2-40B4-BE49-F238E27FC236}">
                  <a16:creationId xmlns:a16="http://schemas.microsoft.com/office/drawing/2014/main" id="{0CFD4A93-3F91-4D34-BCC0-92CC977213E8}"/>
                </a:ext>
              </a:extLst>
            </xdr:cNvPr>
            <xdr:cNvSpPr txBox="1"/>
          </xdr:nvSpPr>
          <xdr:spPr>
            <a:xfrm>
              <a:off x="402167" y="6178549"/>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a:solidFill>
                    <a:schemeClr val="tx1">
                      <a:lumMod val="65000"/>
                      <a:lumOff val="35000"/>
                    </a:schemeClr>
                  </a:solidFill>
                  <a:latin typeface="Avenir Next LT Pro" panose="020B0504020202020204" pitchFamily="34" charset="0"/>
                  <a:ea typeface="+mn-ea"/>
                  <a:cs typeface="+mn-cs"/>
                </a:rPr>
                <a:t>•</a:t>
              </a:r>
            </a:p>
          </xdr:txBody>
        </xdr:sp>
        <xdr:sp macro="" textlink="">
          <xdr:nvSpPr>
            <xdr:cNvPr id="21" name="TextBox 20">
              <a:extLst>
                <a:ext uri="{FF2B5EF4-FFF2-40B4-BE49-F238E27FC236}">
                  <a16:creationId xmlns:a16="http://schemas.microsoft.com/office/drawing/2014/main" id="{AF2DD66B-6601-4C39-B496-492B865F7B30}"/>
                </a:ext>
              </a:extLst>
            </xdr:cNvPr>
            <xdr:cNvSpPr txBox="1"/>
          </xdr:nvSpPr>
          <xdr:spPr>
            <a:xfrm>
              <a:off x="402167" y="6584949"/>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a:solidFill>
                    <a:schemeClr val="tx1">
                      <a:lumMod val="65000"/>
                      <a:lumOff val="35000"/>
                    </a:schemeClr>
                  </a:solidFill>
                  <a:latin typeface="Avenir Next LT Pro" panose="020B0504020202020204" pitchFamily="34" charset="0"/>
                  <a:ea typeface="+mn-ea"/>
                  <a:cs typeface="+mn-cs"/>
                </a:rPr>
                <a:t>•</a:t>
              </a:r>
            </a:p>
          </xdr:txBody>
        </xdr:sp>
        <xdr:sp macro="" textlink="">
          <xdr:nvSpPr>
            <xdr:cNvPr id="22" name="TextBox 21">
              <a:extLst>
                <a:ext uri="{FF2B5EF4-FFF2-40B4-BE49-F238E27FC236}">
                  <a16:creationId xmlns:a16="http://schemas.microsoft.com/office/drawing/2014/main" id="{BBD16470-C3E0-4687-9191-204F8DCD5491}"/>
                </a:ext>
              </a:extLst>
            </xdr:cNvPr>
            <xdr:cNvSpPr txBox="1"/>
          </xdr:nvSpPr>
          <xdr:spPr>
            <a:xfrm>
              <a:off x="402167" y="6991349"/>
              <a:ext cx="30268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a:solidFill>
                    <a:schemeClr val="tx1">
                      <a:lumMod val="65000"/>
                      <a:lumOff val="35000"/>
                    </a:schemeClr>
                  </a:solidFill>
                  <a:latin typeface="Avenir Next LT Pro" panose="020B0504020202020204" pitchFamily="34" charset="0"/>
                  <a:ea typeface="+mn-ea"/>
                  <a:cs typeface="+mn-cs"/>
                </a:rPr>
                <a:t>•</a:t>
              </a:r>
            </a:p>
          </xdr:txBody>
        </xdr:sp>
        <xdr:sp macro="" textlink="Pivot!BI11">
          <xdr:nvSpPr>
            <xdr:cNvPr id="23" name="TextBox 22">
              <a:extLst>
                <a:ext uri="{FF2B5EF4-FFF2-40B4-BE49-F238E27FC236}">
                  <a16:creationId xmlns:a16="http://schemas.microsoft.com/office/drawing/2014/main" id="{464E2DE7-759A-D0C5-100A-A013087AF1D7}"/>
                </a:ext>
              </a:extLst>
            </xdr:cNvPr>
            <xdr:cNvSpPr txBox="1"/>
          </xdr:nvSpPr>
          <xdr:spPr>
            <a:xfrm>
              <a:off x="618071" y="7368217"/>
              <a:ext cx="1117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03EBCE9-4960-46C3-863B-C8B769A1A38F}" type="TxLink">
                <a:rPr lang="en-US" sz="1100" b="0" i="0" u="none" strike="noStrike">
                  <a:solidFill>
                    <a:schemeClr val="bg1"/>
                  </a:solidFill>
                  <a:latin typeface="Avenir Next LT Pro" panose="020B0504020202020204" pitchFamily="34" charset="0"/>
                  <a:ea typeface="+mn-ea"/>
                  <a:cs typeface="Arial"/>
                </a:rPr>
                <a:pPr marL="0" indent="0" algn="l"/>
                <a:t>USA</a:t>
              </a:fld>
              <a:endParaRPr lang="en-US" sz="1100" b="0" i="0" u="none" strike="noStrike">
                <a:solidFill>
                  <a:schemeClr val="bg1"/>
                </a:solidFill>
                <a:latin typeface="Avenir Next LT Pro" panose="020B0504020202020204" pitchFamily="34" charset="0"/>
                <a:ea typeface="+mn-ea"/>
                <a:cs typeface="Arial"/>
              </a:endParaRPr>
            </a:p>
          </xdr:txBody>
        </xdr:sp>
        <xdr:sp macro="" textlink="Pivot!BK11">
          <xdr:nvSpPr>
            <xdr:cNvPr id="24" name="TextBox 23">
              <a:extLst>
                <a:ext uri="{FF2B5EF4-FFF2-40B4-BE49-F238E27FC236}">
                  <a16:creationId xmlns:a16="http://schemas.microsoft.com/office/drawing/2014/main" id="{82C3546B-FC85-16FA-F671-21073D475707}"/>
                </a:ext>
              </a:extLst>
            </xdr:cNvPr>
            <xdr:cNvSpPr txBox="1"/>
          </xdr:nvSpPr>
          <xdr:spPr>
            <a:xfrm>
              <a:off x="1855067" y="7368220"/>
              <a:ext cx="70184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80D9D5-8EEB-4BD0-81D7-BD9721B81D04}" type="TxLink">
                <a:rPr lang="en-US" sz="1100" b="0" i="0" u="none" strike="noStrike">
                  <a:solidFill>
                    <a:schemeClr val="bg1"/>
                  </a:solidFill>
                  <a:latin typeface="Avenir Next LT Pro" panose="020B0504020202020204" pitchFamily="34" charset="0"/>
                  <a:ea typeface="+mn-ea"/>
                  <a:cs typeface="Arial"/>
                </a:rPr>
                <a:pPr marL="0" indent="0" algn="ctr"/>
                <a:t>8%</a:t>
              </a:fld>
              <a:endParaRPr lang="en-US" sz="1100" b="0" i="0" u="none" strike="noStrike">
                <a:solidFill>
                  <a:schemeClr val="bg1"/>
                </a:solidFill>
                <a:latin typeface="Avenir Next LT Pro" panose="020B0504020202020204" pitchFamily="34" charset="0"/>
                <a:ea typeface="+mn-ea"/>
                <a:cs typeface="Arial"/>
              </a:endParaRPr>
            </a:p>
          </xdr:txBody>
        </xdr:sp>
        <xdr:sp macro="" textlink="Pivot!BJ11">
          <xdr:nvSpPr>
            <xdr:cNvPr id="25" name="TextBox 24">
              <a:extLst>
                <a:ext uri="{FF2B5EF4-FFF2-40B4-BE49-F238E27FC236}">
                  <a16:creationId xmlns:a16="http://schemas.microsoft.com/office/drawing/2014/main" id="{D90DB4C5-B7B9-E9F5-13B9-4F9B78FF7F8B}"/>
                </a:ext>
              </a:extLst>
            </xdr:cNvPr>
            <xdr:cNvSpPr txBox="1"/>
          </xdr:nvSpPr>
          <xdr:spPr>
            <a:xfrm>
              <a:off x="2542123" y="7368221"/>
              <a:ext cx="89746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FE2149-A17C-46E6-83D6-DB644B6003A8}" type="TxLink">
                <a:rPr lang="en-US" sz="1100" b="0" i="0" u="none" strike="noStrike">
                  <a:solidFill>
                    <a:schemeClr val="bg1"/>
                  </a:solidFill>
                  <a:latin typeface="Avenir Next LT Pro" panose="020B0504020202020204" pitchFamily="34" charset="0"/>
                  <a:ea typeface="+mn-ea"/>
                  <a:cs typeface="Arial"/>
                </a:rPr>
                <a:pPr marL="0" indent="0" algn="ctr"/>
                <a:t> 61,204 </a:t>
              </a:fld>
              <a:endParaRPr lang="en-US" sz="1100" b="0" i="0" u="none" strike="noStrike">
                <a:solidFill>
                  <a:schemeClr val="bg1"/>
                </a:solidFill>
                <a:latin typeface="Avenir Next LT Pro" panose="020B0504020202020204" pitchFamily="34" charset="0"/>
                <a:ea typeface="+mn-ea"/>
                <a:cs typeface="Arial"/>
              </a:endParaRPr>
            </a:p>
          </xdr:txBody>
        </xdr:sp>
        <xdr:sp macro="" textlink="">
          <xdr:nvSpPr>
            <xdr:cNvPr id="26" name="TextBox 25">
              <a:extLst>
                <a:ext uri="{FF2B5EF4-FFF2-40B4-BE49-F238E27FC236}">
                  <a16:creationId xmlns:a16="http://schemas.microsoft.com/office/drawing/2014/main" id="{CD945982-4DC6-F3C2-B1C3-FE242C1D9B70}"/>
                </a:ext>
              </a:extLst>
            </xdr:cNvPr>
            <xdr:cNvSpPr txBox="1"/>
          </xdr:nvSpPr>
          <xdr:spPr>
            <a:xfrm>
              <a:off x="406405" y="7396794"/>
              <a:ext cx="302682"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a:solidFill>
                    <a:schemeClr val="tx1">
                      <a:lumMod val="65000"/>
                      <a:lumOff val="35000"/>
                    </a:schemeClr>
                  </a:solidFill>
                  <a:latin typeface="Avenir Next LT Pro" panose="020B0504020202020204" pitchFamily="34" charset="0"/>
                  <a:ea typeface="+mn-ea"/>
                  <a:cs typeface="+mn-cs"/>
                </a:rPr>
                <a:t>•</a:t>
              </a:r>
            </a:p>
          </xdr:txBody>
        </xdr:sp>
      </xdr:grpSp>
      <mc:AlternateContent xmlns:mc="http://schemas.openxmlformats.org/markup-compatibility/2006" xmlns:a14="http://schemas.microsoft.com/office/drawing/2010/main">
        <mc:Choice Requires="a14">
          <xdr:graphicFrame macro="">
            <xdr:nvGraphicFramePr>
              <xdr:cNvPr id="40" name="Year 1">
                <a:extLst>
                  <a:ext uri="{FF2B5EF4-FFF2-40B4-BE49-F238E27FC236}">
                    <a16:creationId xmlns:a16="http://schemas.microsoft.com/office/drawing/2014/main" id="{008CA160-805D-4AA6-9B93-4033644DD3A1}"/>
                  </a:ext>
                </a:extLst>
              </xdr:cNvPr>
              <xdr:cNvGraphicFramePr/>
            </xdr:nvGraphicFramePr>
            <xdr:xfrm>
              <a:off x="355994" y="2815162"/>
              <a:ext cx="2959489" cy="512064"/>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5124" y="2907769"/>
                <a:ext cx="3254374" cy="512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4" name="Group 43">
            <a:extLst>
              <a:ext uri="{FF2B5EF4-FFF2-40B4-BE49-F238E27FC236}">
                <a16:creationId xmlns:a16="http://schemas.microsoft.com/office/drawing/2014/main" id="{F65360A6-3F8D-4D82-BE34-966EFDF04B29}"/>
              </a:ext>
            </a:extLst>
          </xdr:cNvPr>
          <xdr:cNvGrpSpPr/>
        </xdr:nvGrpSpPr>
        <xdr:grpSpPr>
          <a:xfrm>
            <a:off x="296333" y="1502827"/>
            <a:ext cx="3431963" cy="1085601"/>
            <a:chOff x="314536" y="2692650"/>
            <a:chExt cx="3431963" cy="1085601"/>
          </a:xfrm>
        </xdr:grpSpPr>
        <xdr:sp macro="" textlink="">
          <xdr:nvSpPr>
            <xdr:cNvPr id="45" name="TextBox 44">
              <a:extLst>
                <a:ext uri="{FF2B5EF4-FFF2-40B4-BE49-F238E27FC236}">
                  <a16:creationId xmlns:a16="http://schemas.microsoft.com/office/drawing/2014/main" id="{A75017A5-C258-EA5F-9A39-3DE8E22F9F20}"/>
                </a:ext>
              </a:extLst>
            </xdr:cNvPr>
            <xdr:cNvSpPr txBox="1"/>
          </xdr:nvSpPr>
          <xdr:spPr>
            <a:xfrm>
              <a:off x="378037" y="2692650"/>
              <a:ext cx="280754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a:solidFill>
                    <a:schemeClr val="bg1"/>
                  </a:solidFill>
                  <a:latin typeface="Avenir Next LT Pro" panose="020B0504020202020204" pitchFamily="34" charset="0"/>
                </a:rPr>
                <a:t>Financial</a:t>
              </a:r>
              <a:r>
                <a:rPr lang="en-US" sz="2000" b="0" baseline="0">
                  <a:solidFill>
                    <a:schemeClr val="bg1"/>
                  </a:solidFill>
                  <a:latin typeface="Avenir Next LT Pro" panose="020B0504020202020204" pitchFamily="34" charset="0"/>
                </a:rPr>
                <a:t> Statistics</a:t>
              </a:r>
              <a:endParaRPr lang="en-US" sz="2000" b="0">
                <a:solidFill>
                  <a:schemeClr val="bg1"/>
                </a:solidFill>
                <a:latin typeface="Avenir Next LT Pro" panose="020B0504020202020204" pitchFamily="34" charset="0"/>
              </a:endParaRPr>
            </a:p>
          </xdr:txBody>
        </xdr:sp>
        <xdr:sp macro="" textlink="Pivot!BT6">
          <xdr:nvSpPr>
            <xdr:cNvPr id="46" name="TextBox 45">
              <a:extLst>
                <a:ext uri="{FF2B5EF4-FFF2-40B4-BE49-F238E27FC236}">
                  <a16:creationId xmlns:a16="http://schemas.microsoft.com/office/drawing/2014/main" id="{240BA2F7-145C-9E20-E1CE-4E030DEF015B}"/>
                </a:ext>
              </a:extLst>
            </xdr:cNvPr>
            <xdr:cNvSpPr txBox="1"/>
          </xdr:nvSpPr>
          <xdr:spPr>
            <a:xfrm>
              <a:off x="314536" y="3109636"/>
              <a:ext cx="3431963" cy="668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02ECA90-3703-4276-8305-89A0D284D3B7}" type="TxLink">
                <a:rPr lang="en-US" sz="4800" b="0" i="0" u="none" strike="noStrike">
                  <a:solidFill>
                    <a:schemeClr val="bg1"/>
                  </a:solidFill>
                  <a:latin typeface="Avenir Next LT Pro" panose="020B0504020202020204" pitchFamily="34" charset="0"/>
                  <a:ea typeface="A3.OpenSansExtraBold-San" panose="020B0906030804020204" pitchFamily="34" charset="0"/>
                  <a:cs typeface="A3.OpenSansExtraBold-San" panose="020B0906030804020204" pitchFamily="34" charset="0"/>
                </a:rPr>
                <a:pPr algn="l"/>
                <a:t>$773,252 </a:t>
              </a:fld>
              <a:endParaRPr lang="en-US" sz="4800" b="0">
                <a:solidFill>
                  <a:schemeClr val="bg1"/>
                </a:solidFill>
                <a:latin typeface="Avenir Next LT Pro" panose="020B0504020202020204" pitchFamily="34" charset="0"/>
                <a:ea typeface="A3.OpenSansExtraBold-San" panose="020B0906030804020204" pitchFamily="34" charset="0"/>
                <a:cs typeface="A3.OpenSansExtraBold-San" panose="020B0906030804020204" pitchFamily="34" charset="0"/>
              </a:endParaRPr>
            </a:p>
          </xdr:txBody>
        </xdr:sp>
      </xdr:grpSp>
      <xdr:graphicFrame macro="">
        <xdr:nvGraphicFramePr>
          <xdr:cNvPr id="49" name="Chart 48">
            <a:extLst>
              <a:ext uri="{FF2B5EF4-FFF2-40B4-BE49-F238E27FC236}">
                <a16:creationId xmlns:a16="http://schemas.microsoft.com/office/drawing/2014/main" id="{2AB692F7-7F2F-4428-B3C2-34D63AE93645}"/>
              </a:ext>
            </a:extLst>
          </xdr:cNvPr>
          <xdr:cNvGraphicFramePr>
            <a:graphicFrameLocks/>
          </xdr:cNvGraphicFramePr>
        </xdr:nvGraphicFramePr>
        <xdr:xfrm>
          <a:off x="455084" y="3291412"/>
          <a:ext cx="2836334" cy="455081"/>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19</xdr:col>
      <xdr:colOff>138642</xdr:colOff>
      <xdr:row>23</xdr:row>
      <xdr:rowOff>23283</xdr:rowOff>
    </xdr:from>
    <xdr:to>
      <xdr:col>19</xdr:col>
      <xdr:colOff>321522</xdr:colOff>
      <xdr:row>24</xdr:row>
      <xdr:rowOff>15663</xdr:rowOff>
    </xdr:to>
    <xdr:sp macro="" textlink="Pivot!BN7">
      <xdr:nvSpPr>
        <xdr:cNvPr id="267" name="TextBox 266">
          <a:extLst>
            <a:ext uri="{FF2B5EF4-FFF2-40B4-BE49-F238E27FC236}">
              <a16:creationId xmlns:a16="http://schemas.microsoft.com/office/drawing/2014/main" id="{D161FC83-E265-4709-E8B3-0109AD62BB94}"/>
            </a:ext>
          </a:extLst>
        </xdr:cNvPr>
        <xdr:cNvSpPr txBox="1"/>
      </xdr:nvSpPr>
      <xdr:spPr>
        <a:xfrm>
          <a:off x="11801475" y="4404783"/>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clientData/>
  </xdr:twoCellAnchor>
  <xdr:twoCellAnchor>
    <xdr:from>
      <xdr:col>19</xdr:col>
      <xdr:colOff>327028</xdr:colOff>
      <xdr:row>23</xdr:row>
      <xdr:rowOff>26459</xdr:rowOff>
    </xdr:from>
    <xdr:to>
      <xdr:col>19</xdr:col>
      <xdr:colOff>509908</xdr:colOff>
      <xdr:row>24</xdr:row>
      <xdr:rowOff>18839</xdr:rowOff>
    </xdr:to>
    <xdr:sp macro="" textlink="Pivot!BO7">
      <xdr:nvSpPr>
        <xdr:cNvPr id="269" name="TextBox 268">
          <a:extLst>
            <a:ext uri="{FF2B5EF4-FFF2-40B4-BE49-F238E27FC236}">
              <a16:creationId xmlns:a16="http://schemas.microsoft.com/office/drawing/2014/main" id="{7535350A-3C89-A452-D628-F91662A5EAF4}"/>
            </a:ext>
          </a:extLst>
        </xdr:cNvPr>
        <xdr:cNvSpPr txBox="1"/>
      </xdr:nvSpPr>
      <xdr:spPr>
        <a:xfrm>
          <a:off x="11989861" y="440795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clientData/>
  </xdr:twoCellAnchor>
  <xdr:twoCellAnchor>
    <xdr:from>
      <xdr:col>19</xdr:col>
      <xdr:colOff>49742</xdr:colOff>
      <xdr:row>23</xdr:row>
      <xdr:rowOff>118533</xdr:rowOff>
    </xdr:from>
    <xdr:to>
      <xdr:col>19</xdr:col>
      <xdr:colOff>232622</xdr:colOff>
      <xdr:row>24</xdr:row>
      <xdr:rowOff>110913</xdr:rowOff>
    </xdr:to>
    <xdr:grpSp>
      <xdr:nvGrpSpPr>
        <xdr:cNvPr id="279" name="Group 278">
          <a:extLst>
            <a:ext uri="{FF2B5EF4-FFF2-40B4-BE49-F238E27FC236}">
              <a16:creationId xmlns:a16="http://schemas.microsoft.com/office/drawing/2014/main" id="{E87AF0F7-3125-0C17-D7AC-BC46F2C24833}"/>
            </a:ext>
          </a:extLst>
        </xdr:cNvPr>
        <xdr:cNvGrpSpPr/>
      </xdr:nvGrpSpPr>
      <xdr:grpSpPr>
        <a:xfrm>
          <a:off x="12282311" y="4378325"/>
          <a:ext cx="182880" cy="177588"/>
          <a:chOff x="4759325" y="5738283"/>
          <a:chExt cx="365760" cy="365760"/>
        </a:xfrm>
      </xdr:grpSpPr>
      <xdr:sp macro="" textlink="Pivot!BN7">
        <xdr:nvSpPr>
          <xdr:cNvPr id="280" name="TextBox 279">
            <a:extLst>
              <a:ext uri="{FF2B5EF4-FFF2-40B4-BE49-F238E27FC236}">
                <a16:creationId xmlns:a16="http://schemas.microsoft.com/office/drawing/2014/main" id="{E1440211-88CC-9DB3-70D9-FAD44DCD8A1B}"/>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sp macro="" textlink="Pivot!BP7">
        <xdr:nvSpPr>
          <xdr:cNvPr id="281" name="TextBox 280">
            <a:extLst>
              <a:ext uri="{FF2B5EF4-FFF2-40B4-BE49-F238E27FC236}">
                <a16:creationId xmlns:a16="http://schemas.microsoft.com/office/drawing/2014/main" id="{1B72C587-9C58-2683-A3F7-DE1C26DDB8D7}"/>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3D1051-9BB8-41EC-8C49-9A5EA16890A5}"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19</xdr:col>
      <xdr:colOff>238128</xdr:colOff>
      <xdr:row>23</xdr:row>
      <xdr:rowOff>121709</xdr:rowOff>
    </xdr:from>
    <xdr:to>
      <xdr:col>19</xdr:col>
      <xdr:colOff>421008</xdr:colOff>
      <xdr:row>24</xdr:row>
      <xdr:rowOff>114089</xdr:rowOff>
    </xdr:to>
    <xdr:sp macro="" textlink="Pivot!BO7">
      <xdr:nvSpPr>
        <xdr:cNvPr id="283" name="TextBox 282">
          <a:extLst>
            <a:ext uri="{FF2B5EF4-FFF2-40B4-BE49-F238E27FC236}">
              <a16:creationId xmlns:a16="http://schemas.microsoft.com/office/drawing/2014/main" id="{1FD955FA-8115-183E-4436-D3A7C9C3A73E}"/>
            </a:ext>
          </a:extLst>
        </xdr:cNvPr>
        <xdr:cNvSpPr txBox="1"/>
      </xdr:nvSpPr>
      <xdr:spPr>
        <a:xfrm>
          <a:off x="11900961" y="450320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clientData/>
  </xdr:twoCellAnchor>
  <xdr:twoCellAnchor>
    <xdr:from>
      <xdr:col>19</xdr:col>
      <xdr:colOff>227542</xdr:colOff>
      <xdr:row>24</xdr:row>
      <xdr:rowOff>124883</xdr:rowOff>
    </xdr:from>
    <xdr:to>
      <xdr:col>19</xdr:col>
      <xdr:colOff>410422</xdr:colOff>
      <xdr:row>25</xdr:row>
      <xdr:rowOff>117263</xdr:rowOff>
    </xdr:to>
    <xdr:sp macro="" textlink="Pivot!BN7">
      <xdr:nvSpPr>
        <xdr:cNvPr id="286" name="TextBox 285">
          <a:extLst>
            <a:ext uri="{FF2B5EF4-FFF2-40B4-BE49-F238E27FC236}">
              <a16:creationId xmlns:a16="http://schemas.microsoft.com/office/drawing/2014/main" id="{F024ED4A-D77E-95F5-C8AB-A9334A71E6F3}"/>
            </a:ext>
          </a:extLst>
        </xdr:cNvPr>
        <xdr:cNvSpPr txBox="1"/>
      </xdr:nvSpPr>
      <xdr:spPr>
        <a:xfrm>
          <a:off x="11890375" y="4696883"/>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clientData/>
  </xdr:twoCellAnchor>
  <xdr:twoCellAnchor>
    <xdr:from>
      <xdr:col>19</xdr:col>
      <xdr:colOff>415928</xdr:colOff>
      <xdr:row>24</xdr:row>
      <xdr:rowOff>128059</xdr:rowOff>
    </xdr:from>
    <xdr:to>
      <xdr:col>19</xdr:col>
      <xdr:colOff>598808</xdr:colOff>
      <xdr:row>25</xdr:row>
      <xdr:rowOff>120439</xdr:rowOff>
    </xdr:to>
    <xdr:sp macro="" textlink="Pivot!BO7">
      <xdr:nvSpPr>
        <xdr:cNvPr id="289" name="TextBox 288">
          <a:extLst>
            <a:ext uri="{FF2B5EF4-FFF2-40B4-BE49-F238E27FC236}">
              <a16:creationId xmlns:a16="http://schemas.microsoft.com/office/drawing/2014/main" id="{BCBC91C2-B403-72BD-58D9-1D745C47DFE6}"/>
            </a:ext>
          </a:extLst>
        </xdr:cNvPr>
        <xdr:cNvSpPr txBox="1"/>
      </xdr:nvSpPr>
      <xdr:spPr>
        <a:xfrm>
          <a:off x="12078761" y="470005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clientData/>
  </xdr:twoCellAnchor>
  <xdr:twoCellAnchor>
    <xdr:from>
      <xdr:col>19</xdr:col>
      <xdr:colOff>138642</xdr:colOff>
      <xdr:row>23</xdr:row>
      <xdr:rowOff>112183</xdr:rowOff>
    </xdr:from>
    <xdr:to>
      <xdr:col>19</xdr:col>
      <xdr:colOff>321522</xdr:colOff>
      <xdr:row>24</xdr:row>
      <xdr:rowOff>104563</xdr:rowOff>
    </xdr:to>
    <xdr:sp macro="" textlink="Pivot!BN7">
      <xdr:nvSpPr>
        <xdr:cNvPr id="298" name="TextBox 297">
          <a:extLst>
            <a:ext uri="{FF2B5EF4-FFF2-40B4-BE49-F238E27FC236}">
              <a16:creationId xmlns:a16="http://schemas.microsoft.com/office/drawing/2014/main" id="{C64339AF-0E84-8728-29EE-5B3BD11D6089}"/>
            </a:ext>
          </a:extLst>
        </xdr:cNvPr>
        <xdr:cNvSpPr txBox="1"/>
      </xdr:nvSpPr>
      <xdr:spPr>
        <a:xfrm>
          <a:off x="11801475" y="4493683"/>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clientData/>
  </xdr:twoCellAnchor>
  <xdr:twoCellAnchor>
    <xdr:from>
      <xdr:col>19</xdr:col>
      <xdr:colOff>327028</xdr:colOff>
      <xdr:row>23</xdr:row>
      <xdr:rowOff>115359</xdr:rowOff>
    </xdr:from>
    <xdr:to>
      <xdr:col>19</xdr:col>
      <xdr:colOff>509908</xdr:colOff>
      <xdr:row>24</xdr:row>
      <xdr:rowOff>107739</xdr:rowOff>
    </xdr:to>
    <xdr:grpSp>
      <xdr:nvGrpSpPr>
        <xdr:cNvPr id="300" name="Group 299">
          <a:extLst>
            <a:ext uri="{FF2B5EF4-FFF2-40B4-BE49-F238E27FC236}">
              <a16:creationId xmlns:a16="http://schemas.microsoft.com/office/drawing/2014/main" id="{95CE577A-FF5D-3EBB-B062-A6396D4AC634}"/>
            </a:ext>
          </a:extLst>
        </xdr:cNvPr>
        <xdr:cNvGrpSpPr/>
      </xdr:nvGrpSpPr>
      <xdr:grpSpPr>
        <a:xfrm>
          <a:off x="12559597" y="4375151"/>
          <a:ext cx="182880" cy="177588"/>
          <a:chOff x="5762625" y="5773208"/>
          <a:chExt cx="365760" cy="365760"/>
        </a:xfrm>
        <a:noFill/>
      </xdr:grpSpPr>
      <xdr:sp macro="" textlink="Pivot!BO7">
        <xdr:nvSpPr>
          <xdr:cNvPr id="301" name="TextBox 300">
            <a:extLst>
              <a:ext uri="{FF2B5EF4-FFF2-40B4-BE49-F238E27FC236}">
                <a16:creationId xmlns:a16="http://schemas.microsoft.com/office/drawing/2014/main" id="{83483CED-0D97-C0DD-E7E0-2BEFE47096EC}"/>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sp macro="" textlink="Pivot!BV15">
        <xdr:nvSpPr>
          <xdr:cNvPr id="302" name="TextBox 301">
            <a:extLst>
              <a:ext uri="{FF2B5EF4-FFF2-40B4-BE49-F238E27FC236}">
                <a16:creationId xmlns:a16="http://schemas.microsoft.com/office/drawing/2014/main" id="{0C9BF9E9-288C-4B62-0B55-F630972D8276}"/>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B7C94F-EFC1-45F6-A04C-AB16B473A07E}"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18</xdr:col>
      <xdr:colOff>545042</xdr:colOff>
      <xdr:row>24</xdr:row>
      <xdr:rowOff>124883</xdr:rowOff>
    </xdr:from>
    <xdr:to>
      <xdr:col>19</xdr:col>
      <xdr:colOff>118322</xdr:colOff>
      <xdr:row>25</xdr:row>
      <xdr:rowOff>117263</xdr:rowOff>
    </xdr:to>
    <xdr:sp macro="" textlink="Pivot!BN7">
      <xdr:nvSpPr>
        <xdr:cNvPr id="304" name="TextBox 303">
          <a:extLst>
            <a:ext uri="{FF2B5EF4-FFF2-40B4-BE49-F238E27FC236}">
              <a16:creationId xmlns:a16="http://schemas.microsoft.com/office/drawing/2014/main" id="{1B46E931-118F-1677-87B9-C641572C3E37}"/>
            </a:ext>
          </a:extLst>
        </xdr:cNvPr>
        <xdr:cNvSpPr txBox="1"/>
      </xdr:nvSpPr>
      <xdr:spPr>
        <a:xfrm>
          <a:off x="11594042" y="4696883"/>
          <a:ext cx="187113"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clientData/>
  </xdr:twoCellAnchor>
  <xdr:twoCellAnchor>
    <xdr:from>
      <xdr:col>19</xdr:col>
      <xdr:colOff>123828</xdr:colOff>
      <xdr:row>24</xdr:row>
      <xdr:rowOff>128059</xdr:rowOff>
    </xdr:from>
    <xdr:to>
      <xdr:col>19</xdr:col>
      <xdr:colOff>306708</xdr:colOff>
      <xdr:row>25</xdr:row>
      <xdr:rowOff>120439</xdr:rowOff>
    </xdr:to>
    <xdr:grpSp>
      <xdr:nvGrpSpPr>
        <xdr:cNvPr id="306" name="Group 305">
          <a:extLst>
            <a:ext uri="{FF2B5EF4-FFF2-40B4-BE49-F238E27FC236}">
              <a16:creationId xmlns:a16="http://schemas.microsoft.com/office/drawing/2014/main" id="{F219F48A-357D-9571-40D7-0949E85088E4}"/>
            </a:ext>
          </a:extLst>
        </xdr:cNvPr>
        <xdr:cNvGrpSpPr/>
      </xdr:nvGrpSpPr>
      <xdr:grpSpPr>
        <a:xfrm>
          <a:off x="12356397" y="4573059"/>
          <a:ext cx="182880" cy="177588"/>
          <a:chOff x="5762625" y="5773208"/>
          <a:chExt cx="365760" cy="365760"/>
        </a:xfrm>
        <a:noFill/>
      </xdr:grpSpPr>
      <xdr:sp macro="" textlink="Pivot!BO7">
        <xdr:nvSpPr>
          <xdr:cNvPr id="307" name="TextBox 306">
            <a:extLst>
              <a:ext uri="{FF2B5EF4-FFF2-40B4-BE49-F238E27FC236}">
                <a16:creationId xmlns:a16="http://schemas.microsoft.com/office/drawing/2014/main" id="{B3127524-81C6-7587-255A-0D0F4E3A58D7}"/>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sp macro="" textlink="Pivot!BQ7">
        <xdr:nvSpPr>
          <xdr:cNvPr id="308" name="TextBox 307">
            <a:extLst>
              <a:ext uri="{FF2B5EF4-FFF2-40B4-BE49-F238E27FC236}">
                <a16:creationId xmlns:a16="http://schemas.microsoft.com/office/drawing/2014/main" id="{11DDDF6C-67F8-D13D-0252-C4821D5BC41C}"/>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B7C94F-EFC1-45F6-A04C-AB16B473A07E}"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19</xdr:col>
      <xdr:colOff>341842</xdr:colOff>
      <xdr:row>24</xdr:row>
      <xdr:rowOff>29633</xdr:rowOff>
    </xdr:from>
    <xdr:to>
      <xdr:col>19</xdr:col>
      <xdr:colOff>524722</xdr:colOff>
      <xdr:row>25</xdr:row>
      <xdr:rowOff>22013</xdr:rowOff>
    </xdr:to>
    <xdr:sp macro="" textlink="Pivot!BN7">
      <xdr:nvSpPr>
        <xdr:cNvPr id="310" name="TextBox 309">
          <a:extLst>
            <a:ext uri="{FF2B5EF4-FFF2-40B4-BE49-F238E27FC236}">
              <a16:creationId xmlns:a16="http://schemas.microsoft.com/office/drawing/2014/main" id="{DFE5B804-8681-D647-D704-8B6D29C1D883}"/>
            </a:ext>
          </a:extLst>
        </xdr:cNvPr>
        <xdr:cNvSpPr txBox="1"/>
      </xdr:nvSpPr>
      <xdr:spPr>
        <a:xfrm>
          <a:off x="12004675" y="4601633"/>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clientData/>
  </xdr:twoCellAnchor>
  <xdr:twoCellAnchor>
    <xdr:from>
      <xdr:col>19</xdr:col>
      <xdr:colOff>530228</xdr:colOff>
      <xdr:row>24</xdr:row>
      <xdr:rowOff>32809</xdr:rowOff>
    </xdr:from>
    <xdr:to>
      <xdr:col>20</xdr:col>
      <xdr:colOff>103508</xdr:colOff>
      <xdr:row>25</xdr:row>
      <xdr:rowOff>25189</xdr:rowOff>
    </xdr:to>
    <xdr:sp macro="" textlink="Pivot!BO7">
      <xdr:nvSpPr>
        <xdr:cNvPr id="313" name="TextBox 312">
          <a:extLst>
            <a:ext uri="{FF2B5EF4-FFF2-40B4-BE49-F238E27FC236}">
              <a16:creationId xmlns:a16="http://schemas.microsoft.com/office/drawing/2014/main" id="{7254C700-AE48-15E9-B48A-CAE61088DC80}"/>
            </a:ext>
          </a:extLst>
        </xdr:cNvPr>
        <xdr:cNvSpPr txBox="1"/>
      </xdr:nvSpPr>
      <xdr:spPr>
        <a:xfrm>
          <a:off x="12193061" y="4604809"/>
          <a:ext cx="187114"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clientData/>
  </xdr:twoCellAnchor>
  <xdr:twoCellAnchor>
    <xdr:from>
      <xdr:col>19</xdr:col>
      <xdr:colOff>341842</xdr:colOff>
      <xdr:row>25</xdr:row>
      <xdr:rowOff>35983</xdr:rowOff>
    </xdr:from>
    <xdr:to>
      <xdr:col>19</xdr:col>
      <xdr:colOff>524722</xdr:colOff>
      <xdr:row>26</xdr:row>
      <xdr:rowOff>28363</xdr:rowOff>
    </xdr:to>
    <xdr:grpSp>
      <xdr:nvGrpSpPr>
        <xdr:cNvPr id="315" name="Group 314">
          <a:extLst>
            <a:ext uri="{FF2B5EF4-FFF2-40B4-BE49-F238E27FC236}">
              <a16:creationId xmlns:a16="http://schemas.microsoft.com/office/drawing/2014/main" id="{F4FE7CBE-D2C8-A9AF-E851-F8226FDC9B86}"/>
            </a:ext>
          </a:extLst>
        </xdr:cNvPr>
        <xdr:cNvGrpSpPr/>
      </xdr:nvGrpSpPr>
      <xdr:grpSpPr>
        <a:xfrm>
          <a:off x="12574411" y="4666191"/>
          <a:ext cx="182880" cy="177589"/>
          <a:chOff x="4759325" y="5738283"/>
          <a:chExt cx="365760" cy="365760"/>
        </a:xfrm>
      </xdr:grpSpPr>
      <xdr:sp macro="" textlink="Pivot!BN7">
        <xdr:nvSpPr>
          <xdr:cNvPr id="316" name="TextBox 315">
            <a:extLst>
              <a:ext uri="{FF2B5EF4-FFF2-40B4-BE49-F238E27FC236}">
                <a16:creationId xmlns:a16="http://schemas.microsoft.com/office/drawing/2014/main" id="{DC861598-168F-3CE0-3C83-CE7B5E7614AD}"/>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sp macro="" textlink="Pivot!BP7">
        <xdr:nvSpPr>
          <xdr:cNvPr id="317" name="TextBox 316">
            <a:extLst>
              <a:ext uri="{FF2B5EF4-FFF2-40B4-BE49-F238E27FC236}">
                <a16:creationId xmlns:a16="http://schemas.microsoft.com/office/drawing/2014/main" id="{3BB59AE3-97C9-8230-E7AB-530A112E7EB6}"/>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3D1051-9BB8-41EC-8C49-9A5EA16890A5}"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19</xdr:col>
      <xdr:colOff>530228</xdr:colOff>
      <xdr:row>25</xdr:row>
      <xdr:rowOff>39159</xdr:rowOff>
    </xdr:from>
    <xdr:to>
      <xdr:col>20</xdr:col>
      <xdr:colOff>103508</xdr:colOff>
      <xdr:row>26</xdr:row>
      <xdr:rowOff>31539</xdr:rowOff>
    </xdr:to>
    <xdr:sp macro="" textlink="Pivot!BO7">
      <xdr:nvSpPr>
        <xdr:cNvPr id="319" name="TextBox 318">
          <a:extLst>
            <a:ext uri="{FF2B5EF4-FFF2-40B4-BE49-F238E27FC236}">
              <a16:creationId xmlns:a16="http://schemas.microsoft.com/office/drawing/2014/main" id="{1C6045CC-0A0E-A25C-5ADA-ACC8F07BF7AD}"/>
            </a:ext>
          </a:extLst>
        </xdr:cNvPr>
        <xdr:cNvSpPr txBox="1"/>
      </xdr:nvSpPr>
      <xdr:spPr>
        <a:xfrm>
          <a:off x="12193061" y="4801659"/>
          <a:ext cx="187114"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clientData/>
  </xdr:twoCellAnchor>
  <xdr:twoCellAnchor>
    <xdr:from>
      <xdr:col>18</xdr:col>
      <xdr:colOff>456142</xdr:colOff>
      <xdr:row>24</xdr:row>
      <xdr:rowOff>29633</xdr:rowOff>
    </xdr:from>
    <xdr:to>
      <xdr:col>19</xdr:col>
      <xdr:colOff>29422</xdr:colOff>
      <xdr:row>25</xdr:row>
      <xdr:rowOff>22013</xdr:rowOff>
    </xdr:to>
    <xdr:grpSp>
      <xdr:nvGrpSpPr>
        <xdr:cNvPr id="321" name="Group 320">
          <a:extLst>
            <a:ext uri="{FF2B5EF4-FFF2-40B4-BE49-F238E27FC236}">
              <a16:creationId xmlns:a16="http://schemas.microsoft.com/office/drawing/2014/main" id="{449F88DB-384E-FE1E-8165-3758436E3AF2}"/>
            </a:ext>
          </a:extLst>
        </xdr:cNvPr>
        <xdr:cNvGrpSpPr/>
      </xdr:nvGrpSpPr>
      <xdr:grpSpPr>
        <a:xfrm>
          <a:off x="12044892" y="4474633"/>
          <a:ext cx="217099" cy="177588"/>
          <a:chOff x="4759325" y="5738283"/>
          <a:chExt cx="365760" cy="365760"/>
        </a:xfrm>
      </xdr:grpSpPr>
      <xdr:sp macro="" textlink="Pivot!BN7">
        <xdr:nvSpPr>
          <xdr:cNvPr id="322" name="TextBox 321">
            <a:extLst>
              <a:ext uri="{FF2B5EF4-FFF2-40B4-BE49-F238E27FC236}">
                <a16:creationId xmlns:a16="http://schemas.microsoft.com/office/drawing/2014/main" id="{D6763BC9-FB32-C25E-607A-94FB2DDC29C6}"/>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sp macro="" textlink="Pivot!BP7">
        <xdr:nvSpPr>
          <xdr:cNvPr id="323" name="TextBox 322">
            <a:extLst>
              <a:ext uri="{FF2B5EF4-FFF2-40B4-BE49-F238E27FC236}">
                <a16:creationId xmlns:a16="http://schemas.microsoft.com/office/drawing/2014/main" id="{58842054-4C22-BF24-EF63-8A76866C4CA7}"/>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3D1051-9BB8-41EC-8C49-9A5EA16890A5}"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19</xdr:col>
      <xdr:colOff>34928</xdr:colOff>
      <xdr:row>24</xdr:row>
      <xdr:rowOff>32809</xdr:rowOff>
    </xdr:from>
    <xdr:to>
      <xdr:col>19</xdr:col>
      <xdr:colOff>217808</xdr:colOff>
      <xdr:row>25</xdr:row>
      <xdr:rowOff>25189</xdr:rowOff>
    </xdr:to>
    <xdr:sp macro="" textlink="Pivot!BO7">
      <xdr:nvSpPr>
        <xdr:cNvPr id="325" name="TextBox 324">
          <a:extLst>
            <a:ext uri="{FF2B5EF4-FFF2-40B4-BE49-F238E27FC236}">
              <a16:creationId xmlns:a16="http://schemas.microsoft.com/office/drawing/2014/main" id="{0BEF3786-37FC-B9CE-1E82-88DDEAE8547C}"/>
            </a:ext>
          </a:extLst>
        </xdr:cNvPr>
        <xdr:cNvSpPr txBox="1"/>
      </xdr:nvSpPr>
      <xdr:spPr>
        <a:xfrm>
          <a:off x="11697761" y="460480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clientData/>
  </xdr:twoCellAnchor>
  <xdr:twoCellAnchor>
    <xdr:from>
      <xdr:col>19</xdr:col>
      <xdr:colOff>132292</xdr:colOff>
      <xdr:row>25</xdr:row>
      <xdr:rowOff>143933</xdr:rowOff>
    </xdr:from>
    <xdr:to>
      <xdr:col>19</xdr:col>
      <xdr:colOff>315172</xdr:colOff>
      <xdr:row>26</xdr:row>
      <xdr:rowOff>136313</xdr:rowOff>
    </xdr:to>
    <xdr:sp macro="" textlink="Pivot!BN7">
      <xdr:nvSpPr>
        <xdr:cNvPr id="328" name="TextBox 327">
          <a:extLst>
            <a:ext uri="{FF2B5EF4-FFF2-40B4-BE49-F238E27FC236}">
              <a16:creationId xmlns:a16="http://schemas.microsoft.com/office/drawing/2014/main" id="{EC943BC4-6796-3A1D-E676-2AC3C08B46AB}"/>
            </a:ext>
          </a:extLst>
        </xdr:cNvPr>
        <xdr:cNvSpPr txBox="1"/>
      </xdr:nvSpPr>
      <xdr:spPr>
        <a:xfrm>
          <a:off x="11795125" y="4906433"/>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clientData/>
  </xdr:twoCellAnchor>
  <xdr:twoCellAnchor>
    <xdr:from>
      <xdr:col>19</xdr:col>
      <xdr:colOff>320678</xdr:colOff>
      <xdr:row>25</xdr:row>
      <xdr:rowOff>147109</xdr:rowOff>
    </xdr:from>
    <xdr:to>
      <xdr:col>19</xdr:col>
      <xdr:colOff>503558</xdr:colOff>
      <xdr:row>26</xdr:row>
      <xdr:rowOff>139489</xdr:rowOff>
    </xdr:to>
    <xdr:grpSp>
      <xdr:nvGrpSpPr>
        <xdr:cNvPr id="330" name="Group 329">
          <a:extLst>
            <a:ext uri="{FF2B5EF4-FFF2-40B4-BE49-F238E27FC236}">
              <a16:creationId xmlns:a16="http://schemas.microsoft.com/office/drawing/2014/main" id="{8A1E40D6-5A3B-7374-4348-6B46A4BC83D3}"/>
            </a:ext>
          </a:extLst>
        </xdr:cNvPr>
        <xdr:cNvGrpSpPr/>
      </xdr:nvGrpSpPr>
      <xdr:grpSpPr>
        <a:xfrm>
          <a:off x="12553247" y="4777317"/>
          <a:ext cx="182880" cy="177589"/>
          <a:chOff x="5762625" y="5773208"/>
          <a:chExt cx="365760" cy="365760"/>
        </a:xfrm>
        <a:noFill/>
      </xdr:grpSpPr>
      <xdr:sp macro="" textlink="Pivot!BO7">
        <xdr:nvSpPr>
          <xdr:cNvPr id="331" name="TextBox 330">
            <a:extLst>
              <a:ext uri="{FF2B5EF4-FFF2-40B4-BE49-F238E27FC236}">
                <a16:creationId xmlns:a16="http://schemas.microsoft.com/office/drawing/2014/main" id="{0B51581D-0D77-BD30-19D6-88DA1745832F}"/>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sp macro="" textlink="Pivot!BQ7">
        <xdr:nvSpPr>
          <xdr:cNvPr id="332" name="TextBox 331">
            <a:extLst>
              <a:ext uri="{FF2B5EF4-FFF2-40B4-BE49-F238E27FC236}">
                <a16:creationId xmlns:a16="http://schemas.microsoft.com/office/drawing/2014/main" id="{08ECD90B-33E9-0F9F-FB8E-22ED84613BE6}"/>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B7C94F-EFC1-45F6-A04C-AB16B473A07E}"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18</xdr:col>
      <xdr:colOff>462492</xdr:colOff>
      <xdr:row>25</xdr:row>
      <xdr:rowOff>35983</xdr:rowOff>
    </xdr:from>
    <xdr:to>
      <xdr:col>19</xdr:col>
      <xdr:colOff>35772</xdr:colOff>
      <xdr:row>26</xdr:row>
      <xdr:rowOff>28363</xdr:rowOff>
    </xdr:to>
    <xdr:sp macro="" textlink="Pivot!BN7">
      <xdr:nvSpPr>
        <xdr:cNvPr id="334" name="TextBox 333">
          <a:extLst>
            <a:ext uri="{FF2B5EF4-FFF2-40B4-BE49-F238E27FC236}">
              <a16:creationId xmlns:a16="http://schemas.microsoft.com/office/drawing/2014/main" id="{85A18FAA-48AD-0E08-8B88-ED7E4DBDD22A}"/>
            </a:ext>
          </a:extLst>
        </xdr:cNvPr>
        <xdr:cNvSpPr txBox="1"/>
      </xdr:nvSpPr>
      <xdr:spPr>
        <a:xfrm>
          <a:off x="11511492" y="4798483"/>
          <a:ext cx="187113"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clientData/>
  </xdr:twoCellAnchor>
  <xdr:twoCellAnchor>
    <xdr:from>
      <xdr:col>19</xdr:col>
      <xdr:colOff>41278</xdr:colOff>
      <xdr:row>25</xdr:row>
      <xdr:rowOff>39159</xdr:rowOff>
    </xdr:from>
    <xdr:to>
      <xdr:col>19</xdr:col>
      <xdr:colOff>224158</xdr:colOff>
      <xdr:row>26</xdr:row>
      <xdr:rowOff>31539</xdr:rowOff>
    </xdr:to>
    <xdr:grpSp>
      <xdr:nvGrpSpPr>
        <xdr:cNvPr id="336" name="Group 335">
          <a:extLst>
            <a:ext uri="{FF2B5EF4-FFF2-40B4-BE49-F238E27FC236}">
              <a16:creationId xmlns:a16="http://schemas.microsoft.com/office/drawing/2014/main" id="{2D25F7B8-CA36-66D3-7BFA-3AEE2380668F}"/>
            </a:ext>
          </a:extLst>
        </xdr:cNvPr>
        <xdr:cNvGrpSpPr/>
      </xdr:nvGrpSpPr>
      <xdr:grpSpPr>
        <a:xfrm>
          <a:off x="12273847" y="4669367"/>
          <a:ext cx="182880" cy="177589"/>
          <a:chOff x="5762625" y="5773208"/>
          <a:chExt cx="365760" cy="365760"/>
        </a:xfrm>
        <a:noFill/>
      </xdr:grpSpPr>
      <xdr:sp macro="" textlink="Pivot!BO7">
        <xdr:nvSpPr>
          <xdr:cNvPr id="337" name="TextBox 336">
            <a:extLst>
              <a:ext uri="{FF2B5EF4-FFF2-40B4-BE49-F238E27FC236}">
                <a16:creationId xmlns:a16="http://schemas.microsoft.com/office/drawing/2014/main" id="{EF89C23F-EFF9-AB7E-D9D1-FDC0B0A275E8}"/>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sp macro="" textlink="Pivot!BQ7">
        <xdr:nvSpPr>
          <xdr:cNvPr id="338" name="TextBox 337">
            <a:extLst>
              <a:ext uri="{FF2B5EF4-FFF2-40B4-BE49-F238E27FC236}">
                <a16:creationId xmlns:a16="http://schemas.microsoft.com/office/drawing/2014/main" id="{CB4A520D-C101-04A2-2932-8BA8E6CDCB10}"/>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B7C94F-EFC1-45F6-A04C-AB16B473A07E}"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19</xdr:col>
      <xdr:colOff>437092</xdr:colOff>
      <xdr:row>25</xdr:row>
      <xdr:rowOff>143933</xdr:rowOff>
    </xdr:from>
    <xdr:to>
      <xdr:col>20</xdr:col>
      <xdr:colOff>10372</xdr:colOff>
      <xdr:row>26</xdr:row>
      <xdr:rowOff>136313</xdr:rowOff>
    </xdr:to>
    <xdr:sp macro="" textlink="Pivot!BN7">
      <xdr:nvSpPr>
        <xdr:cNvPr id="340" name="TextBox 339">
          <a:extLst>
            <a:ext uri="{FF2B5EF4-FFF2-40B4-BE49-F238E27FC236}">
              <a16:creationId xmlns:a16="http://schemas.microsoft.com/office/drawing/2014/main" id="{51F7DDA3-DC86-7A70-2A2B-B5CAB990EB8D}"/>
            </a:ext>
          </a:extLst>
        </xdr:cNvPr>
        <xdr:cNvSpPr txBox="1"/>
      </xdr:nvSpPr>
      <xdr:spPr>
        <a:xfrm>
          <a:off x="12099925" y="4906433"/>
          <a:ext cx="187114"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clientData/>
  </xdr:twoCellAnchor>
  <xdr:twoCellAnchor>
    <xdr:from>
      <xdr:col>20</xdr:col>
      <xdr:colOff>15878</xdr:colOff>
      <xdr:row>25</xdr:row>
      <xdr:rowOff>147109</xdr:rowOff>
    </xdr:from>
    <xdr:to>
      <xdr:col>20</xdr:col>
      <xdr:colOff>198758</xdr:colOff>
      <xdr:row>26</xdr:row>
      <xdr:rowOff>139489</xdr:rowOff>
    </xdr:to>
    <xdr:grpSp>
      <xdr:nvGrpSpPr>
        <xdr:cNvPr id="342" name="Group 341">
          <a:extLst>
            <a:ext uri="{FF2B5EF4-FFF2-40B4-BE49-F238E27FC236}">
              <a16:creationId xmlns:a16="http://schemas.microsoft.com/office/drawing/2014/main" id="{104C4A8B-11EB-4D6B-97D3-B71613832723}"/>
            </a:ext>
          </a:extLst>
        </xdr:cNvPr>
        <xdr:cNvGrpSpPr/>
      </xdr:nvGrpSpPr>
      <xdr:grpSpPr>
        <a:xfrm>
          <a:off x="12892267" y="4777317"/>
          <a:ext cx="182880" cy="177589"/>
          <a:chOff x="5762625" y="5773208"/>
          <a:chExt cx="365760" cy="365760"/>
        </a:xfrm>
        <a:noFill/>
      </xdr:grpSpPr>
      <xdr:sp macro="" textlink="Pivot!BO7">
        <xdr:nvSpPr>
          <xdr:cNvPr id="343" name="TextBox 342">
            <a:extLst>
              <a:ext uri="{FF2B5EF4-FFF2-40B4-BE49-F238E27FC236}">
                <a16:creationId xmlns:a16="http://schemas.microsoft.com/office/drawing/2014/main" id="{58EC0B6D-3181-16E0-1C8C-D9935EDED3F0}"/>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sp macro="" textlink="Pivot!BQ7">
        <xdr:nvSpPr>
          <xdr:cNvPr id="344" name="TextBox 343">
            <a:extLst>
              <a:ext uri="{FF2B5EF4-FFF2-40B4-BE49-F238E27FC236}">
                <a16:creationId xmlns:a16="http://schemas.microsoft.com/office/drawing/2014/main" id="{A61C6481-2C96-62B3-1AF0-620E292F562E}"/>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B7C94F-EFC1-45F6-A04C-AB16B473A07E}"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18</xdr:col>
      <xdr:colOff>557742</xdr:colOff>
      <xdr:row>25</xdr:row>
      <xdr:rowOff>35983</xdr:rowOff>
    </xdr:from>
    <xdr:to>
      <xdr:col>19</xdr:col>
      <xdr:colOff>131022</xdr:colOff>
      <xdr:row>26</xdr:row>
      <xdr:rowOff>28363</xdr:rowOff>
    </xdr:to>
    <xdr:grpSp>
      <xdr:nvGrpSpPr>
        <xdr:cNvPr id="345" name="Group 344">
          <a:extLst>
            <a:ext uri="{FF2B5EF4-FFF2-40B4-BE49-F238E27FC236}">
              <a16:creationId xmlns:a16="http://schemas.microsoft.com/office/drawing/2014/main" id="{99F3D125-2E20-66F8-00E6-1F1CA1890351}"/>
            </a:ext>
          </a:extLst>
        </xdr:cNvPr>
        <xdr:cNvGrpSpPr/>
      </xdr:nvGrpSpPr>
      <xdr:grpSpPr>
        <a:xfrm>
          <a:off x="12146492" y="4666191"/>
          <a:ext cx="217099" cy="177589"/>
          <a:chOff x="4759325" y="5738283"/>
          <a:chExt cx="365760" cy="365760"/>
        </a:xfrm>
      </xdr:grpSpPr>
      <xdr:sp macro="" textlink="Pivot!BN7">
        <xdr:nvSpPr>
          <xdr:cNvPr id="346" name="TextBox 345">
            <a:extLst>
              <a:ext uri="{FF2B5EF4-FFF2-40B4-BE49-F238E27FC236}">
                <a16:creationId xmlns:a16="http://schemas.microsoft.com/office/drawing/2014/main" id="{35318481-D3D4-03BF-72DA-CF8F2286B29D}"/>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sp macro="" textlink="Pivot!BP7">
        <xdr:nvSpPr>
          <xdr:cNvPr id="347" name="TextBox 346">
            <a:extLst>
              <a:ext uri="{FF2B5EF4-FFF2-40B4-BE49-F238E27FC236}">
                <a16:creationId xmlns:a16="http://schemas.microsoft.com/office/drawing/2014/main" id="{36083289-71F3-F729-BF10-1A700F150BAA}"/>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3D1051-9BB8-41EC-8C49-9A5EA16890A5}"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19</xdr:col>
      <xdr:colOff>136528</xdr:colOff>
      <xdr:row>25</xdr:row>
      <xdr:rowOff>39159</xdr:rowOff>
    </xdr:from>
    <xdr:to>
      <xdr:col>19</xdr:col>
      <xdr:colOff>319408</xdr:colOff>
      <xdr:row>26</xdr:row>
      <xdr:rowOff>31539</xdr:rowOff>
    </xdr:to>
    <xdr:grpSp>
      <xdr:nvGrpSpPr>
        <xdr:cNvPr id="348" name="Group 347">
          <a:extLst>
            <a:ext uri="{FF2B5EF4-FFF2-40B4-BE49-F238E27FC236}">
              <a16:creationId xmlns:a16="http://schemas.microsoft.com/office/drawing/2014/main" id="{30368466-E3D8-D504-7FBE-A0DFFCB163A2}"/>
            </a:ext>
          </a:extLst>
        </xdr:cNvPr>
        <xdr:cNvGrpSpPr/>
      </xdr:nvGrpSpPr>
      <xdr:grpSpPr>
        <a:xfrm>
          <a:off x="12369097" y="4669367"/>
          <a:ext cx="182880" cy="177589"/>
          <a:chOff x="5762625" y="5773208"/>
          <a:chExt cx="365760" cy="365760"/>
        </a:xfrm>
        <a:noFill/>
      </xdr:grpSpPr>
      <xdr:sp macro="" textlink="Pivot!BO7">
        <xdr:nvSpPr>
          <xdr:cNvPr id="349" name="TextBox 348">
            <a:extLst>
              <a:ext uri="{FF2B5EF4-FFF2-40B4-BE49-F238E27FC236}">
                <a16:creationId xmlns:a16="http://schemas.microsoft.com/office/drawing/2014/main" id="{BD3D726D-2BDD-AE41-6B47-9BB369BC8D1A}"/>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sp macro="" textlink="Pivot!BQ7">
        <xdr:nvSpPr>
          <xdr:cNvPr id="350" name="TextBox 349">
            <a:extLst>
              <a:ext uri="{FF2B5EF4-FFF2-40B4-BE49-F238E27FC236}">
                <a16:creationId xmlns:a16="http://schemas.microsoft.com/office/drawing/2014/main" id="{61E9E49A-8447-0DD2-8FB6-D7890A2C6C81}"/>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B7C94F-EFC1-45F6-A04C-AB16B473A07E}"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19</xdr:col>
      <xdr:colOff>240242</xdr:colOff>
      <xdr:row>26</xdr:row>
      <xdr:rowOff>48683</xdr:rowOff>
    </xdr:from>
    <xdr:to>
      <xdr:col>19</xdr:col>
      <xdr:colOff>423122</xdr:colOff>
      <xdr:row>27</xdr:row>
      <xdr:rowOff>41063</xdr:rowOff>
    </xdr:to>
    <xdr:grpSp>
      <xdr:nvGrpSpPr>
        <xdr:cNvPr id="351" name="Group 350">
          <a:extLst>
            <a:ext uri="{FF2B5EF4-FFF2-40B4-BE49-F238E27FC236}">
              <a16:creationId xmlns:a16="http://schemas.microsoft.com/office/drawing/2014/main" id="{ABF356A3-5B69-DE01-D4B7-1CFA80F4E2F0}"/>
            </a:ext>
          </a:extLst>
        </xdr:cNvPr>
        <xdr:cNvGrpSpPr/>
      </xdr:nvGrpSpPr>
      <xdr:grpSpPr>
        <a:xfrm>
          <a:off x="12472811" y="4864100"/>
          <a:ext cx="182880" cy="177588"/>
          <a:chOff x="4759325" y="5738283"/>
          <a:chExt cx="365760" cy="365760"/>
        </a:xfrm>
      </xdr:grpSpPr>
      <xdr:sp macro="" textlink="Pivot!BN7">
        <xdr:nvSpPr>
          <xdr:cNvPr id="352" name="TextBox 351">
            <a:extLst>
              <a:ext uri="{FF2B5EF4-FFF2-40B4-BE49-F238E27FC236}">
                <a16:creationId xmlns:a16="http://schemas.microsoft.com/office/drawing/2014/main" id="{790CBFC2-92E7-F0A4-37D5-10A7D651C5F8}"/>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D6E27-4918-469D-AC68-CCF0EF2DE221}" type="TxLink">
              <a:rPr lang="en-US" sz="2500" b="0" i="0" u="none" strike="noStrike">
                <a:solidFill>
                  <a:srgbClr val="C240D8"/>
                </a:solidFill>
                <a:latin typeface="Arial"/>
                <a:cs typeface="Arial"/>
              </a:rPr>
              <a:pPr algn="ctr"/>
              <a:t> </a:t>
            </a:fld>
            <a:endParaRPr lang="en-US" sz="2500"/>
          </a:p>
        </xdr:txBody>
      </xdr:sp>
      <xdr:sp macro="" textlink="Pivot!BP7">
        <xdr:nvSpPr>
          <xdr:cNvPr id="353" name="TextBox 352">
            <a:extLst>
              <a:ext uri="{FF2B5EF4-FFF2-40B4-BE49-F238E27FC236}">
                <a16:creationId xmlns:a16="http://schemas.microsoft.com/office/drawing/2014/main" id="{115E2251-0FA2-8686-0F45-082E64F3ED7B}"/>
              </a:ext>
            </a:extLst>
          </xdr:cNvPr>
          <xdr:cNvSpPr txBox="1"/>
        </xdr:nvSpPr>
        <xdr:spPr>
          <a:xfrm>
            <a:off x="4759325" y="5738283"/>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3D1051-9BB8-41EC-8C49-9A5EA16890A5}"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18</xdr:col>
      <xdr:colOff>447678</xdr:colOff>
      <xdr:row>25</xdr:row>
      <xdr:rowOff>128059</xdr:rowOff>
    </xdr:from>
    <xdr:to>
      <xdr:col>19</xdr:col>
      <xdr:colOff>20958</xdr:colOff>
      <xdr:row>26</xdr:row>
      <xdr:rowOff>120439</xdr:rowOff>
    </xdr:to>
    <xdr:grpSp>
      <xdr:nvGrpSpPr>
        <xdr:cNvPr id="354" name="Group 353">
          <a:extLst>
            <a:ext uri="{FF2B5EF4-FFF2-40B4-BE49-F238E27FC236}">
              <a16:creationId xmlns:a16="http://schemas.microsoft.com/office/drawing/2014/main" id="{6719E62B-4F2B-5F9C-B516-9271C45F9EF4}"/>
            </a:ext>
          </a:extLst>
        </xdr:cNvPr>
        <xdr:cNvGrpSpPr/>
      </xdr:nvGrpSpPr>
      <xdr:grpSpPr>
        <a:xfrm>
          <a:off x="12036428" y="4758267"/>
          <a:ext cx="217099" cy="177589"/>
          <a:chOff x="5762625" y="5773208"/>
          <a:chExt cx="365760" cy="365760"/>
        </a:xfrm>
        <a:noFill/>
      </xdr:grpSpPr>
      <xdr:sp macro="" textlink="Pivot!BO7">
        <xdr:nvSpPr>
          <xdr:cNvPr id="355" name="TextBox 354">
            <a:extLst>
              <a:ext uri="{FF2B5EF4-FFF2-40B4-BE49-F238E27FC236}">
                <a16:creationId xmlns:a16="http://schemas.microsoft.com/office/drawing/2014/main" id="{5DC70BC7-58D6-263D-614C-DBCC6F21AECC}"/>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sp macro="" textlink="Pivot!BQ7">
        <xdr:nvSpPr>
          <xdr:cNvPr id="356" name="TextBox 355">
            <a:extLst>
              <a:ext uri="{FF2B5EF4-FFF2-40B4-BE49-F238E27FC236}">
                <a16:creationId xmlns:a16="http://schemas.microsoft.com/office/drawing/2014/main" id="{F5576AE1-BD74-EFE4-79F9-168D25989D5D}"/>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B7C94F-EFC1-45F6-A04C-AB16B473A07E}"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19</xdr:col>
      <xdr:colOff>41278</xdr:colOff>
      <xdr:row>26</xdr:row>
      <xdr:rowOff>45509</xdr:rowOff>
    </xdr:from>
    <xdr:to>
      <xdr:col>19</xdr:col>
      <xdr:colOff>224158</xdr:colOff>
      <xdr:row>27</xdr:row>
      <xdr:rowOff>37889</xdr:rowOff>
    </xdr:to>
    <xdr:grpSp>
      <xdr:nvGrpSpPr>
        <xdr:cNvPr id="357" name="Group 356">
          <a:extLst>
            <a:ext uri="{FF2B5EF4-FFF2-40B4-BE49-F238E27FC236}">
              <a16:creationId xmlns:a16="http://schemas.microsoft.com/office/drawing/2014/main" id="{34FD6816-6B59-58F5-65B0-59C8C7940599}"/>
            </a:ext>
          </a:extLst>
        </xdr:cNvPr>
        <xdr:cNvGrpSpPr/>
      </xdr:nvGrpSpPr>
      <xdr:grpSpPr>
        <a:xfrm>
          <a:off x="12273847" y="4860926"/>
          <a:ext cx="182880" cy="177588"/>
          <a:chOff x="5762625" y="5773208"/>
          <a:chExt cx="365760" cy="365760"/>
        </a:xfrm>
        <a:noFill/>
      </xdr:grpSpPr>
      <xdr:sp macro="" textlink="Pivot!BO7">
        <xdr:nvSpPr>
          <xdr:cNvPr id="358" name="TextBox 357">
            <a:extLst>
              <a:ext uri="{FF2B5EF4-FFF2-40B4-BE49-F238E27FC236}">
                <a16:creationId xmlns:a16="http://schemas.microsoft.com/office/drawing/2014/main" id="{331DF23C-CBBD-4040-4A3E-A8EF575AB7D3}"/>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sp macro="" textlink="Pivot!BQ7">
        <xdr:nvSpPr>
          <xdr:cNvPr id="359" name="TextBox 358">
            <a:extLst>
              <a:ext uri="{FF2B5EF4-FFF2-40B4-BE49-F238E27FC236}">
                <a16:creationId xmlns:a16="http://schemas.microsoft.com/office/drawing/2014/main" id="{EEEAB527-5432-89CD-55EF-DFF38266EBF1}"/>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B7C94F-EFC1-45F6-A04C-AB16B473A07E}"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19</xdr:col>
      <xdr:colOff>447678</xdr:colOff>
      <xdr:row>26</xdr:row>
      <xdr:rowOff>45509</xdr:rowOff>
    </xdr:from>
    <xdr:to>
      <xdr:col>20</xdr:col>
      <xdr:colOff>20958</xdr:colOff>
      <xdr:row>27</xdr:row>
      <xdr:rowOff>37889</xdr:rowOff>
    </xdr:to>
    <xdr:grpSp>
      <xdr:nvGrpSpPr>
        <xdr:cNvPr id="360" name="Group 359">
          <a:extLst>
            <a:ext uri="{FF2B5EF4-FFF2-40B4-BE49-F238E27FC236}">
              <a16:creationId xmlns:a16="http://schemas.microsoft.com/office/drawing/2014/main" id="{DEF696CB-2A6A-674A-F090-DE691029AC19}"/>
            </a:ext>
          </a:extLst>
        </xdr:cNvPr>
        <xdr:cNvGrpSpPr/>
      </xdr:nvGrpSpPr>
      <xdr:grpSpPr>
        <a:xfrm>
          <a:off x="12680247" y="4860926"/>
          <a:ext cx="217100" cy="177588"/>
          <a:chOff x="5762625" y="5773208"/>
          <a:chExt cx="365760" cy="365760"/>
        </a:xfrm>
        <a:noFill/>
      </xdr:grpSpPr>
      <xdr:sp macro="" textlink="Pivot!BO7">
        <xdr:nvSpPr>
          <xdr:cNvPr id="361" name="TextBox 360">
            <a:extLst>
              <a:ext uri="{FF2B5EF4-FFF2-40B4-BE49-F238E27FC236}">
                <a16:creationId xmlns:a16="http://schemas.microsoft.com/office/drawing/2014/main" id="{8ED1E6EB-1706-F467-3793-E58BDC5A8D23}"/>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010FE2-4D9D-4CAA-8020-E7149E714F93}" type="TxLink">
              <a:rPr lang="en-US" sz="2500" b="0" i="0" u="none" strike="noStrike">
                <a:solidFill>
                  <a:srgbClr val="5A097C"/>
                </a:solidFill>
                <a:latin typeface="Arial"/>
                <a:cs typeface="Arial"/>
              </a:rPr>
              <a:pPr algn="ctr"/>
              <a:t> </a:t>
            </a:fld>
            <a:endParaRPr lang="en-US" sz="2500"/>
          </a:p>
        </xdr:txBody>
      </xdr:sp>
      <xdr:sp macro="" textlink="Pivot!BQ7">
        <xdr:nvSpPr>
          <xdr:cNvPr id="362" name="TextBox 361">
            <a:extLst>
              <a:ext uri="{FF2B5EF4-FFF2-40B4-BE49-F238E27FC236}">
                <a16:creationId xmlns:a16="http://schemas.microsoft.com/office/drawing/2014/main" id="{453F9F57-8EAA-6FDA-6952-ECDD35F14569}"/>
              </a:ext>
            </a:extLst>
          </xdr:cNvPr>
          <xdr:cNvSpPr txBox="1"/>
        </xdr:nvSpPr>
        <xdr:spPr>
          <a:xfrm>
            <a:off x="5762625" y="5773208"/>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B7C94F-EFC1-45F6-A04C-AB16B473A07E}"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204257</xdr:colOff>
      <xdr:row>28</xdr:row>
      <xdr:rowOff>65617</xdr:rowOff>
    </xdr:from>
    <xdr:to>
      <xdr:col>14</xdr:col>
      <xdr:colOff>387137</xdr:colOff>
      <xdr:row>29</xdr:row>
      <xdr:rowOff>57997</xdr:rowOff>
    </xdr:to>
    <xdr:sp macro="" textlink="Pivot!BN8">
      <xdr:nvSpPr>
        <xdr:cNvPr id="363" name="TextBox 362">
          <a:extLst>
            <a:ext uri="{FF2B5EF4-FFF2-40B4-BE49-F238E27FC236}">
              <a16:creationId xmlns:a16="http://schemas.microsoft.com/office/drawing/2014/main" id="{A5E3E8A2-EFF4-B7D2-95ED-BB289AE4E5D4}"/>
            </a:ext>
          </a:extLst>
        </xdr:cNvPr>
        <xdr:cNvSpPr txBox="1"/>
      </xdr:nvSpPr>
      <xdr:spPr>
        <a:xfrm>
          <a:off x="8738657" y="5399617"/>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clientData/>
  </xdr:twoCellAnchor>
  <xdr:twoCellAnchor>
    <xdr:from>
      <xdr:col>14</xdr:col>
      <xdr:colOff>398990</xdr:colOff>
      <xdr:row>29</xdr:row>
      <xdr:rowOff>77259</xdr:rowOff>
    </xdr:from>
    <xdr:to>
      <xdr:col>14</xdr:col>
      <xdr:colOff>581870</xdr:colOff>
      <xdr:row>30</xdr:row>
      <xdr:rowOff>69639</xdr:rowOff>
    </xdr:to>
    <xdr:sp macro="" textlink="Pivot!BO8">
      <xdr:nvSpPr>
        <xdr:cNvPr id="365" name="TextBox 364">
          <a:extLst>
            <a:ext uri="{FF2B5EF4-FFF2-40B4-BE49-F238E27FC236}">
              <a16:creationId xmlns:a16="http://schemas.microsoft.com/office/drawing/2014/main" id="{99D93151-EDF1-A15E-452B-DCEF2E0610B9}"/>
            </a:ext>
          </a:extLst>
        </xdr:cNvPr>
        <xdr:cNvSpPr txBox="1"/>
      </xdr:nvSpPr>
      <xdr:spPr>
        <a:xfrm>
          <a:off x="8933390" y="560175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clientData/>
  </xdr:twoCellAnchor>
  <xdr:twoCellAnchor>
    <xdr:from>
      <xdr:col>14</xdr:col>
      <xdr:colOff>305857</xdr:colOff>
      <xdr:row>29</xdr:row>
      <xdr:rowOff>167217</xdr:rowOff>
    </xdr:from>
    <xdr:to>
      <xdr:col>14</xdr:col>
      <xdr:colOff>488737</xdr:colOff>
      <xdr:row>30</xdr:row>
      <xdr:rowOff>159597</xdr:rowOff>
    </xdr:to>
    <xdr:grpSp>
      <xdr:nvGrpSpPr>
        <xdr:cNvPr id="369" name="Group 368">
          <a:extLst>
            <a:ext uri="{FF2B5EF4-FFF2-40B4-BE49-F238E27FC236}">
              <a16:creationId xmlns:a16="http://schemas.microsoft.com/office/drawing/2014/main" id="{D5E4B7CF-9478-94FF-14D8-1410CCF98E38}"/>
            </a:ext>
          </a:extLst>
        </xdr:cNvPr>
        <xdr:cNvGrpSpPr/>
      </xdr:nvGrpSpPr>
      <xdr:grpSpPr>
        <a:xfrm>
          <a:off x="9319329" y="5538259"/>
          <a:ext cx="182880" cy="177588"/>
          <a:chOff x="5426074" y="5664200"/>
          <a:chExt cx="365760" cy="365760"/>
        </a:xfrm>
      </xdr:grpSpPr>
      <xdr:sp macro="" textlink="Pivot!BN8">
        <xdr:nvSpPr>
          <xdr:cNvPr id="370" name="TextBox 369">
            <a:extLst>
              <a:ext uri="{FF2B5EF4-FFF2-40B4-BE49-F238E27FC236}">
                <a16:creationId xmlns:a16="http://schemas.microsoft.com/office/drawing/2014/main" id="{730C9D71-ABC5-9E16-8BF2-645ED587CE0E}"/>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sp macro="" textlink="Pivot!BP8">
        <xdr:nvSpPr>
          <xdr:cNvPr id="371" name="TextBox 370">
            <a:extLst>
              <a:ext uri="{FF2B5EF4-FFF2-40B4-BE49-F238E27FC236}">
                <a16:creationId xmlns:a16="http://schemas.microsoft.com/office/drawing/2014/main" id="{54B8C402-CDAE-99DA-FBA6-26415190BE91}"/>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8CD431-51DD-49E7-99E7-173D8B0B7921}"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14</xdr:col>
      <xdr:colOff>500590</xdr:colOff>
      <xdr:row>30</xdr:row>
      <xdr:rowOff>178859</xdr:rowOff>
    </xdr:from>
    <xdr:to>
      <xdr:col>15</xdr:col>
      <xdr:colOff>73870</xdr:colOff>
      <xdr:row>31</xdr:row>
      <xdr:rowOff>171239</xdr:rowOff>
    </xdr:to>
    <xdr:sp macro="" textlink="Pivot!BO8">
      <xdr:nvSpPr>
        <xdr:cNvPr id="373" name="TextBox 372">
          <a:extLst>
            <a:ext uri="{FF2B5EF4-FFF2-40B4-BE49-F238E27FC236}">
              <a16:creationId xmlns:a16="http://schemas.microsoft.com/office/drawing/2014/main" id="{F9C96A9D-B30D-D476-C567-3312BB620D3D}"/>
            </a:ext>
          </a:extLst>
        </xdr:cNvPr>
        <xdr:cNvSpPr txBox="1"/>
      </xdr:nvSpPr>
      <xdr:spPr>
        <a:xfrm>
          <a:off x="9034990" y="589385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clientData/>
  </xdr:twoCellAnchor>
  <xdr:twoCellAnchor>
    <xdr:from>
      <xdr:col>14</xdr:col>
      <xdr:colOff>13757</xdr:colOff>
      <xdr:row>29</xdr:row>
      <xdr:rowOff>65617</xdr:rowOff>
    </xdr:from>
    <xdr:to>
      <xdr:col>14</xdr:col>
      <xdr:colOff>196637</xdr:colOff>
      <xdr:row>30</xdr:row>
      <xdr:rowOff>57997</xdr:rowOff>
    </xdr:to>
    <xdr:grpSp>
      <xdr:nvGrpSpPr>
        <xdr:cNvPr id="419" name="Group 418">
          <a:extLst>
            <a:ext uri="{FF2B5EF4-FFF2-40B4-BE49-F238E27FC236}">
              <a16:creationId xmlns:a16="http://schemas.microsoft.com/office/drawing/2014/main" id="{00BABFED-E40A-287B-F8B3-640643612D66}"/>
            </a:ext>
          </a:extLst>
        </xdr:cNvPr>
        <xdr:cNvGrpSpPr/>
      </xdr:nvGrpSpPr>
      <xdr:grpSpPr>
        <a:xfrm>
          <a:off x="9027229" y="5436659"/>
          <a:ext cx="182880" cy="177588"/>
          <a:chOff x="5426074" y="5664200"/>
          <a:chExt cx="365760" cy="365760"/>
        </a:xfrm>
      </xdr:grpSpPr>
      <xdr:sp macro="" textlink="Pivot!BN8">
        <xdr:nvSpPr>
          <xdr:cNvPr id="420" name="TextBox 419">
            <a:extLst>
              <a:ext uri="{FF2B5EF4-FFF2-40B4-BE49-F238E27FC236}">
                <a16:creationId xmlns:a16="http://schemas.microsoft.com/office/drawing/2014/main" id="{C36A8632-F139-D37B-B3FE-A418A064B559}"/>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sp macro="" textlink="Pivot!BP8">
        <xdr:nvSpPr>
          <xdr:cNvPr id="421" name="TextBox 420">
            <a:extLst>
              <a:ext uri="{FF2B5EF4-FFF2-40B4-BE49-F238E27FC236}">
                <a16:creationId xmlns:a16="http://schemas.microsoft.com/office/drawing/2014/main" id="{5224037E-E70B-22D5-86EF-2760F35FB267}"/>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8CD431-51DD-49E7-99E7-173D8B0B7921}"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14</xdr:col>
      <xdr:colOff>208490</xdr:colOff>
      <xdr:row>30</xdr:row>
      <xdr:rowOff>77259</xdr:rowOff>
    </xdr:from>
    <xdr:to>
      <xdr:col>14</xdr:col>
      <xdr:colOff>391370</xdr:colOff>
      <xdr:row>31</xdr:row>
      <xdr:rowOff>69639</xdr:rowOff>
    </xdr:to>
    <xdr:sp macro="" textlink="Pivot!BO8">
      <xdr:nvSpPr>
        <xdr:cNvPr id="423" name="TextBox 422">
          <a:extLst>
            <a:ext uri="{FF2B5EF4-FFF2-40B4-BE49-F238E27FC236}">
              <a16:creationId xmlns:a16="http://schemas.microsoft.com/office/drawing/2014/main" id="{7ADCF5E4-63EC-D579-DEF6-8477A4E3CD4B}"/>
            </a:ext>
          </a:extLst>
        </xdr:cNvPr>
        <xdr:cNvSpPr txBox="1"/>
      </xdr:nvSpPr>
      <xdr:spPr>
        <a:xfrm>
          <a:off x="8742890" y="579225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clientData/>
  </xdr:twoCellAnchor>
  <xdr:twoCellAnchor>
    <xdr:from>
      <xdr:col>14</xdr:col>
      <xdr:colOff>502707</xdr:colOff>
      <xdr:row>28</xdr:row>
      <xdr:rowOff>167217</xdr:rowOff>
    </xdr:from>
    <xdr:to>
      <xdr:col>15</xdr:col>
      <xdr:colOff>75987</xdr:colOff>
      <xdr:row>29</xdr:row>
      <xdr:rowOff>159597</xdr:rowOff>
    </xdr:to>
    <xdr:sp macro="" textlink="Pivot!BN8">
      <xdr:nvSpPr>
        <xdr:cNvPr id="426" name="TextBox 425">
          <a:extLst>
            <a:ext uri="{FF2B5EF4-FFF2-40B4-BE49-F238E27FC236}">
              <a16:creationId xmlns:a16="http://schemas.microsoft.com/office/drawing/2014/main" id="{0C07B35E-DBE1-C2F7-04CC-0ABC0D98A0B5}"/>
            </a:ext>
          </a:extLst>
        </xdr:cNvPr>
        <xdr:cNvSpPr txBox="1"/>
      </xdr:nvSpPr>
      <xdr:spPr>
        <a:xfrm>
          <a:off x="9037107" y="5501217"/>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clientData/>
  </xdr:twoCellAnchor>
  <xdr:twoCellAnchor>
    <xdr:from>
      <xdr:col>15</xdr:col>
      <xdr:colOff>87840</xdr:colOff>
      <xdr:row>29</xdr:row>
      <xdr:rowOff>178859</xdr:rowOff>
    </xdr:from>
    <xdr:to>
      <xdr:col>15</xdr:col>
      <xdr:colOff>270720</xdr:colOff>
      <xdr:row>30</xdr:row>
      <xdr:rowOff>171239</xdr:rowOff>
    </xdr:to>
    <xdr:sp macro="" textlink="Pivot!BO8">
      <xdr:nvSpPr>
        <xdr:cNvPr id="429" name="TextBox 428">
          <a:extLst>
            <a:ext uri="{FF2B5EF4-FFF2-40B4-BE49-F238E27FC236}">
              <a16:creationId xmlns:a16="http://schemas.microsoft.com/office/drawing/2014/main" id="{CED31265-E1FB-1A1B-35D0-83B2654ABC08}"/>
            </a:ext>
          </a:extLst>
        </xdr:cNvPr>
        <xdr:cNvSpPr txBox="1"/>
      </xdr:nvSpPr>
      <xdr:spPr>
        <a:xfrm>
          <a:off x="9231840" y="570335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clientData/>
  </xdr:twoCellAnchor>
  <xdr:twoCellAnchor>
    <xdr:from>
      <xdr:col>14</xdr:col>
      <xdr:colOff>11640</xdr:colOff>
      <xdr:row>30</xdr:row>
      <xdr:rowOff>70909</xdr:rowOff>
    </xdr:from>
    <xdr:to>
      <xdr:col>14</xdr:col>
      <xdr:colOff>194520</xdr:colOff>
      <xdr:row>31</xdr:row>
      <xdr:rowOff>63289</xdr:rowOff>
    </xdr:to>
    <xdr:sp macro="" textlink="Pivot!BO8">
      <xdr:nvSpPr>
        <xdr:cNvPr id="432" name="TextBox 431">
          <a:extLst>
            <a:ext uri="{FF2B5EF4-FFF2-40B4-BE49-F238E27FC236}">
              <a16:creationId xmlns:a16="http://schemas.microsoft.com/office/drawing/2014/main" id="{745A893B-4D25-1AE2-AD29-11DA8EB4CEA1}"/>
            </a:ext>
          </a:extLst>
        </xdr:cNvPr>
        <xdr:cNvSpPr txBox="1"/>
      </xdr:nvSpPr>
      <xdr:spPr>
        <a:xfrm>
          <a:off x="8546040" y="578590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clientData/>
  </xdr:twoCellAnchor>
  <xdr:twoCellAnchor>
    <xdr:from>
      <xdr:col>14</xdr:col>
      <xdr:colOff>500590</xdr:colOff>
      <xdr:row>29</xdr:row>
      <xdr:rowOff>172509</xdr:rowOff>
    </xdr:from>
    <xdr:to>
      <xdr:col>15</xdr:col>
      <xdr:colOff>73870</xdr:colOff>
      <xdr:row>30</xdr:row>
      <xdr:rowOff>164889</xdr:rowOff>
    </xdr:to>
    <xdr:sp macro="" textlink="Pivot!BO8">
      <xdr:nvSpPr>
        <xdr:cNvPr id="435" name="TextBox 434">
          <a:extLst>
            <a:ext uri="{FF2B5EF4-FFF2-40B4-BE49-F238E27FC236}">
              <a16:creationId xmlns:a16="http://schemas.microsoft.com/office/drawing/2014/main" id="{6EF76DF6-4232-DB1A-D939-B17CA5DB938C}"/>
            </a:ext>
          </a:extLst>
        </xdr:cNvPr>
        <xdr:cNvSpPr txBox="1"/>
      </xdr:nvSpPr>
      <xdr:spPr>
        <a:xfrm>
          <a:off x="9034990" y="569700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clientData/>
  </xdr:twoCellAnchor>
  <xdr:twoCellAnchor>
    <xdr:from>
      <xdr:col>14</xdr:col>
      <xdr:colOff>210607</xdr:colOff>
      <xdr:row>29</xdr:row>
      <xdr:rowOff>78317</xdr:rowOff>
    </xdr:from>
    <xdr:to>
      <xdr:col>14</xdr:col>
      <xdr:colOff>393487</xdr:colOff>
      <xdr:row>30</xdr:row>
      <xdr:rowOff>70697</xdr:rowOff>
    </xdr:to>
    <xdr:sp macro="" textlink="Pivot!BN8">
      <xdr:nvSpPr>
        <xdr:cNvPr id="438" name="TextBox 437">
          <a:extLst>
            <a:ext uri="{FF2B5EF4-FFF2-40B4-BE49-F238E27FC236}">
              <a16:creationId xmlns:a16="http://schemas.microsoft.com/office/drawing/2014/main" id="{ABC8A6C6-6752-8855-B0F1-46DBC9A5847E}"/>
            </a:ext>
          </a:extLst>
        </xdr:cNvPr>
        <xdr:cNvSpPr txBox="1"/>
      </xdr:nvSpPr>
      <xdr:spPr>
        <a:xfrm>
          <a:off x="8745007" y="5602817"/>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clientData/>
  </xdr:twoCellAnchor>
  <xdr:twoCellAnchor>
    <xdr:from>
      <xdr:col>14</xdr:col>
      <xdr:colOff>312207</xdr:colOff>
      <xdr:row>30</xdr:row>
      <xdr:rowOff>179917</xdr:rowOff>
    </xdr:from>
    <xdr:to>
      <xdr:col>14</xdr:col>
      <xdr:colOff>495087</xdr:colOff>
      <xdr:row>31</xdr:row>
      <xdr:rowOff>172297</xdr:rowOff>
    </xdr:to>
    <xdr:sp macro="" textlink="Pivot!BN8">
      <xdr:nvSpPr>
        <xdr:cNvPr id="441" name="TextBox 440">
          <a:extLst>
            <a:ext uri="{FF2B5EF4-FFF2-40B4-BE49-F238E27FC236}">
              <a16:creationId xmlns:a16="http://schemas.microsoft.com/office/drawing/2014/main" id="{DB57951D-B6C3-6639-6B07-9D551FCBA522}"/>
            </a:ext>
          </a:extLst>
        </xdr:cNvPr>
        <xdr:cNvSpPr txBox="1"/>
      </xdr:nvSpPr>
      <xdr:spPr>
        <a:xfrm>
          <a:off x="8846607" y="5894917"/>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clientData/>
  </xdr:twoCellAnchor>
  <xdr:twoCellAnchor>
    <xdr:from>
      <xdr:col>14</xdr:col>
      <xdr:colOff>109007</xdr:colOff>
      <xdr:row>30</xdr:row>
      <xdr:rowOff>179917</xdr:rowOff>
    </xdr:from>
    <xdr:to>
      <xdr:col>14</xdr:col>
      <xdr:colOff>291887</xdr:colOff>
      <xdr:row>31</xdr:row>
      <xdr:rowOff>172297</xdr:rowOff>
    </xdr:to>
    <xdr:sp macro="" textlink="Pivot!BN8">
      <xdr:nvSpPr>
        <xdr:cNvPr id="444" name="TextBox 443">
          <a:extLst>
            <a:ext uri="{FF2B5EF4-FFF2-40B4-BE49-F238E27FC236}">
              <a16:creationId xmlns:a16="http://schemas.microsoft.com/office/drawing/2014/main" id="{AD96A74D-5886-D65F-F1D4-AE063CB5278D}"/>
            </a:ext>
          </a:extLst>
        </xdr:cNvPr>
        <xdr:cNvSpPr txBox="1"/>
      </xdr:nvSpPr>
      <xdr:spPr>
        <a:xfrm>
          <a:off x="8643407" y="5894917"/>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clientData/>
  </xdr:twoCellAnchor>
  <xdr:twoCellAnchor>
    <xdr:from>
      <xdr:col>14</xdr:col>
      <xdr:colOff>210607</xdr:colOff>
      <xdr:row>32</xdr:row>
      <xdr:rowOff>91017</xdr:rowOff>
    </xdr:from>
    <xdr:to>
      <xdr:col>14</xdr:col>
      <xdr:colOff>393487</xdr:colOff>
      <xdr:row>33</xdr:row>
      <xdr:rowOff>83397</xdr:rowOff>
    </xdr:to>
    <xdr:grpSp>
      <xdr:nvGrpSpPr>
        <xdr:cNvPr id="446" name="Group 445">
          <a:extLst>
            <a:ext uri="{FF2B5EF4-FFF2-40B4-BE49-F238E27FC236}">
              <a16:creationId xmlns:a16="http://schemas.microsoft.com/office/drawing/2014/main" id="{B8D500EF-0971-8CB2-1632-7FB08DCEFFD4}"/>
            </a:ext>
          </a:extLst>
        </xdr:cNvPr>
        <xdr:cNvGrpSpPr/>
      </xdr:nvGrpSpPr>
      <xdr:grpSpPr>
        <a:xfrm>
          <a:off x="9224079" y="6017684"/>
          <a:ext cx="182880" cy="177588"/>
          <a:chOff x="5426074" y="5664200"/>
          <a:chExt cx="365760" cy="365760"/>
        </a:xfrm>
      </xdr:grpSpPr>
      <xdr:sp macro="" textlink="Pivot!BN8">
        <xdr:nvSpPr>
          <xdr:cNvPr id="447" name="TextBox 446">
            <a:extLst>
              <a:ext uri="{FF2B5EF4-FFF2-40B4-BE49-F238E27FC236}">
                <a16:creationId xmlns:a16="http://schemas.microsoft.com/office/drawing/2014/main" id="{89121D4E-931A-F42F-4EA8-18766C18EBA9}"/>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sp macro="" textlink="Pivot!BP8">
        <xdr:nvSpPr>
          <xdr:cNvPr id="448" name="TextBox 447">
            <a:extLst>
              <a:ext uri="{FF2B5EF4-FFF2-40B4-BE49-F238E27FC236}">
                <a16:creationId xmlns:a16="http://schemas.microsoft.com/office/drawing/2014/main" id="{1B95D882-7951-48D2-DCAE-1618ACA0964A}"/>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8CD431-51DD-49E7-99E7-173D8B0B7921}"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14</xdr:col>
      <xdr:colOff>515407</xdr:colOff>
      <xdr:row>30</xdr:row>
      <xdr:rowOff>78317</xdr:rowOff>
    </xdr:from>
    <xdr:to>
      <xdr:col>15</xdr:col>
      <xdr:colOff>88687</xdr:colOff>
      <xdr:row>31</xdr:row>
      <xdr:rowOff>70697</xdr:rowOff>
    </xdr:to>
    <xdr:grpSp>
      <xdr:nvGrpSpPr>
        <xdr:cNvPr id="449" name="Group 448">
          <a:extLst>
            <a:ext uri="{FF2B5EF4-FFF2-40B4-BE49-F238E27FC236}">
              <a16:creationId xmlns:a16="http://schemas.microsoft.com/office/drawing/2014/main" id="{E9AF6328-8114-BB1B-3703-3E5D167C8168}"/>
            </a:ext>
          </a:extLst>
        </xdr:cNvPr>
        <xdr:cNvGrpSpPr/>
      </xdr:nvGrpSpPr>
      <xdr:grpSpPr>
        <a:xfrm>
          <a:off x="9528879" y="5634567"/>
          <a:ext cx="217100" cy="177588"/>
          <a:chOff x="5426074" y="5664200"/>
          <a:chExt cx="365760" cy="365760"/>
        </a:xfrm>
      </xdr:grpSpPr>
      <xdr:sp macro="" textlink="Pivot!BN8">
        <xdr:nvSpPr>
          <xdr:cNvPr id="450" name="TextBox 449">
            <a:extLst>
              <a:ext uri="{FF2B5EF4-FFF2-40B4-BE49-F238E27FC236}">
                <a16:creationId xmlns:a16="http://schemas.microsoft.com/office/drawing/2014/main" id="{E478DC66-D296-99FC-3D11-09AC3572C49E}"/>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sp macro="" textlink="Pivot!BP8">
        <xdr:nvSpPr>
          <xdr:cNvPr id="451" name="TextBox 450">
            <a:extLst>
              <a:ext uri="{FF2B5EF4-FFF2-40B4-BE49-F238E27FC236}">
                <a16:creationId xmlns:a16="http://schemas.microsoft.com/office/drawing/2014/main" id="{9D07DD62-7AFD-4E5A-227B-355F66C09E69}"/>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8CD431-51DD-49E7-99E7-173D8B0B7921}"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15</xdr:col>
      <xdr:colOff>7407</xdr:colOff>
      <xdr:row>31</xdr:row>
      <xdr:rowOff>179917</xdr:rowOff>
    </xdr:from>
    <xdr:to>
      <xdr:col>15</xdr:col>
      <xdr:colOff>190287</xdr:colOff>
      <xdr:row>32</xdr:row>
      <xdr:rowOff>172297</xdr:rowOff>
    </xdr:to>
    <xdr:grpSp>
      <xdr:nvGrpSpPr>
        <xdr:cNvPr id="452" name="Group 451">
          <a:extLst>
            <a:ext uri="{FF2B5EF4-FFF2-40B4-BE49-F238E27FC236}">
              <a16:creationId xmlns:a16="http://schemas.microsoft.com/office/drawing/2014/main" id="{70980A2F-F4F2-C1DC-6C1D-49658BD7C23A}"/>
            </a:ext>
          </a:extLst>
        </xdr:cNvPr>
        <xdr:cNvGrpSpPr/>
      </xdr:nvGrpSpPr>
      <xdr:grpSpPr>
        <a:xfrm>
          <a:off x="9664699" y="5921375"/>
          <a:ext cx="182880" cy="177589"/>
          <a:chOff x="5426074" y="5664200"/>
          <a:chExt cx="365760" cy="365760"/>
        </a:xfrm>
      </xdr:grpSpPr>
      <xdr:sp macro="" textlink="Pivot!BN8">
        <xdr:nvSpPr>
          <xdr:cNvPr id="453" name="TextBox 452">
            <a:extLst>
              <a:ext uri="{FF2B5EF4-FFF2-40B4-BE49-F238E27FC236}">
                <a16:creationId xmlns:a16="http://schemas.microsoft.com/office/drawing/2014/main" id="{CE374756-6E0A-A8D6-318C-7F904B42287D}"/>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sp macro="" textlink="Pivot!BP8">
        <xdr:nvSpPr>
          <xdr:cNvPr id="454" name="TextBox 453">
            <a:extLst>
              <a:ext uri="{FF2B5EF4-FFF2-40B4-BE49-F238E27FC236}">
                <a16:creationId xmlns:a16="http://schemas.microsoft.com/office/drawing/2014/main" id="{4D226421-DB3F-C4A2-95BE-D9A22FB91147}"/>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8CD431-51DD-49E7-99E7-173D8B0B7921}"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14</xdr:col>
      <xdr:colOff>208490</xdr:colOff>
      <xdr:row>30</xdr:row>
      <xdr:rowOff>178859</xdr:rowOff>
    </xdr:from>
    <xdr:to>
      <xdr:col>14</xdr:col>
      <xdr:colOff>391370</xdr:colOff>
      <xdr:row>31</xdr:row>
      <xdr:rowOff>171239</xdr:rowOff>
    </xdr:to>
    <xdr:grpSp>
      <xdr:nvGrpSpPr>
        <xdr:cNvPr id="455" name="Group 454">
          <a:extLst>
            <a:ext uri="{FF2B5EF4-FFF2-40B4-BE49-F238E27FC236}">
              <a16:creationId xmlns:a16="http://schemas.microsoft.com/office/drawing/2014/main" id="{3992D5C5-5398-B1A3-6476-1A5EC250F88F}"/>
            </a:ext>
          </a:extLst>
        </xdr:cNvPr>
        <xdr:cNvGrpSpPr/>
      </xdr:nvGrpSpPr>
      <xdr:grpSpPr>
        <a:xfrm>
          <a:off x="9221962" y="5735109"/>
          <a:ext cx="182880" cy="177588"/>
          <a:chOff x="6715124" y="5656792"/>
          <a:chExt cx="365760" cy="365760"/>
        </a:xfrm>
        <a:noFill/>
      </xdr:grpSpPr>
      <xdr:sp macro="" textlink="Pivot!BO8">
        <xdr:nvSpPr>
          <xdr:cNvPr id="456" name="TextBox 455">
            <a:extLst>
              <a:ext uri="{FF2B5EF4-FFF2-40B4-BE49-F238E27FC236}">
                <a16:creationId xmlns:a16="http://schemas.microsoft.com/office/drawing/2014/main" id="{F72D9B7F-7650-006D-F5EE-D155DFC3F6F7}"/>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57" name="TextBox 456">
            <a:extLst>
              <a:ext uri="{FF2B5EF4-FFF2-40B4-BE49-F238E27FC236}">
                <a16:creationId xmlns:a16="http://schemas.microsoft.com/office/drawing/2014/main" id="{40F26861-16D6-1A62-817F-50936138185E}"/>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506940</xdr:colOff>
      <xdr:row>31</xdr:row>
      <xdr:rowOff>89959</xdr:rowOff>
    </xdr:from>
    <xdr:to>
      <xdr:col>15</xdr:col>
      <xdr:colOff>80220</xdr:colOff>
      <xdr:row>32</xdr:row>
      <xdr:rowOff>82339</xdr:rowOff>
    </xdr:to>
    <xdr:grpSp>
      <xdr:nvGrpSpPr>
        <xdr:cNvPr id="458" name="Group 457">
          <a:extLst>
            <a:ext uri="{FF2B5EF4-FFF2-40B4-BE49-F238E27FC236}">
              <a16:creationId xmlns:a16="http://schemas.microsoft.com/office/drawing/2014/main" id="{7B47A7A5-F980-99A3-7015-955109B7C3E3}"/>
            </a:ext>
          </a:extLst>
        </xdr:cNvPr>
        <xdr:cNvGrpSpPr/>
      </xdr:nvGrpSpPr>
      <xdr:grpSpPr>
        <a:xfrm>
          <a:off x="9520412" y="5831417"/>
          <a:ext cx="217100" cy="177589"/>
          <a:chOff x="6715124" y="5656792"/>
          <a:chExt cx="365760" cy="365760"/>
        </a:xfrm>
        <a:noFill/>
      </xdr:grpSpPr>
      <xdr:sp macro="" textlink="Pivot!BO8">
        <xdr:nvSpPr>
          <xdr:cNvPr id="459" name="TextBox 458">
            <a:extLst>
              <a:ext uri="{FF2B5EF4-FFF2-40B4-BE49-F238E27FC236}">
                <a16:creationId xmlns:a16="http://schemas.microsoft.com/office/drawing/2014/main" id="{C3173380-9B01-06D1-0A4C-C5DE50162B18}"/>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60" name="TextBox 459">
            <a:extLst>
              <a:ext uri="{FF2B5EF4-FFF2-40B4-BE49-F238E27FC236}">
                <a16:creationId xmlns:a16="http://schemas.microsoft.com/office/drawing/2014/main" id="{25640B62-3C96-2D76-4522-9A90E88ECA17}"/>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113240</xdr:colOff>
      <xdr:row>29</xdr:row>
      <xdr:rowOff>178859</xdr:rowOff>
    </xdr:from>
    <xdr:to>
      <xdr:col>14</xdr:col>
      <xdr:colOff>296120</xdr:colOff>
      <xdr:row>30</xdr:row>
      <xdr:rowOff>171239</xdr:rowOff>
    </xdr:to>
    <xdr:grpSp>
      <xdr:nvGrpSpPr>
        <xdr:cNvPr id="461" name="Group 460">
          <a:extLst>
            <a:ext uri="{FF2B5EF4-FFF2-40B4-BE49-F238E27FC236}">
              <a16:creationId xmlns:a16="http://schemas.microsoft.com/office/drawing/2014/main" id="{9FD90D0B-5569-90CF-E74F-7DBE58088BE4}"/>
            </a:ext>
          </a:extLst>
        </xdr:cNvPr>
        <xdr:cNvGrpSpPr/>
      </xdr:nvGrpSpPr>
      <xdr:grpSpPr>
        <a:xfrm>
          <a:off x="9126712" y="5549901"/>
          <a:ext cx="182880" cy="177588"/>
          <a:chOff x="6715124" y="5656792"/>
          <a:chExt cx="365760" cy="365760"/>
        </a:xfrm>
        <a:noFill/>
      </xdr:grpSpPr>
      <xdr:sp macro="" textlink="Pivot!BO8">
        <xdr:nvSpPr>
          <xdr:cNvPr id="462" name="TextBox 461">
            <a:extLst>
              <a:ext uri="{FF2B5EF4-FFF2-40B4-BE49-F238E27FC236}">
                <a16:creationId xmlns:a16="http://schemas.microsoft.com/office/drawing/2014/main" id="{34CA1AF7-4318-392A-E037-4AC9D5B05CE6}"/>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63" name="TextBox 462">
            <a:extLst>
              <a:ext uri="{FF2B5EF4-FFF2-40B4-BE49-F238E27FC236}">
                <a16:creationId xmlns:a16="http://schemas.microsoft.com/office/drawing/2014/main" id="{DD190A8A-EB4B-BA49-4426-F1E21B36DEDA}"/>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411690</xdr:colOff>
      <xdr:row>30</xdr:row>
      <xdr:rowOff>89959</xdr:rowOff>
    </xdr:from>
    <xdr:to>
      <xdr:col>14</xdr:col>
      <xdr:colOff>594570</xdr:colOff>
      <xdr:row>31</xdr:row>
      <xdr:rowOff>82339</xdr:rowOff>
    </xdr:to>
    <xdr:grpSp>
      <xdr:nvGrpSpPr>
        <xdr:cNvPr id="464" name="Group 463">
          <a:extLst>
            <a:ext uri="{FF2B5EF4-FFF2-40B4-BE49-F238E27FC236}">
              <a16:creationId xmlns:a16="http://schemas.microsoft.com/office/drawing/2014/main" id="{AB5C2943-7FC7-67F7-CF85-CA3AD2435014}"/>
            </a:ext>
          </a:extLst>
        </xdr:cNvPr>
        <xdr:cNvGrpSpPr/>
      </xdr:nvGrpSpPr>
      <xdr:grpSpPr>
        <a:xfrm>
          <a:off x="9425162" y="5646209"/>
          <a:ext cx="182880" cy="177588"/>
          <a:chOff x="6715124" y="5656792"/>
          <a:chExt cx="365760" cy="365760"/>
        </a:xfrm>
        <a:noFill/>
      </xdr:grpSpPr>
      <xdr:sp macro="" textlink="Pivot!BO8">
        <xdr:nvSpPr>
          <xdr:cNvPr id="465" name="TextBox 464">
            <a:extLst>
              <a:ext uri="{FF2B5EF4-FFF2-40B4-BE49-F238E27FC236}">
                <a16:creationId xmlns:a16="http://schemas.microsoft.com/office/drawing/2014/main" id="{76C63187-51E7-B4B4-3E17-F6C9EE6194CD}"/>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66" name="TextBox 465">
            <a:extLst>
              <a:ext uri="{FF2B5EF4-FFF2-40B4-BE49-F238E27FC236}">
                <a16:creationId xmlns:a16="http://schemas.microsoft.com/office/drawing/2014/main" id="{453E535B-78F6-9305-E6E7-63016035F34B}"/>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293157</xdr:colOff>
      <xdr:row>28</xdr:row>
      <xdr:rowOff>167217</xdr:rowOff>
    </xdr:from>
    <xdr:to>
      <xdr:col>14</xdr:col>
      <xdr:colOff>476037</xdr:colOff>
      <xdr:row>29</xdr:row>
      <xdr:rowOff>159597</xdr:rowOff>
    </xdr:to>
    <xdr:grpSp>
      <xdr:nvGrpSpPr>
        <xdr:cNvPr id="467" name="Group 466">
          <a:extLst>
            <a:ext uri="{FF2B5EF4-FFF2-40B4-BE49-F238E27FC236}">
              <a16:creationId xmlns:a16="http://schemas.microsoft.com/office/drawing/2014/main" id="{B4C1880C-C0E1-7144-65FC-87DBB07AE734}"/>
            </a:ext>
          </a:extLst>
        </xdr:cNvPr>
        <xdr:cNvGrpSpPr/>
      </xdr:nvGrpSpPr>
      <xdr:grpSpPr>
        <a:xfrm>
          <a:off x="9306629" y="5353050"/>
          <a:ext cx="182880" cy="177589"/>
          <a:chOff x="5426074" y="5664200"/>
          <a:chExt cx="365760" cy="365760"/>
        </a:xfrm>
      </xdr:grpSpPr>
      <xdr:sp macro="" textlink="Pivot!BN8">
        <xdr:nvSpPr>
          <xdr:cNvPr id="468" name="TextBox 467">
            <a:extLst>
              <a:ext uri="{FF2B5EF4-FFF2-40B4-BE49-F238E27FC236}">
                <a16:creationId xmlns:a16="http://schemas.microsoft.com/office/drawing/2014/main" id="{17B721CA-C3BE-9F58-A8B6-BC22CEAFD26E}"/>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F928BE-50B4-4BEC-B301-5CC981C6A78F}" type="TxLink">
              <a:rPr lang="en-US" sz="2500" b="0" i="0" u="none" strike="noStrike">
                <a:solidFill>
                  <a:srgbClr val="C240D8"/>
                </a:solidFill>
                <a:latin typeface="Arial"/>
                <a:cs typeface="Arial"/>
              </a:rPr>
              <a:pPr algn="ctr"/>
              <a:t> </a:t>
            </a:fld>
            <a:endParaRPr lang="en-US" sz="2500"/>
          </a:p>
        </xdr:txBody>
      </xdr:sp>
      <xdr:sp macro="" textlink="Pivot!BP8">
        <xdr:nvSpPr>
          <xdr:cNvPr id="469" name="TextBox 468">
            <a:extLst>
              <a:ext uri="{FF2B5EF4-FFF2-40B4-BE49-F238E27FC236}">
                <a16:creationId xmlns:a16="http://schemas.microsoft.com/office/drawing/2014/main" id="{881A9409-6775-9D27-2CF8-782CC1528DDE}"/>
              </a:ext>
            </a:extLst>
          </xdr:cNvPr>
          <xdr:cNvSpPr txBox="1"/>
        </xdr:nvSpPr>
        <xdr:spPr>
          <a:xfrm>
            <a:off x="5426074" y="566420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8CD431-51DD-49E7-99E7-173D8B0B7921}"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14</xdr:col>
      <xdr:colOff>589490</xdr:colOff>
      <xdr:row>30</xdr:row>
      <xdr:rowOff>178859</xdr:rowOff>
    </xdr:from>
    <xdr:to>
      <xdr:col>15</xdr:col>
      <xdr:colOff>162770</xdr:colOff>
      <xdr:row>31</xdr:row>
      <xdr:rowOff>171239</xdr:rowOff>
    </xdr:to>
    <xdr:grpSp>
      <xdr:nvGrpSpPr>
        <xdr:cNvPr id="470" name="Group 469">
          <a:extLst>
            <a:ext uri="{FF2B5EF4-FFF2-40B4-BE49-F238E27FC236}">
              <a16:creationId xmlns:a16="http://schemas.microsoft.com/office/drawing/2014/main" id="{158010A5-5036-8220-B110-FE4151135775}"/>
            </a:ext>
          </a:extLst>
        </xdr:cNvPr>
        <xdr:cNvGrpSpPr/>
      </xdr:nvGrpSpPr>
      <xdr:grpSpPr>
        <a:xfrm>
          <a:off x="9602962" y="5735109"/>
          <a:ext cx="217100" cy="177588"/>
          <a:chOff x="6715124" y="5656792"/>
          <a:chExt cx="365760" cy="365760"/>
        </a:xfrm>
        <a:noFill/>
      </xdr:grpSpPr>
      <xdr:sp macro="" textlink="Pivot!BO8">
        <xdr:nvSpPr>
          <xdr:cNvPr id="471" name="TextBox 470">
            <a:extLst>
              <a:ext uri="{FF2B5EF4-FFF2-40B4-BE49-F238E27FC236}">
                <a16:creationId xmlns:a16="http://schemas.microsoft.com/office/drawing/2014/main" id="{05BEACFA-85E5-BA0D-2B11-D4A5E0937D88}"/>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72" name="TextBox 471">
            <a:extLst>
              <a:ext uri="{FF2B5EF4-FFF2-40B4-BE49-F238E27FC236}">
                <a16:creationId xmlns:a16="http://schemas.microsoft.com/office/drawing/2014/main" id="{A28D96AF-07CA-97A7-6388-40E9F9D14B25}"/>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113240</xdr:colOff>
      <xdr:row>28</xdr:row>
      <xdr:rowOff>178859</xdr:rowOff>
    </xdr:from>
    <xdr:to>
      <xdr:col>14</xdr:col>
      <xdr:colOff>296120</xdr:colOff>
      <xdr:row>29</xdr:row>
      <xdr:rowOff>171239</xdr:rowOff>
    </xdr:to>
    <xdr:grpSp>
      <xdr:nvGrpSpPr>
        <xdr:cNvPr id="473" name="Group 472">
          <a:extLst>
            <a:ext uri="{FF2B5EF4-FFF2-40B4-BE49-F238E27FC236}">
              <a16:creationId xmlns:a16="http://schemas.microsoft.com/office/drawing/2014/main" id="{7CB49064-7513-03B2-16E4-C02E256938F0}"/>
            </a:ext>
          </a:extLst>
        </xdr:cNvPr>
        <xdr:cNvGrpSpPr/>
      </xdr:nvGrpSpPr>
      <xdr:grpSpPr>
        <a:xfrm>
          <a:off x="9126712" y="5364692"/>
          <a:ext cx="182880" cy="177589"/>
          <a:chOff x="6715124" y="5656792"/>
          <a:chExt cx="365760" cy="365760"/>
        </a:xfrm>
        <a:noFill/>
      </xdr:grpSpPr>
      <xdr:sp macro="" textlink="Pivot!BO8">
        <xdr:nvSpPr>
          <xdr:cNvPr id="474" name="TextBox 473">
            <a:extLst>
              <a:ext uri="{FF2B5EF4-FFF2-40B4-BE49-F238E27FC236}">
                <a16:creationId xmlns:a16="http://schemas.microsoft.com/office/drawing/2014/main" id="{EC4357B2-420E-4BD5-A5B9-4BD2542A0D41}"/>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75" name="TextBox 474">
            <a:extLst>
              <a:ext uri="{FF2B5EF4-FFF2-40B4-BE49-F238E27FC236}">
                <a16:creationId xmlns:a16="http://schemas.microsoft.com/office/drawing/2014/main" id="{3FAF60C4-1A90-DA78-F092-0BE0E4BFD28F}"/>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303740</xdr:colOff>
      <xdr:row>32</xdr:row>
      <xdr:rowOff>7409</xdr:rowOff>
    </xdr:from>
    <xdr:to>
      <xdr:col>14</xdr:col>
      <xdr:colOff>486620</xdr:colOff>
      <xdr:row>32</xdr:row>
      <xdr:rowOff>190289</xdr:rowOff>
    </xdr:to>
    <xdr:grpSp>
      <xdr:nvGrpSpPr>
        <xdr:cNvPr id="476" name="Group 475">
          <a:extLst>
            <a:ext uri="{FF2B5EF4-FFF2-40B4-BE49-F238E27FC236}">
              <a16:creationId xmlns:a16="http://schemas.microsoft.com/office/drawing/2014/main" id="{6D772643-741E-A4FF-D35C-EF25BA65BB36}"/>
            </a:ext>
          </a:extLst>
        </xdr:cNvPr>
        <xdr:cNvGrpSpPr/>
      </xdr:nvGrpSpPr>
      <xdr:grpSpPr>
        <a:xfrm>
          <a:off x="9317212" y="5934076"/>
          <a:ext cx="182880" cy="176530"/>
          <a:chOff x="6715124" y="5656792"/>
          <a:chExt cx="365760" cy="365760"/>
        </a:xfrm>
        <a:noFill/>
      </xdr:grpSpPr>
      <xdr:sp macro="" textlink="Pivot!BO8">
        <xdr:nvSpPr>
          <xdr:cNvPr id="477" name="TextBox 476">
            <a:extLst>
              <a:ext uri="{FF2B5EF4-FFF2-40B4-BE49-F238E27FC236}">
                <a16:creationId xmlns:a16="http://schemas.microsoft.com/office/drawing/2014/main" id="{1EA91755-2D2C-94D4-4B7E-293386E45214}"/>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78" name="TextBox 477">
            <a:extLst>
              <a:ext uri="{FF2B5EF4-FFF2-40B4-BE49-F238E27FC236}">
                <a16:creationId xmlns:a16="http://schemas.microsoft.com/office/drawing/2014/main" id="{3D5CFF1B-5943-761B-384F-4C492D60E0C7}"/>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5290</xdr:colOff>
      <xdr:row>31</xdr:row>
      <xdr:rowOff>102659</xdr:rowOff>
    </xdr:from>
    <xdr:to>
      <xdr:col>14</xdr:col>
      <xdr:colOff>188170</xdr:colOff>
      <xdr:row>32</xdr:row>
      <xdr:rowOff>95039</xdr:rowOff>
    </xdr:to>
    <xdr:grpSp>
      <xdr:nvGrpSpPr>
        <xdr:cNvPr id="479" name="Group 478">
          <a:extLst>
            <a:ext uri="{FF2B5EF4-FFF2-40B4-BE49-F238E27FC236}">
              <a16:creationId xmlns:a16="http://schemas.microsoft.com/office/drawing/2014/main" id="{38A58390-F9C5-7745-9A0B-740F0622F78D}"/>
            </a:ext>
          </a:extLst>
        </xdr:cNvPr>
        <xdr:cNvGrpSpPr/>
      </xdr:nvGrpSpPr>
      <xdr:grpSpPr>
        <a:xfrm>
          <a:off x="9018762" y="5844117"/>
          <a:ext cx="182880" cy="177589"/>
          <a:chOff x="6715124" y="5656792"/>
          <a:chExt cx="365760" cy="365760"/>
        </a:xfrm>
        <a:noFill/>
      </xdr:grpSpPr>
      <xdr:sp macro="" textlink="Pivot!BO8">
        <xdr:nvSpPr>
          <xdr:cNvPr id="480" name="TextBox 479">
            <a:extLst>
              <a:ext uri="{FF2B5EF4-FFF2-40B4-BE49-F238E27FC236}">
                <a16:creationId xmlns:a16="http://schemas.microsoft.com/office/drawing/2014/main" id="{937DBDAC-A245-C19B-A14A-1FD99CD5A8AC}"/>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81" name="TextBox 480">
            <a:extLst>
              <a:ext uri="{FF2B5EF4-FFF2-40B4-BE49-F238E27FC236}">
                <a16:creationId xmlns:a16="http://schemas.microsoft.com/office/drawing/2014/main" id="{57DCC298-18E3-8DEF-C1E6-14E9C7D77003}"/>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500590</xdr:colOff>
      <xdr:row>33</xdr:row>
      <xdr:rowOff>7409</xdr:rowOff>
    </xdr:from>
    <xdr:to>
      <xdr:col>15</xdr:col>
      <xdr:colOff>73870</xdr:colOff>
      <xdr:row>33</xdr:row>
      <xdr:rowOff>190289</xdr:rowOff>
    </xdr:to>
    <xdr:grpSp>
      <xdr:nvGrpSpPr>
        <xdr:cNvPr id="482" name="Group 481">
          <a:extLst>
            <a:ext uri="{FF2B5EF4-FFF2-40B4-BE49-F238E27FC236}">
              <a16:creationId xmlns:a16="http://schemas.microsoft.com/office/drawing/2014/main" id="{23A35344-FBC5-1437-01A3-10192548EA89}"/>
            </a:ext>
          </a:extLst>
        </xdr:cNvPr>
        <xdr:cNvGrpSpPr/>
      </xdr:nvGrpSpPr>
      <xdr:grpSpPr>
        <a:xfrm>
          <a:off x="9514062" y="6119284"/>
          <a:ext cx="217100" cy="176530"/>
          <a:chOff x="6715124" y="5656792"/>
          <a:chExt cx="365760" cy="365760"/>
        </a:xfrm>
        <a:noFill/>
      </xdr:grpSpPr>
      <xdr:sp macro="" textlink="Pivot!BO8">
        <xdr:nvSpPr>
          <xdr:cNvPr id="483" name="TextBox 482">
            <a:extLst>
              <a:ext uri="{FF2B5EF4-FFF2-40B4-BE49-F238E27FC236}">
                <a16:creationId xmlns:a16="http://schemas.microsoft.com/office/drawing/2014/main" id="{B015AC3E-94D7-0217-0755-FE2D9BEA04C5}"/>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84" name="TextBox 483">
            <a:extLst>
              <a:ext uri="{FF2B5EF4-FFF2-40B4-BE49-F238E27FC236}">
                <a16:creationId xmlns:a16="http://schemas.microsoft.com/office/drawing/2014/main" id="{9DEA5BDC-7398-5BE4-C963-FEAEC884F1DF}"/>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14</xdr:col>
      <xdr:colOff>303740</xdr:colOff>
      <xdr:row>33</xdr:row>
      <xdr:rowOff>13759</xdr:rowOff>
    </xdr:from>
    <xdr:to>
      <xdr:col>14</xdr:col>
      <xdr:colOff>486620</xdr:colOff>
      <xdr:row>34</xdr:row>
      <xdr:rowOff>6139</xdr:rowOff>
    </xdr:to>
    <xdr:grpSp>
      <xdr:nvGrpSpPr>
        <xdr:cNvPr id="485" name="Group 484">
          <a:extLst>
            <a:ext uri="{FF2B5EF4-FFF2-40B4-BE49-F238E27FC236}">
              <a16:creationId xmlns:a16="http://schemas.microsoft.com/office/drawing/2014/main" id="{BE23A437-675D-D204-1246-9AE7505AA7C1}"/>
            </a:ext>
          </a:extLst>
        </xdr:cNvPr>
        <xdr:cNvGrpSpPr/>
      </xdr:nvGrpSpPr>
      <xdr:grpSpPr>
        <a:xfrm>
          <a:off x="9317212" y="6125634"/>
          <a:ext cx="182880" cy="177588"/>
          <a:chOff x="6715124" y="5656792"/>
          <a:chExt cx="365760" cy="365760"/>
        </a:xfrm>
        <a:noFill/>
      </xdr:grpSpPr>
      <xdr:sp macro="" textlink="Pivot!BO8">
        <xdr:nvSpPr>
          <xdr:cNvPr id="486" name="TextBox 485">
            <a:extLst>
              <a:ext uri="{FF2B5EF4-FFF2-40B4-BE49-F238E27FC236}">
                <a16:creationId xmlns:a16="http://schemas.microsoft.com/office/drawing/2014/main" id="{C358C071-7FCE-FAF4-DA6B-C5F0106861DC}"/>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88363-D1A5-41DC-97E4-B6BF87BE20B7}" type="TxLink">
              <a:rPr lang="en-US" sz="2500" b="0" i="0" u="none" strike="noStrike">
                <a:solidFill>
                  <a:srgbClr val="5A097C"/>
                </a:solidFill>
                <a:latin typeface="Arial"/>
                <a:cs typeface="Arial"/>
              </a:rPr>
              <a:pPr algn="ctr"/>
              <a:t> </a:t>
            </a:fld>
            <a:endParaRPr lang="en-US" sz="2500"/>
          </a:p>
        </xdr:txBody>
      </xdr:sp>
      <xdr:sp macro="" textlink="Pivot!BQ8">
        <xdr:nvSpPr>
          <xdr:cNvPr id="487" name="TextBox 486">
            <a:extLst>
              <a:ext uri="{FF2B5EF4-FFF2-40B4-BE49-F238E27FC236}">
                <a16:creationId xmlns:a16="http://schemas.microsoft.com/office/drawing/2014/main" id="{0387F5DA-11E2-DE4D-280D-20C6751CEFA6}"/>
              </a:ext>
            </a:extLst>
          </xdr:cNvPr>
          <xdr:cNvSpPr txBox="1"/>
        </xdr:nvSpPr>
        <xdr:spPr>
          <a:xfrm>
            <a:off x="6715124" y="5656792"/>
            <a:ext cx="3657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19F17-46CC-47C6-B22F-56F39476C523}"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6</xdr:col>
      <xdr:colOff>497397</xdr:colOff>
      <xdr:row>2</xdr:row>
      <xdr:rowOff>190499</xdr:rowOff>
    </xdr:from>
    <xdr:to>
      <xdr:col>30</xdr:col>
      <xdr:colOff>137583</xdr:colOff>
      <xdr:row>45</xdr:row>
      <xdr:rowOff>21166</xdr:rowOff>
    </xdr:to>
    <xdr:grpSp>
      <xdr:nvGrpSpPr>
        <xdr:cNvPr id="265" name="Group 264">
          <a:extLst>
            <a:ext uri="{FF2B5EF4-FFF2-40B4-BE49-F238E27FC236}">
              <a16:creationId xmlns:a16="http://schemas.microsoft.com/office/drawing/2014/main" id="{E706CA36-18A2-3F19-0244-5403BCCFC6E7}"/>
            </a:ext>
          </a:extLst>
        </xdr:cNvPr>
        <xdr:cNvGrpSpPr/>
      </xdr:nvGrpSpPr>
      <xdr:grpSpPr>
        <a:xfrm>
          <a:off x="4360314" y="554566"/>
          <a:ext cx="15091852" cy="7800975"/>
          <a:chOff x="4180397" y="571499"/>
          <a:chExt cx="14372186" cy="8022167"/>
        </a:xfrm>
      </xdr:grpSpPr>
      <xdr:sp macro="" textlink="">
        <xdr:nvSpPr>
          <xdr:cNvPr id="63" name="Freeform: Shape 62">
            <a:extLst>
              <a:ext uri="{FF2B5EF4-FFF2-40B4-BE49-F238E27FC236}">
                <a16:creationId xmlns:a16="http://schemas.microsoft.com/office/drawing/2014/main" id="{E5A5403A-6214-44E9-8D4E-736E20E9FC50}"/>
              </a:ext>
            </a:extLst>
          </xdr:cNvPr>
          <xdr:cNvSpPr/>
        </xdr:nvSpPr>
        <xdr:spPr>
          <a:xfrm flipV="1">
            <a:off x="4180397" y="571499"/>
            <a:ext cx="14372186" cy="8022167"/>
          </a:xfrm>
          <a:custGeom>
            <a:avLst/>
            <a:gdLst>
              <a:gd name="connsiteX0" fmla="*/ 0 w 12192000"/>
              <a:gd name="connsiteY0" fmla="*/ 6858000 h 6858000"/>
              <a:gd name="connsiteX1" fmla="*/ 12192000 w 12192000"/>
              <a:gd name="connsiteY1" fmla="*/ 6858000 h 6858000"/>
              <a:gd name="connsiteX2" fmla="*/ 12192000 w 12192000"/>
              <a:gd name="connsiteY2" fmla="*/ 0 h 6858000"/>
              <a:gd name="connsiteX3" fmla="*/ 0 w 12192000"/>
              <a:gd name="connsiteY3" fmla="*/ 0 h 6858000"/>
              <a:gd name="connsiteX4" fmla="*/ 0 w 12192000"/>
              <a:gd name="connsiteY4" fmla="*/ 6858000 h 6858000"/>
              <a:gd name="connsiteX5" fmla="*/ 4251190 w 12192000"/>
              <a:gd name="connsiteY5" fmla="*/ 6501147 h 6858000"/>
              <a:gd name="connsiteX6" fmla="*/ 4216371 w 12192000"/>
              <a:gd name="connsiteY6" fmla="*/ 6466328 h 6858000"/>
              <a:gd name="connsiteX7" fmla="*/ 4251190 w 12192000"/>
              <a:gd name="connsiteY7" fmla="*/ 6431509 h 6858000"/>
              <a:gd name="connsiteX8" fmla="*/ 4286009 w 12192000"/>
              <a:gd name="connsiteY8" fmla="*/ 6466328 h 6858000"/>
              <a:gd name="connsiteX9" fmla="*/ 4251190 w 12192000"/>
              <a:gd name="connsiteY9" fmla="*/ 6501147 h 6858000"/>
              <a:gd name="connsiteX10" fmla="*/ 4336083 w 12192000"/>
              <a:gd name="connsiteY10" fmla="*/ 6501147 h 6858000"/>
              <a:gd name="connsiteX11" fmla="*/ 4301264 w 12192000"/>
              <a:gd name="connsiteY11" fmla="*/ 6466328 h 6858000"/>
              <a:gd name="connsiteX12" fmla="*/ 4336083 w 12192000"/>
              <a:gd name="connsiteY12" fmla="*/ 6431509 h 6858000"/>
              <a:gd name="connsiteX13" fmla="*/ 4370902 w 12192000"/>
              <a:gd name="connsiteY13" fmla="*/ 6466328 h 6858000"/>
              <a:gd name="connsiteX14" fmla="*/ 4336083 w 12192000"/>
              <a:gd name="connsiteY14" fmla="*/ 6501147 h 6858000"/>
              <a:gd name="connsiteX15" fmla="*/ 4420976 w 12192000"/>
              <a:gd name="connsiteY15" fmla="*/ 6501147 h 6858000"/>
              <a:gd name="connsiteX16" fmla="*/ 4386158 w 12192000"/>
              <a:gd name="connsiteY16" fmla="*/ 6466328 h 6858000"/>
              <a:gd name="connsiteX17" fmla="*/ 4420976 w 12192000"/>
              <a:gd name="connsiteY17" fmla="*/ 6431509 h 6858000"/>
              <a:gd name="connsiteX18" fmla="*/ 4455795 w 12192000"/>
              <a:gd name="connsiteY18" fmla="*/ 6466328 h 6858000"/>
              <a:gd name="connsiteX19" fmla="*/ 4420976 w 12192000"/>
              <a:gd name="connsiteY19" fmla="*/ 6501147 h 6858000"/>
              <a:gd name="connsiteX20" fmla="*/ 4505869 w 12192000"/>
              <a:gd name="connsiteY20" fmla="*/ 6501147 h 6858000"/>
              <a:gd name="connsiteX21" fmla="*/ 4471050 w 12192000"/>
              <a:gd name="connsiteY21" fmla="*/ 6466328 h 6858000"/>
              <a:gd name="connsiteX22" fmla="*/ 4505869 w 12192000"/>
              <a:gd name="connsiteY22" fmla="*/ 6431509 h 6858000"/>
              <a:gd name="connsiteX23" fmla="*/ 4540687 w 12192000"/>
              <a:gd name="connsiteY23" fmla="*/ 6466328 h 6858000"/>
              <a:gd name="connsiteX24" fmla="*/ 4505869 w 12192000"/>
              <a:gd name="connsiteY24" fmla="*/ 6501147 h 6858000"/>
              <a:gd name="connsiteX25" fmla="*/ 4590760 w 12192000"/>
              <a:gd name="connsiteY25" fmla="*/ 6501147 h 6858000"/>
              <a:gd name="connsiteX26" fmla="*/ 4555941 w 12192000"/>
              <a:gd name="connsiteY26" fmla="*/ 6466328 h 6858000"/>
              <a:gd name="connsiteX27" fmla="*/ 4590760 w 12192000"/>
              <a:gd name="connsiteY27" fmla="*/ 6431509 h 6858000"/>
              <a:gd name="connsiteX28" fmla="*/ 4625579 w 12192000"/>
              <a:gd name="connsiteY28" fmla="*/ 6466328 h 6858000"/>
              <a:gd name="connsiteX29" fmla="*/ 4590760 w 12192000"/>
              <a:gd name="connsiteY29" fmla="*/ 6501147 h 6858000"/>
              <a:gd name="connsiteX30" fmla="*/ 4081406 w 12192000"/>
              <a:gd name="connsiteY30" fmla="*/ 6416287 h 6858000"/>
              <a:gd name="connsiteX31" fmla="*/ 4046588 w 12192000"/>
              <a:gd name="connsiteY31" fmla="*/ 6381468 h 6858000"/>
              <a:gd name="connsiteX32" fmla="*/ 4081406 w 12192000"/>
              <a:gd name="connsiteY32" fmla="*/ 6346649 h 6858000"/>
              <a:gd name="connsiteX33" fmla="*/ 4116225 w 12192000"/>
              <a:gd name="connsiteY33" fmla="*/ 6381468 h 6858000"/>
              <a:gd name="connsiteX34" fmla="*/ 4081406 w 12192000"/>
              <a:gd name="connsiteY34" fmla="*/ 6416287 h 6858000"/>
              <a:gd name="connsiteX35" fmla="*/ 4166299 w 12192000"/>
              <a:gd name="connsiteY35" fmla="*/ 6416287 h 6858000"/>
              <a:gd name="connsiteX36" fmla="*/ 4131480 w 12192000"/>
              <a:gd name="connsiteY36" fmla="*/ 6381468 h 6858000"/>
              <a:gd name="connsiteX37" fmla="*/ 4166299 w 12192000"/>
              <a:gd name="connsiteY37" fmla="*/ 6346649 h 6858000"/>
              <a:gd name="connsiteX38" fmla="*/ 4201117 w 12192000"/>
              <a:gd name="connsiteY38" fmla="*/ 6381468 h 6858000"/>
              <a:gd name="connsiteX39" fmla="*/ 4166299 w 12192000"/>
              <a:gd name="connsiteY39" fmla="*/ 6416287 h 6858000"/>
              <a:gd name="connsiteX40" fmla="*/ 4251190 w 12192000"/>
              <a:gd name="connsiteY40" fmla="*/ 6416287 h 6858000"/>
              <a:gd name="connsiteX41" fmla="*/ 4216371 w 12192000"/>
              <a:gd name="connsiteY41" fmla="*/ 6381468 h 6858000"/>
              <a:gd name="connsiteX42" fmla="*/ 4251190 w 12192000"/>
              <a:gd name="connsiteY42" fmla="*/ 6346649 h 6858000"/>
              <a:gd name="connsiteX43" fmla="*/ 4286009 w 12192000"/>
              <a:gd name="connsiteY43" fmla="*/ 6381468 h 6858000"/>
              <a:gd name="connsiteX44" fmla="*/ 4251190 w 12192000"/>
              <a:gd name="connsiteY44" fmla="*/ 6416287 h 6858000"/>
              <a:gd name="connsiteX45" fmla="*/ 4336083 w 12192000"/>
              <a:gd name="connsiteY45" fmla="*/ 6416287 h 6858000"/>
              <a:gd name="connsiteX46" fmla="*/ 4301264 w 12192000"/>
              <a:gd name="connsiteY46" fmla="*/ 6381468 h 6858000"/>
              <a:gd name="connsiteX47" fmla="*/ 4336083 w 12192000"/>
              <a:gd name="connsiteY47" fmla="*/ 6346649 h 6858000"/>
              <a:gd name="connsiteX48" fmla="*/ 4370902 w 12192000"/>
              <a:gd name="connsiteY48" fmla="*/ 6381468 h 6858000"/>
              <a:gd name="connsiteX49" fmla="*/ 4336083 w 12192000"/>
              <a:gd name="connsiteY49" fmla="*/ 6416287 h 6858000"/>
              <a:gd name="connsiteX50" fmla="*/ 4420976 w 12192000"/>
              <a:gd name="connsiteY50" fmla="*/ 6416287 h 6858000"/>
              <a:gd name="connsiteX51" fmla="*/ 4386158 w 12192000"/>
              <a:gd name="connsiteY51" fmla="*/ 6381468 h 6858000"/>
              <a:gd name="connsiteX52" fmla="*/ 4420976 w 12192000"/>
              <a:gd name="connsiteY52" fmla="*/ 6346649 h 6858000"/>
              <a:gd name="connsiteX53" fmla="*/ 4455795 w 12192000"/>
              <a:gd name="connsiteY53" fmla="*/ 6381468 h 6858000"/>
              <a:gd name="connsiteX54" fmla="*/ 4420976 w 12192000"/>
              <a:gd name="connsiteY54" fmla="*/ 6416287 h 6858000"/>
              <a:gd name="connsiteX55" fmla="*/ 4505869 w 12192000"/>
              <a:gd name="connsiteY55" fmla="*/ 6416287 h 6858000"/>
              <a:gd name="connsiteX56" fmla="*/ 4471050 w 12192000"/>
              <a:gd name="connsiteY56" fmla="*/ 6381468 h 6858000"/>
              <a:gd name="connsiteX57" fmla="*/ 4505869 w 12192000"/>
              <a:gd name="connsiteY57" fmla="*/ 6346649 h 6858000"/>
              <a:gd name="connsiteX58" fmla="*/ 4540687 w 12192000"/>
              <a:gd name="connsiteY58" fmla="*/ 6381468 h 6858000"/>
              <a:gd name="connsiteX59" fmla="*/ 4505869 w 12192000"/>
              <a:gd name="connsiteY59" fmla="*/ 6416287 h 6858000"/>
              <a:gd name="connsiteX60" fmla="*/ 4590760 w 12192000"/>
              <a:gd name="connsiteY60" fmla="*/ 6416287 h 6858000"/>
              <a:gd name="connsiteX61" fmla="*/ 4555941 w 12192000"/>
              <a:gd name="connsiteY61" fmla="*/ 6381468 h 6858000"/>
              <a:gd name="connsiteX62" fmla="*/ 4590760 w 12192000"/>
              <a:gd name="connsiteY62" fmla="*/ 6346649 h 6858000"/>
              <a:gd name="connsiteX63" fmla="*/ 4625579 w 12192000"/>
              <a:gd name="connsiteY63" fmla="*/ 6381468 h 6858000"/>
              <a:gd name="connsiteX64" fmla="*/ 4590760 w 12192000"/>
              <a:gd name="connsiteY64" fmla="*/ 6416287 h 6858000"/>
              <a:gd name="connsiteX65" fmla="*/ 4675653 w 12192000"/>
              <a:gd name="connsiteY65" fmla="*/ 6416287 h 6858000"/>
              <a:gd name="connsiteX66" fmla="*/ 4640834 w 12192000"/>
              <a:gd name="connsiteY66" fmla="*/ 6381468 h 6858000"/>
              <a:gd name="connsiteX67" fmla="*/ 4675653 w 12192000"/>
              <a:gd name="connsiteY67" fmla="*/ 6346649 h 6858000"/>
              <a:gd name="connsiteX68" fmla="*/ 4710472 w 12192000"/>
              <a:gd name="connsiteY68" fmla="*/ 6381468 h 6858000"/>
              <a:gd name="connsiteX69" fmla="*/ 4675653 w 12192000"/>
              <a:gd name="connsiteY69" fmla="*/ 6416287 h 6858000"/>
              <a:gd name="connsiteX70" fmla="*/ 5100116 w 12192000"/>
              <a:gd name="connsiteY70" fmla="*/ 6416287 h 6858000"/>
              <a:gd name="connsiteX71" fmla="*/ 5065298 w 12192000"/>
              <a:gd name="connsiteY71" fmla="*/ 6381468 h 6858000"/>
              <a:gd name="connsiteX72" fmla="*/ 5100116 w 12192000"/>
              <a:gd name="connsiteY72" fmla="*/ 6346649 h 6858000"/>
              <a:gd name="connsiteX73" fmla="*/ 5134935 w 12192000"/>
              <a:gd name="connsiteY73" fmla="*/ 6381468 h 6858000"/>
              <a:gd name="connsiteX74" fmla="*/ 5100116 w 12192000"/>
              <a:gd name="connsiteY74" fmla="*/ 6416287 h 6858000"/>
              <a:gd name="connsiteX75" fmla="*/ 5185009 w 12192000"/>
              <a:gd name="connsiteY75" fmla="*/ 6416287 h 6858000"/>
              <a:gd name="connsiteX76" fmla="*/ 5150190 w 12192000"/>
              <a:gd name="connsiteY76" fmla="*/ 6381468 h 6858000"/>
              <a:gd name="connsiteX77" fmla="*/ 5185009 w 12192000"/>
              <a:gd name="connsiteY77" fmla="*/ 6346649 h 6858000"/>
              <a:gd name="connsiteX78" fmla="*/ 5219827 w 12192000"/>
              <a:gd name="connsiteY78" fmla="*/ 6381468 h 6858000"/>
              <a:gd name="connsiteX79" fmla="*/ 5185009 w 12192000"/>
              <a:gd name="connsiteY79" fmla="*/ 6416287 h 6858000"/>
              <a:gd name="connsiteX80" fmla="*/ 5354793 w 12192000"/>
              <a:gd name="connsiteY80" fmla="*/ 6416287 h 6858000"/>
              <a:gd name="connsiteX81" fmla="*/ 5319974 w 12192000"/>
              <a:gd name="connsiteY81" fmla="*/ 6381468 h 6858000"/>
              <a:gd name="connsiteX82" fmla="*/ 5354793 w 12192000"/>
              <a:gd name="connsiteY82" fmla="*/ 6346649 h 6858000"/>
              <a:gd name="connsiteX83" fmla="*/ 5389612 w 12192000"/>
              <a:gd name="connsiteY83" fmla="*/ 6381468 h 6858000"/>
              <a:gd name="connsiteX84" fmla="*/ 5354793 w 12192000"/>
              <a:gd name="connsiteY84" fmla="*/ 6416287 h 6858000"/>
              <a:gd name="connsiteX85" fmla="*/ 7646915 w 12192000"/>
              <a:gd name="connsiteY85" fmla="*/ 6416287 h 6858000"/>
              <a:gd name="connsiteX86" fmla="*/ 7612090 w 12192000"/>
              <a:gd name="connsiteY86" fmla="*/ 6381468 h 6858000"/>
              <a:gd name="connsiteX87" fmla="*/ 7646915 w 12192000"/>
              <a:gd name="connsiteY87" fmla="*/ 6346649 h 6858000"/>
              <a:gd name="connsiteX88" fmla="*/ 7681728 w 12192000"/>
              <a:gd name="connsiteY88" fmla="*/ 6381468 h 6858000"/>
              <a:gd name="connsiteX89" fmla="*/ 7646915 w 12192000"/>
              <a:gd name="connsiteY89" fmla="*/ 6416287 h 6858000"/>
              <a:gd name="connsiteX90" fmla="*/ 3572044 w 12192000"/>
              <a:gd name="connsiteY90" fmla="*/ 6331425 h 6858000"/>
              <a:gd name="connsiteX91" fmla="*/ 3537225 w 12192000"/>
              <a:gd name="connsiteY91" fmla="*/ 6296606 h 6858000"/>
              <a:gd name="connsiteX92" fmla="*/ 3572044 w 12192000"/>
              <a:gd name="connsiteY92" fmla="*/ 6261788 h 6858000"/>
              <a:gd name="connsiteX93" fmla="*/ 3606863 w 12192000"/>
              <a:gd name="connsiteY93" fmla="*/ 6296606 h 6858000"/>
              <a:gd name="connsiteX94" fmla="*/ 3572044 w 12192000"/>
              <a:gd name="connsiteY94" fmla="*/ 6331425 h 6858000"/>
              <a:gd name="connsiteX95" fmla="*/ 3741829 w 12192000"/>
              <a:gd name="connsiteY95" fmla="*/ 6331425 h 6858000"/>
              <a:gd name="connsiteX96" fmla="*/ 3707010 w 12192000"/>
              <a:gd name="connsiteY96" fmla="*/ 6296606 h 6858000"/>
              <a:gd name="connsiteX97" fmla="*/ 3741829 w 12192000"/>
              <a:gd name="connsiteY97" fmla="*/ 6261788 h 6858000"/>
              <a:gd name="connsiteX98" fmla="*/ 3776648 w 12192000"/>
              <a:gd name="connsiteY98" fmla="*/ 6296606 h 6858000"/>
              <a:gd name="connsiteX99" fmla="*/ 3741829 w 12192000"/>
              <a:gd name="connsiteY99" fmla="*/ 6331425 h 6858000"/>
              <a:gd name="connsiteX100" fmla="*/ 3996513 w 12192000"/>
              <a:gd name="connsiteY100" fmla="*/ 6331425 h 6858000"/>
              <a:gd name="connsiteX101" fmla="*/ 3961694 w 12192000"/>
              <a:gd name="connsiteY101" fmla="*/ 6296606 h 6858000"/>
              <a:gd name="connsiteX102" fmla="*/ 3996513 w 12192000"/>
              <a:gd name="connsiteY102" fmla="*/ 6261788 h 6858000"/>
              <a:gd name="connsiteX103" fmla="*/ 4031332 w 12192000"/>
              <a:gd name="connsiteY103" fmla="*/ 6296606 h 6858000"/>
              <a:gd name="connsiteX104" fmla="*/ 3996513 w 12192000"/>
              <a:gd name="connsiteY104" fmla="*/ 6331425 h 6858000"/>
              <a:gd name="connsiteX105" fmla="*/ 4081406 w 12192000"/>
              <a:gd name="connsiteY105" fmla="*/ 6331425 h 6858000"/>
              <a:gd name="connsiteX106" fmla="*/ 4046588 w 12192000"/>
              <a:gd name="connsiteY106" fmla="*/ 6296606 h 6858000"/>
              <a:gd name="connsiteX107" fmla="*/ 4081406 w 12192000"/>
              <a:gd name="connsiteY107" fmla="*/ 6261788 h 6858000"/>
              <a:gd name="connsiteX108" fmla="*/ 4116225 w 12192000"/>
              <a:gd name="connsiteY108" fmla="*/ 6296606 h 6858000"/>
              <a:gd name="connsiteX109" fmla="*/ 4081406 w 12192000"/>
              <a:gd name="connsiteY109" fmla="*/ 6331425 h 6858000"/>
              <a:gd name="connsiteX110" fmla="*/ 4420976 w 12192000"/>
              <a:gd name="connsiteY110" fmla="*/ 6331425 h 6858000"/>
              <a:gd name="connsiteX111" fmla="*/ 4386158 w 12192000"/>
              <a:gd name="connsiteY111" fmla="*/ 6296606 h 6858000"/>
              <a:gd name="connsiteX112" fmla="*/ 4420976 w 12192000"/>
              <a:gd name="connsiteY112" fmla="*/ 6261788 h 6858000"/>
              <a:gd name="connsiteX113" fmla="*/ 4455795 w 12192000"/>
              <a:gd name="connsiteY113" fmla="*/ 6296606 h 6858000"/>
              <a:gd name="connsiteX114" fmla="*/ 4420976 w 12192000"/>
              <a:gd name="connsiteY114" fmla="*/ 6331425 h 6858000"/>
              <a:gd name="connsiteX115" fmla="*/ 4505869 w 12192000"/>
              <a:gd name="connsiteY115" fmla="*/ 6331425 h 6858000"/>
              <a:gd name="connsiteX116" fmla="*/ 4471050 w 12192000"/>
              <a:gd name="connsiteY116" fmla="*/ 6296606 h 6858000"/>
              <a:gd name="connsiteX117" fmla="*/ 4505869 w 12192000"/>
              <a:gd name="connsiteY117" fmla="*/ 6261788 h 6858000"/>
              <a:gd name="connsiteX118" fmla="*/ 4540687 w 12192000"/>
              <a:gd name="connsiteY118" fmla="*/ 6296606 h 6858000"/>
              <a:gd name="connsiteX119" fmla="*/ 4505869 w 12192000"/>
              <a:gd name="connsiteY119" fmla="*/ 6331425 h 6858000"/>
              <a:gd name="connsiteX120" fmla="*/ 4760546 w 12192000"/>
              <a:gd name="connsiteY120" fmla="*/ 6331425 h 6858000"/>
              <a:gd name="connsiteX121" fmla="*/ 4725728 w 12192000"/>
              <a:gd name="connsiteY121" fmla="*/ 6296606 h 6858000"/>
              <a:gd name="connsiteX122" fmla="*/ 4760546 w 12192000"/>
              <a:gd name="connsiteY122" fmla="*/ 6261788 h 6858000"/>
              <a:gd name="connsiteX123" fmla="*/ 4795365 w 12192000"/>
              <a:gd name="connsiteY123" fmla="*/ 6296606 h 6858000"/>
              <a:gd name="connsiteX124" fmla="*/ 4760546 w 12192000"/>
              <a:gd name="connsiteY124" fmla="*/ 6331425 h 6858000"/>
              <a:gd name="connsiteX125" fmla="*/ 4930330 w 12192000"/>
              <a:gd name="connsiteY125" fmla="*/ 6331425 h 6858000"/>
              <a:gd name="connsiteX126" fmla="*/ 4895511 w 12192000"/>
              <a:gd name="connsiteY126" fmla="*/ 6296606 h 6858000"/>
              <a:gd name="connsiteX127" fmla="*/ 4930330 w 12192000"/>
              <a:gd name="connsiteY127" fmla="*/ 6261788 h 6858000"/>
              <a:gd name="connsiteX128" fmla="*/ 4965149 w 12192000"/>
              <a:gd name="connsiteY128" fmla="*/ 6296606 h 6858000"/>
              <a:gd name="connsiteX129" fmla="*/ 4930330 w 12192000"/>
              <a:gd name="connsiteY129" fmla="*/ 6331425 h 6858000"/>
              <a:gd name="connsiteX130" fmla="*/ 5100116 w 12192000"/>
              <a:gd name="connsiteY130" fmla="*/ 6331425 h 6858000"/>
              <a:gd name="connsiteX131" fmla="*/ 5065298 w 12192000"/>
              <a:gd name="connsiteY131" fmla="*/ 6296606 h 6858000"/>
              <a:gd name="connsiteX132" fmla="*/ 5100116 w 12192000"/>
              <a:gd name="connsiteY132" fmla="*/ 6261788 h 6858000"/>
              <a:gd name="connsiteX133" fmla="*/ 5134935 w 12192000"/>
              <a:gd name="connsiteY133" fmla="*/ 6296606 h 6858000"/>
              <a:gd name="connsiteX134" fmla="*/ 5100116 w 12192000"/>
              <a:gd name="connsiteY134" fmla="*/ 6331425 h 6858000"/>
              <a:gd name="connsiteX135" fmla="*/ 5185009 w 12192000"/>
              <a:gd name="connsiteY135" fmla="*/ 6331425 h 6858000"/>
              <a:gd name="connsiteX136" fmla="*/ 5150190 w 12192000"/>
              <a:gd name="connsiteY136" fmla="*/ 6296606 h 6858000"/>
              <a:gd name="connsiteX137" fmla="*/ 5185009 w 12192000"/>
              <a:gd name="connsiteY137" fmla="*/ 6261788 h 6858000"/>
              <a:gd name="connsiteX138" fmla="*/ 5219827 w 12192000"/>
              <a:gd name="connsiteY138" fmla="*/ 6296606 h 6858000"/>
              <a:gd name="connsiteX139" fmla="*/ 5185009 w 12192000"/>
              <a:gd name="connsiteY139" fmla="*/ 6331425 h 6858000"/>
              <a:gd name="connsiteX140" fmla="*/ 5269900 w 12192000"/>
              <a:gd name="connsiteY140" fmla="*/ 6331425 h 6858000"/>
              <a:gd name="connsiteX141" fmla="*/ 5235081 w 12192000"/>
              <a:gd name="connsiteY141" fmla="*/ 6296606 h 6858000"/>
              <a:gd name="connsiteX142" fmla="*/ 5269900 w 12192000"/>
              <a:gd name="connsiteY142" fmla="*/ 6261788 h 6858000"/>
              <a:gd name="connsiteX143" fmla="*/ 5304719 w 12192000"/>
              <a:gd name="connsiteY143" fmla="*/ 6296606 h 6858000"/>
              <a:gd name="connsiteX144" fmla="*/ 5269900 w 12192000"/>
              <a:gd name="connsiteY144" fmla="*/ 6331425 h 6858000"/>
              <a:gd name="connsiteX145" fmla="*/ 5354793 w 12192000"/>
              <a:gd name="connsiteY145" fmla="*/ 6331425 h 6858000"/>
              <a:gd name="connsiteX146" fmla="*/ 5319974 w 12192000"/>
              <a:gd name="connsiteY146" fmla="*/ 6296606 h 6858000"/>
              <a:gd name="connsiteX147" fmla="*/ 5354793 w 12192000"/>
              <a:gd name="connsiteY147" fmla="*/ 6261788 h 6858000"/>
              <a:gd name="connsiteX148" fmla="*/ 5389612 w 12192000"/>
              <a:gd name="connsiteY148" fmla="*/ 6296606 h 6858000"/>
              <a:gd name="connsiteX149" fmla="*/ 5354793 w 12192000"/>
              <a:gd name="connsiteY149" fmla="*/ 6331425 h 6858000"/>
              <a:gd name="connsiteX150" fmla="*/ 5439686 w 12192000"/>
              <a:gd name="connsiteY150" fmla="*/ 6331425 h 6858000"/>
              <a:gd name="connsiteX151" fmla="*/ 5404868 w 12192000"/>
              <a:gd name="connsiteY151" fmla="*/ 6296606 h 6858000"/>
              <a:gd name="connsiteX152" fmla="*/ 5439686 w 12192000"/>
              <a:gd name="connsiteY152" fmla="*/ 6261788 h 6858000"/>
              <a:gd name="connsiteX153" fmla="*/ 5474505 w 12192000"/>
              <a:gd name="connsiteY153" fmla="*/ 6296606 h 6858000"/>
              <a:gd name="connsiteX154" fmla="*/ 5439686 w 12192000"/>
              <a:gd name="connsiteY154" fmla="*/ 6331425 h 6858000"/>
              <a:gd name="connsiteX155" fmla="*/ 7052643 w 12192000"/>
              <a:gd name="connsiteY155" fmla="*/ 6331425 h 6858000"/>
              <a:gd name="connsiteX156" fmla="*/ 7017817 w 12192000"/>
              <a:gd name="connsiteY156" fmla="*/ 6296606 h 6858000"/>
              <a:gd name="connsiteX157" fmla="*/ 7052643 w 12192000"/>
              <a:gd name="connsiteY157" fmla="*/ 6261788 h 6858000"/>
              <a:gd name="connsiteX158" fmla="*/ 7087455 w 12192000"/>
              <a:gd name="connsiteY158" fmla="*/ 6296606 h 6858000"/>
              <a:gd name="connsiteX159" fmla="*/ 7052643 w 12192000"/>
              <a:gd name="connsiteY159" fmla="*/ 6331425 h 6858000"/>
              <a:gd name="connsiteX160" fmla="*/ 7731809 w 12192000"/>
              <a:gd name="connsiteY160" fmla="*/ 6331425 h 6858000"/>
              <a:gd name="connsiteX161" fmla="*/ 7696983 w 12192000"/>
              <a:gd name="connsiteY161" fmla="*/ 6296606 h 6858000"/>
              <a:gd name="connsiteX162" fmla="*/ 7731809 w 12192000"/>
              <a:gd name="connsiteY162" fmla="*/ 6261788 h 6858000"/>
              <a:gd name="connsiteX163" fmla="*/ 7766621 w 12192000"/>
              <a:gd name="connsiteY163" fmla="*/ 6296606 h 6858000"/>
              <a:gd name="connsiteX164" fmla="*/ 7731809 w 12192000"/>
              <a:gd name="connsiteY164" fmla="*/ 6331425 h 6858000"/>
              <a:gd name="connsiteX165" fmla="*/ 7816702 w 12192000"/>
              <a:gd name="connsiteY165" fmla="*/ 6331425 h 6858000"/>
              <a:gd name="connsiteX166" fmla="*/ 7781877 w 12192000"/>
              <a:gd name="connsiteY166" fmla="*/ 6296606 h 6858000"/>
              <a:gd name="connsiteX167" fmla="*/ 7816702 w 12192000"/>
              <a:gd name="connsiteY167" fmla="*/ 6261788 h 6858000"/>
              <a:gd name="connsiteX168" fmla="*/ 7851514 w 12192000"/>
              <a:gd name="connsiteY168" fmla="*/ 6296606 h 6858000"/>
              <a:gd name="connsiteX169" fmla="*/ 7816702 w 12192000"/>
              <a:gd name="connsiteY169" fmla="*/ 6331425 h 6858000"/>
              <a:gd name="connsiteX170" fmla="*/ 9005195 w 12192000"/>
              <a:gd name="connsiteY170" fmla="*/ 6331425 h 6858000"/>
              <a:gd name="connsiteX171" fmla="*/ 8970370 w 12192000"/>
              <a:gd name="connsiteY171" fmla="*/ 6296606 h 6858000"/>
              <a:gd name="connsiteX172" fmla="*/ 9005195 w 12192000"/>
              <a:gd name="connsiteY172" fmla="*/ 6261788 h 6858000"/>
              <a:gd name="connsiteX173" fmla="*/ 9040008 w 12192000"/>
              <a:gd name="connsiteY173" fmla="*/ 6296606 h 6858000"/>
              <a:gd name="connsiteX174" fmla="*/ 9005195 w 12192000"/>
              <a:gd name="connsiteY174" fmla="*/ 6331425 h 6858000"/>
              <a:gd name="connsiteX175" fmla="*/ 9174982 w 12192000"/>
              <a:gd name="connsiteY175" fmla="*/ 6331425 h 6858000"/>
              <a:gd name="connsiteX176" fmla="*/ 9140157 w 12192000"/>
              <a:gd name="connsiteY176" fmla="*/ 6296606 h 6858000"/>
              <a:gd name="connsiteX177" fmla="*/ 9174982 w 12192000"/>
              <a:gd name="connsiteY177" fmla="*/ 6261788 h 6858000"/>
              <a:gd name="connsiteX178" fmla="*/ 9209794 w 12192000"/>
              <a:gd name="connsiteY178" fmla="*/ 6296606 h 6858000"/>
              <a:gd name="connsiteX179" fmla="*/ 9174982 w 12192000"/>
              <a:gd name="connsiteY179" fmla="*/ 6331425 h 6858000"/>
              <a:gd name="connsiteX180" fmla="*/ 3232474 w 12192000"/>
              <a:gd name="connsiteY180" fmla="*/ 6246565 h 6858000"/>
              <a:gd name="connsiteX181" fmla="*/ 3197655 w 12192000"/>
              <a:gd name="connsiteY181" fmla="*/ 6211747 h 6858000"/>
              <a:gd name="connsiteX182" fmla="*/ 3232474 w 12192000"/>
              <a:gd name="connsiteY182" fmla="*/ 6176928 h 6858000"/>
              <a:gd name="connsiteX183" fmla="*/ 3267293 w 12192000"/>
              <a:gd name="connsiteY183" fmla="*/ 6211747 h 6858000"/>
              <a:gd name="connsiteX184" fmla="*/ 3232474 w 12192000"/>
              <a:gd name="connsiteY184" fmla="*/ 6246565 h 6858000"/>
              <a:gd name="connsiteX185" fmla="*/ 3317366 w 12192000"/>
              <a:gd name="connsiteY185" fmla="*/ 6246565 h 6858000"/>
              <a:gd name="connsiteX186" fmla="*/ 3282547 w 12192000"/>
              <a:gd name="connsiteY186" fmla="*/ 6211747 h 6858000"/>
              <a:gd name="connsiteX187" fmla="*/ 3317366 w 12192000"/>
              <a:gd name="connsiteY187" fmla="*/ 6176928 h 6858000"/>
              <a:gd name="connsiteX188" fmla="*/ 3352185 w 12192000"/>
              <a:gd name="connsiteY188" fmla="*/ 6211747 h 6858000"/>
              <a:gd name="connsiteX189" fmla="*/ 3317366 w 12192000"/>
              <a:gd name="connsiteY189" fmla="*/ 6246565 h 6858000"/>
              <a:gd name="connsiteX190" fmla="*/ 3487153 w 12192000"/>
              <a:gd name="connsiteY190" fmla="*/ 6246565 h 6858000"/>
              <a:gd name="connsiteX191" fmla="*/ 3452334 w 12192000"/>
              <a:gd name="connsiteY191" fmla="*/ 6211747 h 6858000"/>
              <a:gd name="connsiteX192" fmla="*/ 3487153 w 12192000"/>
              <a:gd name="connsiteY192" fmla="*/ 6176928 h 6858000"/>
              <a:gd name="connsiteX193" fmla="*/ 3521971 w 12192000"/>
              <a:gd name="connsiteY193" fmla="*/ 6211747 h 6858000"/>
              <a:gd name="connsiteX194" fmla="*/ 3487153 w 12192000"/>
              <a:gd name="connsiteY194" fmla="*/ 6246565 h 6858000"/>
              <a:gd name="connsiteX195" fmla="*/ 3741829 w 12192000"/>
              <a:gd name="connsiteY195" fmla="*/ 6246565 h 6858000"/>
              <a:gd name="connsiteX196" fmla="*/ 3707010 w 12192000"/>
              <a:gd name="connsiteY196" fmla="*/ 6211747 h 6858000"/>
              <a:gd name="connsiteX197" fmla="*/ 3741829 w 12192000"/>
              <a:gd name="connsiteY197" fmla="*/ 6176928 h 6858000"/>
              <a:gd name="connsiteX198" fmla="*/ 3776648 w 12192000"/>
              <a:gd name="connsiteY198" fmla="*/ 6211747 h 6858000"/>
              <a:gd name="connsiteX199" fmla="*/ 3741829 w 12192000"/>
              <a:gd name="connsiteY199" fmla="*/ 6246565 h 6858000"/>
              <a:gd name="connsiteX200" fmla="*/ 3996513 w 12192000"/>
              <a:gd name="connsiteY200" fmla="*/ 6246565 h 6858000"/>
              <a:gd name="connsiteX201" fmla="*/ 3961694 w 12192000"/>
              <a:gd name="connsiteY201" fmla="*/ 6211747 h 6858000"/>
              <a:gd name="connsiteX202" fmla="*/ 3996513 w 12192000"/>
              <a:gd name="connsiteY202" fmla="*/ 6176928 h 6858000"/>
              <a:gd name="connsiteX203" fmla="*/ 4031332 w 12192000"/>
              <a:gd name="connsiteY203" fmla="*/ 6211747 h 6858000"/>
              <a:gd name="connsiteX204" fmla="*/ 3996513 w 12192000"/>
              <a:gd name="connsiteY204" fmla="*/ 6246565 h 6858000"/>
              <a:gd name="connsiteX205" fmla="*/ 4166299 w 12192000"/>
              <a:gd name="connsiteY205" fmla="*/ 6246565 h 6858000"/>
              <a:gd name="connsiteX206" fmla="*/ 4131480 w 12192000"/>
              <a:gd name="connsiteY206" fmla="*/ 6211747 h 6858000"/>
              <a:gd name="connsiteX207" fmla="*/ 4166299 w 12192000"/>
              <a:gd name="connsiteY207" fmla="*/ 6176928 h 6858000"/>
              <a:gd name="connsiteX208" fmla="*/ 4201117 w 12192000"/>
              <a:gd name="connsiteY208" fmla="*/ 6211747 h 6858000"/>
              <a:gd name="connsiteX209" fmla="*/ 4166299 w 12192000"/>
              <a:gd name="connsiteY209" fmla="*/ 6246565 h 6858000"/>
              <a:gd name="connsiteX210" fmla="*/ 4251190 w 12192000"/>
              <a:gd name="connsiteY210" fmla="*/ 6246565 h 6858000"/>
              <a:gd name="connsiteX211" fmla="*/ 4216371 w 12192000"/>
              <a:gd name="connsiteY211" fmla="*/ 6211747 h 6858000"/>
              <a:gd name="connsiteX212" fmla="*/ 4251190 w 12192000"/>
              <a:gd name="connsiteY212" fmla="*/ 6176928 h 6858000"/>
              <a:gd name="connsiteX213" fmla="*/ 4286009 w 12192000"/>
              <a:gd name="connsiteY213" fmla="*/ 6211747 h 6858000"/>
              <a:gd name="connsiteX214" fmla="*/ 4251190 w 12192000"/>
              <a:gd name="connsiteY214" fmla="*/ 6246565 h 6858000"/>
              <a:gd name="connsiteX215" fmla="*/ 4336083 w 12192000"/>
              <a:gd name="connsiteY215" fmla="*/ 6246565 h 6858000"/>
              <a:gd name="connsiteX216" fmla="*/ 4301264 w 12192000"/>
              <a:gd name="connsiteY216" fmla="*/ 6211747 h 6858000"/>
              <a:gd name="connsiteX217" fmla="*/ 4336083 w 12192000"/>
              <a:gd name="connsiteY217" fmla="*/ 6176928 h 6858000"/>
              <a:gd name="connsiteX218" fmla="*/ 4370902 w 12192000"/>
              <a:gd name="connsiteY218" fmla="*/ 6211747 h 6858000"/>
              <a:gd name="connsiteX219" fmla="*/ 4336083 w 12192000"/>
              <a:gd name="connsiteY219" fmla="*/ 6246565 h 6858000"/>
              <a:gd name="connsiteX220" fmla="*/ 4420976 w 12192000"/>
              <a:gd name="connsiteY220" fmla="*/ 6246565 h 6858000"/>
              <a:gd name="connsiteX221" fmla="*/ 4386158 w 12192000"/>
              <a:gd name="connsiteY221" fmla="*/ 6211747 h 6858000"/>
              <a:gd name="connsiteX222" fmla="*/ 4420976 w 12192000"/>
              <a:gd name="connsiteY222" fmla="*/ 6176928 h 6858000"/>
              <a:gd name="connsiteX223" fmla="*/ 4455795 w 12192000"/>
              <a:gd name="connsiteY223" fmla="*/ 6211747 h 6858000"/>
              <a:gd name="connsiteX224" fmla="*/ 4420976 w 12192000"/>
              <a:gd name="connsiteY224" fmla="*/ 6246565 h 6858000"/>
              <a:gd name="connsiteX225" fmla="*/ 4590760 w 12192000"/>
              <a:gd name="connsiteY225" fmla="*/ 6246565 h 6858000"/>
              <a:gd name="connsiteX226" fmla="*/ 4555941 w 12192000"/>
              <a:gd name="connsiteY226" fmla="*/ 6211747 h 6858000"/>
              <a:gd name="connsiteX227" fmla="*/ 4590760 w 12192000"/>
              <a:gd name="connsiteY227" fmla="*/ 6176928 h 6858000"/>
              <a:gd name="connsiteX228" fmla="*/ 4625579 w 12192000"/>
              <a:gd name="connsiteY228" fmla="*/ 6211747 h 6858000"/>
              <a:gd name="connsiteX229" fmla="*/ 4590760 w 12192000"/>
              <a:gd name="connsiteY229" fmla="*/ 6246565 h 6858000"/>
              <a:gd name="connsiteX230" fmla="*/ 4675653 w 12192000"/>
              <a:gd name="connsiteY230" fmla="*/ 6246565 h 6858000"/>
              <a:gd name="connsiteX231" fmla="*/ 4640834 w 12192000"/>
              <a:gd name="connsiteY231" fmla="*/ 6211747 h 6858000"/>
              <a:gd name="connsiteX232" fmla="*/ 4675653 w 12192000"/>
              <a:gd name="connsiteY232" fmla="*/ 6176928 h 6858000"/>
              <a:gd name="connsiteX233" fmla="*/ 4710472 w 12192000"/>
              <a:gd name="connsiteY233" fmla="*/ 6211747 h 6858000"/>
              <a:gd name="connsiteX234" fmla="*/ 4675653 w 12192000"/>
              <a:gd name="connsiteY234" fmla="*/ 6246565 h 6858000"/>
              <a:gd name="connsiteX235" fmla="*/ 4760546 w 12192000"/>
              <a:gd name="connsiteY235" fmla="*/ 6246565 h 6858000"/>
              <a:gd name="connsiteX236" fmla="*/ 4725728 w 12192000"/>
              <a:gd name="connsiteY236" fmla="*/ 6211747 h 6858000"/>
              <a:gd name="connsiteX237" fmla="*/ 4760546 w 12192000"/>
              <a:gd name="connsiteY237" fmla="*/ 6176928 h 6858000"/>
              <a:gd name="connsiteX238" fmla="*/ 4795365 w 12192000"/>
              <a:gd name="connsiteY238" fmla="*/ 6211747 h 6858000"/>
              <a:gd name="connsiteX239" fmla="*/ 4760546 w 12192000"/>
              <a:gd name="connsiteY239" fmla="*/ 6246565 h 6858000"/>
              <a:gd name="connsiteX240" fmla="*/ 4845439 w 12192000"/>
              <a:gd name="connsiteY240" fmla="*/ 6246565 h 6858000"/>
              <a:gd name="connsiteX241" fmla="*/ 4810620 w 12192000"/>
              <a:gd name="connsiteY241" fmla="*/ 6211747 h 6858000"/>
              <a:gd name="connsiteX242" fmla="*/ 4845439 w 12192000"/>
              <a:gd name="connsiteY242" fmla="*/ 6176928 h 6858000"/>
              <a:gd name="connsiteX243" fmla="*/ 4880257 w 12192000"/>
              <a:gd name="connsiteY243" fmla="*/ 6211747 h 6858000"/>
              <a:gd name="connsiteX244" fmla="*/ 4845439 w 12192000"/>
              <a:gd name="connsiteY244" fmla="*/ 6246565 h 6858000"/>
              <a:gd name="connsiteX245" fmla="*/ 4930330 w 12192000"/>
              <a:gd name="connsiteY245" fmla="*/ 6246565 h 6858000"/>
              <a:gd name="connsiteX246" fmla="*/ 4895511 w 12192000"/>
              <a:gd name="connsiteY246" fmla="*/ 6211747 h 6858000"/>
              <a:gd name="connsiteX247" fmla="*/ 4930330 w 12192000"/>
              <a:gd name="connsiteY247" fmla="*/ 6176928 h 6858000"/>
              <a:gd name="connsiteX248" fmla="*/ 4965149 w 12192000"/>
              <a:gd name="connsiteY248" fmla="*/ 6211747 h 6858000"/>
              <a:gd name="connsiteX249" fmla="*/ 4930330 w 12192000"/>
              <a:gd name="connsiteY249" fmla="*/ 6246565 h 6858000"/>
              <a:gd name="connsiteX250" fmla="*/ 5015223 w 12192000"/>
              <a:gd name="connsiteY250" fmla="*/ 6246565 h 6858000"/>
              <a:gd name="connsiteX251" fmla="*/ 4980404 w 12192000"/>
              <a:gd name="connsiteY251" fmla="*/ 6211747 h 6858000"/>
              <a:gd name="connsiteX252" fmla="*/ 5015223 w 12192000"/>
              <a:gd name="connsiteY252" fmla="*/ 6176928 h 6858000"/>
              <a:gd name="connsiteX253" fmla="*/ 5050042 w 12192000"/>
              <a:gd name="connsiteY253" fmla="*/ 6211747 h 6858000"/>
              <a:gd name="connsiteX254" fmla="*/ 5015223 w 12192000"/>
              <a:gd name="connsiteY254" fmla="*/ 6246565 h 6858000"/>
              <a:gd name="connsiteX255" fmla="*/ 5100116 w 12192000"/>
              <a:gd name="connsiteY255" fmla="*/ 6246565 h 6858000"/>
              <a:gd name="connsiteX256" fmla="*/ 5065298 w 12192000"/>
              <a:gd name="connsiteY256" fmla="*/ 6211747 h 6858000"/>
              <a:gd name="connsiteX257" fmla="*/ 5100116 w 12192000"/>
              <a:gd name="connsiteY257" fmla="*/ 6176928 h 6858000"/>
              <a:gd name="connsiteX258" fmla="*/ 5134935 w 12192000"/>
              <a:gd name="connsiteY258" fmla="*/ 6211747 h 6858000"/>
              <a:gd name="connsiteX259" fmla="*/ 5100116 w 12192000"/>
              <a:gd name="connsiteY259" fmla="*/ 6246565 h 6858000"/>
              <a:gd name="connsiteX260" fmla="*/ 5185009 w 12192000"/>
              <a:gd name="connsiteY260" fmla="*/ 6246565 h 6858000"/>
              <a:gd name="connsiteX261" fmla="*/ 5150190 w 12192000"/>
              <a:gd name="connsiteY261" fmla="*/ 6211747 h 6858000"/>
              <a:gd name="connsiteX262" fmla="*/ 5185009 w 12192000"/>
              <a:gd name="connsiteY262" fmla="*/ 6176928 h 6858000"/>
              <a:gd name="connsiteX263" fmla="*/ 5219827 w 12192000"/>
              <a:gd name="connsiteY263" fmla="*/ 6211747 h 6858000"/>
              <a:gd name="connsiteX264" fmla="*/ 5185009 w 12192000"/>
              <a:gd name="connsiteY264" fmla="*/ 6246565 h 6858000"/>
              <a:gd name="connsiteX265" fmla="*/ 5269900 w 12192000"/>
              <a:gd name="connsiteY265" fmla="*/ 6246565 h 6858000"/>
              <a:gd name="connsiteX266" fmla="*/ 5235081 w 12192000"/>
              <a:gd name="connsiteY266" fmla="*/ 6211747 h 6858000"/>
              <a:gd name="connsiteX267" fmla="*/ 5269900 w 12192000"/>
              <a:gd name="connsiteY267" fmla="*/ 6176928 h 6858000"/>
              <a:gd name="connsiteX268" fmla="*/ 5304719 w 12192000"/>
              <a:gd name="connsiteY268" fmla="*/ 6211747 h 6858000"/>
              <a:gd name="connsiteX269" fmla="*/ 5269900 w 12192000"/>
              <a:gd name="connsiteY269" fmla="*/ 6246565 h 6858000"/>
              <a:gd name="connsiteX270" fmla="*/ 5354793 w 12192000"/>
              <a:gd name="connsiteY270" fmla="*/ 6246565 h 6858000"/>
              <a:gd name="connsiteX271" fmla="*/ 5319974 w 12192000"/>
              <a:gd name="connsiteY271" fmla="*/ 6211747 h 6858000"/>
              <a:gd name="connsiteX272" fmla="*/ 5354793 w 12192000"/>
              <a:gd name="connsiteY272" fmla="*/ 6176928 h 6858000"/>
              <a:gd name="connsiteX273" fmla="*/ 5389612 w 12192000"/>
              <a:gd name="connsiteY273" fmla="*/ 6211747 h 6858000"/>
              <a:gd name="connsiteX274" fmla="*/ 5354793 w 12192000"/>
              <a:gd name="connsiteY274" fmla="*/ 6246565 h 6858000"/>
              <a:gd name="connsiteX275" fmla="*/ 6967749 w 12192000"/>
              <a:gd name="connsiteY275" fmla="*/ 6246565 h 6858000"/>
              <a:gd name="connsiteX276" fmla="*/ 6932924 w 12192000"/>
              <a:gd name="connsiteY276" fmla="*/ 6211747 h 6858000"/>
              <a:gd name="connsiteX277" fmla="*/ 6967749 w 12192000"/>
              <a:gd name="connsiteY277" fmla="*/ 6176928 h 6858000"/>
              <a:gd name="connsiteX278" fmla="*/ 7002562 w 12192000"/>
              <a:gd name="connsiteY278" fmla="*/ 6211747 h 6858000"/>
              <a:gd name="connsiteX279" fmla="*/ 6967749 w 12192000"/>
              <a:gd name="connsiteY279" fmla="*/ 6246565 h 6858000"/>
              <a:gd name="connsiteX280" fmla="*/ 7986485 w 12192000"/>
              <a:gd name="connsiteY280" fmla="*/ 6246565 h 6858000"/>
              <a:gd name="connsiteX281" fmla="*/ 7951660 w 12192000"/>
              <a:gd name="connsiteY281" fmla="*/ 6211747 h 6858000"/>
              <a:gd name="connsiteX282" fmla="*/ 7986485 w 12192000"/>
              <a:gd name="connsiteY282" fmla="*/ 6176928 h 6858000"/>
              <a:gd name="connsiteX283" fmla="*/ 8021298 w 12192000"/>
              <a:gd name="connsiteY283" fmla="*/ 6211747 h 6858000"/>
              <a:gd name="connsiteX284" fmla="*/ 7986485 w 12192000"/>
              <a:gd name="connsiteY284" fmla="*/ 6246565 h 6858000"/>
              <a:gd name="connsiteX285" fmla="*/ 8920304 w 12192000"/>
              <a:gd name="connsiteY285" fmla="*/ 6246565 h 6858000"/>
              <a:gd name="connsiteX286" fmla="*/ 8885479 w 12192000"/>
              <a:gd name="connsiteY286" fmla="*/ 6211747 h 6858000"/>
              <a:gd name="connsiteX287" fmla="*/ 8920304 w 12192000"/>
              <a:gd name="connsiteY287" fmla="*/ 6176928 h 6858000"/>
              <a:gd name="connsiteX288" fmla="*/ 8955116 w 12192000"/>
              <a:gd name="connsiteY288" fmla="*/ 6211747 h 6858000"/>
              <a:gd name="connsiteX289" fmla="*/ 8920304 w 12192000"/>
              <a:gd name="connsiteY289" fmla="*/ 6246565 h 6858000"/>
              <a:gd name="connsiteX290" fmla="*/ 9005195 w 12192000"/>
              <a:gd name="connsiteY290" fmla="*/ 6246565 h 6858000"/>
              <a:gd name="connsiteX291" fmla="*/ 8970370 w 12192000"/>
              <a:gd name="connsiteY291" fmla="*/ 6211747 h 6858000"/>
              <a:gd name="connsiteX292" fmla="*/ 9005195 w 12192000"/>
              <a:gd name="connsiteY292" fmla="*/ 6176928 h 6858000"/>
              <a:gd name="connsiteX293" fmla="*/ 9040008 w 12192000"/>
              <a:gd name="connsiteY293" fmla="*/ 6211747 h 6858000"/>
              <a:gd name="connsiteX294" fmla="*/ 9005195 w 12192000"/>
              <a:gd name="connsiteY294" fmla="*/ 6246565 h 6858000"/>
              <a:gd name="connsiteX295" fmla="*/ 3147583 w 12192000"/>
              <a:gd name="connsiteY295" fmla="*/ 6161707 h 6858000"/>
              <a:gd name="connsiteX296" fmla="*/ 3112764 w 12192000"/>
              <a:gd name="connsiteY296" fmla="*/ 6126888 h 6858000"/>
              <a:gd name="connsiteX297" fmla="*/ 3147583 w 12192000"/>
              <a:gd name="connsiteY297" fmla="*/ 6092069 h 6858000"/>
              <a:gd name="connsiteX298" fmla="*/ 3182401 w 12192000"/>
              <a:gd name="connsiteY298" fmla="*/ 6126888 h 6858000"/>
              <a:gd name="connsiteX299" fmla="*/ 3147583 w 12192000"/>
              <a:gd name="connsiteY299" fmla="*/ 6161707 h 6858000"/>
              <a:gd name="connsiteX300" fmla="*/ 3826723 w 12192000"/>
              <a:gd name="connsiteY300" fmla="*/ 6161707 h 6858000"/>
              <a:gd name="connsiteX301" fmla="*/ 3791904 w 12192000"/>
              <a:gd name="connsiteY301" fmla="*/ 6126888 h 6858000"/>
              <a:gd name="connsiteX302" fmla="*/ 3826723 w 12192000"/>
              <a:gd name="connsiteY302" fmla="*/ 6092069 h 6858000"/>
              <a:gd name="connsiteX303" fmla="*/ 3861541 w 12192000"/>
              <a:gd name="connsiteY303" fmla="*/ 6126888 h 6858000"/>
              <a:gd name="connsiteX304" fmla="*/ 3826723 w 12192000"/>
              <a:gd name="connsiteY304" fmla="*/ 6161707 h 6858000"/>
              <a:gd name="connsiteX305" fmla="*/ 4081406 w 12192000"/>
              <a:gd name="connsiteY305" fmla="*/ 6161707 h 6858000"/>
              <a:gd name="connsiteX306" fmla="*/ 4046588 w 12192000"/>
              <a:gd name="connsiteY306" fmla="*/ 6126888 h 6858000"/>
              <a:gd name="connsiteX307" fmla="*/ 4081406 w 12192000"/>
              <a:gd name="connsiteY307" fmla="*/ 6092069 h 6858000"/>
              <a:gd name="connsiteX308" fmla="*/ 4116225 w 12192000"/>
              <a:gd name="connsiteY308" fmla="*/ 6126888 h 6858000"/>
              <a:gd name="connsiteX309" fmla="*/ 4081406 w 12192000"/>
              <a:gd name="connsiteY309" fmla="*/ 6161707 h 6858000"/>
              <a:gd name="connsiteX310" fmla="*/ 4166299 w 12192000"/>
              <a:gd name="connsiteY310" fmla="*/ 6161707 h 6858000"/>
              <a:gd name="connsiteX311" fmla="*/ 4131480 w 12192000"/>
              <a:gd name="connsiteY311" fmla="*/ 6126888 h 6858000"/>
              <a:gd name="connsiteX312" fmla="*/ 4166299 w 12192000"/>
              <a:gd name="connsiteY312" fmla="*/ 6092069 h 6858000"/>
              <a:gd name="connsiteX313" fmla="*/ 4201117 w 12192000"/>
              <a:gd name="connsiteY313" fmla="*/ 6126888 h 6858000"/>
              <a:gd name="connsiteX314" fmla="*/ 4166299 w 12192000"/>
              <a:gd name="connsiteY314" fmla="*/ 6161707 h 6858000"/>
              <a:gd name="connsiteX315" fmla="*/ 4251190 w 12192000"/>
              <a:gd name="connsiteY315" fmla="*/ 6161707 h 6858000"/>
              <a:gd name="connsiteX316" fmla="*/ 4216371 w 12192000"/>
              <a:gd name="connsiteY316" fmla="*/ 6126888 h 6858000"/>
              <a:gd name="connsiteX317" fmla="*/ 4251190 w 12192000"/>
              <a:gd name="connsiteY317" fmla="*/ 6092069 h 6858000"/>
              <a:gd name="connsiteX318" fmla="*/ 4286009 w 12192000"/>
              <a:gd name="connsiteY318" fmla="*/ 6126888 h 6858000"/>
              <a:gd name="connsiteX319" fmla="*/ 4251190 w 12192000"/>
              <a:gd name="connsiteY319" fmla="*/ 6161707 h 6858000"/>
              <a:gd name="connsiteX320" fmla="*/ 4590760 w 12192000"/>
              <a:gd name="connsiteY320" fmla="*/ 6161707 h 6858000"/>
              <a:gd name="connsiteX321" fmla="*/ 4555941 w 12192000"/>
              <a:gd name="connsiteY321" fmla="*/ 6126888 h 6858000"/>
              <a:gd name="connsiteX322" fmla="*/ 4590760 w 12192000"/>
              <a:gd name="connsiteY322" fmla="*/ 6092069 h 6858000"/>
              <a:gd name="connsiteX323" fmla="*/ 4625579 w 12192000"/>
              <a:gd name="connsiteY323" fmla="*/ 6126888 h 6858000"/>
              <a:gd name="connsiteX324" fmla="*/ 4590760 w 12192000"/>
              <a:gd name="connsiteY324" fmla="*/ 6161707 h 6858000"/>
              <a:gd name="connsiteX325" fmla="*/ 4675653 w 12192000"/>
              <a:gd name="connsiteY325" fmla="*/ 6161707 h 6858000"/>
              <a:gd name="connsiteX326" fmla="*/ 4640834 w 12192000"/>
              <a:gd name="connsiteY326" fmla="*/ 6126888 h 6858000"/>
              <a:gd name="connsiteX327" fmla="*/ 4675653 w 12192000"/>
              <a:gd name="connsiteY327" fmla="*/ 6092069 h 6858000"/>
              <a:gd name="connsiteX328" fmla="*/ 4710472 w 12192000"/>
              <a:gd name="connsiteY328" fmla="*/ 6126888 h 6858000"/>
              <a:gd name="connsiteX329" fmla="*/ 4675653 w 12192000"/>
              <a:gd name="connsiteY329" fmla="*/ 6161707 h 6858000"/>
              <a:gd name="connsiteX330" fmla="*/ 4760546 w 12192000"/>
              <a:gd name="connsiteY330" fmla="*/ 6161707 h 6858000"/>
              <a:gd name="connsiteX331" fmla="*/ 4725728 w 12192000"/>
              <a:gd name="connsiteY331" fmla="*/ 6126888 h 6858000"/>
              <a:gd name="connsiteX332" fmla="*/ 4760546 w 12192000"/>
              <a:gd name="connsiteY332" fmla="*/ 6092069 h 6858000"/>
              <a:gd name="connsiteX333" fmla="*/ 4795365 w 12192000"/>
              <a:gd name="connsiteY333" fmla="*/ 6126888 h 6858000"/>
              <a:gd name="connsiteX334" fmla="*/ 4760546 w 12192000"/>
              <a:gd name="connsiteY334" fmla="*/ 6161707 h 6858000"/>
              <a:gd name="connsiteX335" fmla="*/ 4845439 w 12192000"/>
              <a:gd name="connsiteY335" fmla="*/ 6161707 h 6858000"/>
              <a:gd name="connsiteX336" fmla="*/ 4810620 w 12192000"/>
              <a:gd name="connsiteY336" fmla="*/ 6126888 h 6858000"/>
              <a:gd name="connsiteX337" fmla="*/ 4845439 w 12192000"/>
              <a:gd name="connsiteY337" fmla="*/ 6092069 h 6858000"/>
              <a:gd name="connsiteX338" fmla="*/ 4880257 w 12192000"/>
              <a:gd name="connsiteY338" fmla="*/ 6126888 h 6858000"/>
              <a:gd name="connsiteX339" fmla="*/ 4845439 w 12192000"/>
              <a:gd name="connsiteY339" fmla="*/ 6161707 h 6858000"/>
              <a:gd name="connsiteX340" fmla="*/ 4930330 w 12192000"/>
              <a:gd name="connsiteY340" fmla="*/ 6161707 h 6858000"/>
              <a:gd name="connsiteX341" fmla="*/ 4895511 w 12192000"/>
              <a:gd name="connsiteY341" fmla="*/ 6126888 h 6858000"/>
              <a:gd name="connsiteX342" fmla="*/ 4930330 w 12192000"/>
              <a:gd name="connsiteY342" fmla="*/ 6092069 h 6858000"/>
              <a:gd name="connsiteX343" fmla="*/ 4965149 w 12192000"/>
              <a:gd name="connsiteY343" fmla="*/ 6126888 h 6858000"/>
              <a:gd name="connsiteX344" fmla="*/ 4930330 w 12192000"/>
              <a:gd name="connsiteY344" fmla="*/ 6161707 h 6858000"/>
              <a:gd name="connsiteX345" fmla="*/ 5015223 w 12192000"/>
              <a:gd name="connsiteY345" fmla="*/ 6161707 h 6858000"/>
              <a:gd name="connsiteX346" fmla="*/ 4980404 w 12192000"/>
              <a:gd name="connsiteY346" fmla="*/ 6126888 h 6858000"/>
              <a:gd name="connsiteX347" fmla="*/ 5015223 w 12192000"/>
              <a:gd name="connsiteY347" fmla="*/ 6092069 h 6858000"/>
              <a:gd name="connsiteX348" fmla="*/ 5050042 w 12192000"/>
              <a:gd name="connsiteY348" fmla="*/ 6126888 h 6858000"/>
              <a:gd name="connsiteX349" fmla="*/ 5015223 w 12192000"/>
              <a:gd name="connsiteY349" fmla="*/ 6161707 h 6858000"/>
              <a:gd name="connsiteX350" fmla="*/ 5100116 w 12192000"/>
              <a:gd name="connsiteY350" fmla="*/ 6161707 h 6858000"/>
              <a:gd name="connsiteX351" fmla="*/ 5065298 w 12192000"/>
              <a:gd name="connsiteY351" fmla="*/ 6126888 h 6858000"/>
              <a:gd name="connsiteX352" fmla="*/ 5100116 w 12192000"/>
              <a:gd name="connsiteY352" fmla="*/ 6092069 h 6858000"/>
              <a:gd name="connsiteX353" fmla="*/ 5134935 w 12192000"/>
              <a:gd name="connsiteY353" fmla="*/ 6126888 h 6858000"/>
              <a:gd name="connsiteX354" fmla="*/ 5100116 w 12192000"/>
              <a:gd name="connsiteY354" fmla="*/ 6161707 h 6858000"/>
              <a:gd name="connsiteX355" fmla="*/ 5185009 w 12192000"/>
              <a:gd name="connsiteY355" fmla="*/ 6161707 h 6858000"/>
              <a:gd name="connsiteX356" fmla="*/ 5150190 w 12192000"/>
              <a:gd name="connsiteY356" fmla="*/ 6126888 h 6858000"/>
              <a:gd name="connsiteX357" fmla="*/ 5185009 w 12192000"/>
              <a:gd name="connsiteY357" fmla="*/ 6092069 h 6858000"/>
              <a:gd name="connsiteX358" fmla="*/ 5219827 w 12192000"/>
              <a:gd name="connsiteY358" fmla="*/ 6126888 h 6858000"/>
              <a:gd name="connsiteX359" fmla="*/ 5185009 w 12192000"/>
              <a:gd name="connsiteY359" fmla="*/ 6161707 h 6858000"/>
              <a:gd name="connsiteX360" fmla="*/ 5269900 w 12192000"/>
              <a:gd name="connsiteY360" fmla="*/ 6161707 h 6858000"/>
              <a:gd name="connsiteX361" fmla="*/ 5235081 w 12192000"/>
              <a:gd name="connsiteY361" fmla="*/ 6126888 h 6858000"/>
              <a:gd name="connsiteX362" fmla="*/ 5269900 w 12192000"/>
              <a:gd name="connsiteY362" fmla="*/ 6092069 h 6858000"/>
              <a:gd name="connsiteX363" fmla="*/ 5304719 w 12192000"/>
              <a:gd name="connsiteY363" fmla="*/ 6126888 h 6858000"/>
              <a:gd name="connsiteX364" fmla="*/ 5269900 w 12192000"/>
              <a:gd name="connsiteY364" fmla="*/ 6161707 h 6858000"/>
              <a:gd name="connsiteX365" fmla="*/ 5354793 w 12192000"/>
              <a:gd name="connsiteY365" fmla="*/ 6161707 h 6858000"/>
              <a:gd name="connsiteX366" fmla="*/ 5319974 w 12192000"/>
              <a:gd name="connsiteY366" fmla="*/ 6126888 h 6858000"/>
              <a:gd name="connsiteX367" fmla="*/ 5354793 w 12192000"/>
              <a:gd name="connsiteY367" fmla="*/ 6092069 h 6858000"/>
              <a:gd name="connsiteX368" fmla="*/ 5389612 w 12192000"/>
              <a:gd name="connsiteY368" fmla="*/ 6126888 h 6858000"/>
              <a:gd name="connsiteX369" fmla="*/ 5354793 w 12192000"/>
              <a:gd name="connsiteY369" fmla="*/ 6161707 h 6858000"/>
              <a:gd name="connsiteX370" fmla="*/ 5439686 w 12192000"/>
              <a:gd name="connsiteY370" fmla="*/ 6161707 h 6858000"/>
              <a:gd name="connsiteX371" fmla="*/ 5404868 w 12192000"/>
              <a:gd name="connsiteY371" fmla="*/ 6126888 h 6858000"/>
              <a:gd name="connsiteX372" fmla="*/ 5439686 w 12192000"/>
              <a:gd name="connsiteY372" fmla="*/ 6092069 h 6858000"/>
              <a:gd name="connsiteX373" fmla="*/ 5474505 w 12192000"/>
              <a:gd name="connsiteY373" fmla="*/ 6126888 h 6858000"/>
              <a:gd name="connsiteX374" fmla="*/ 5439686 w 12192000"/>
              <a:gd name="connsiteY374" fmla="*/ 6161707 h 6858000"/>
              <a:gd name="connsiteX375" fmla="*/ 5524579 w 12192000"/>
              <a:gd name="connsiteY375" fmla="*/ 6161707 h 6858000"/>
              <a:gd name="connsiteX376" fmla="*/ 5489760 w 12192000"/>
              <a:gd name="connsiteY376" fmla="*/ 6126888 h 6858000"/>
              <a:gd name="connsiteX377" fmla="*/ 5524579 w 12192000"/>
              <a:gd name="connsiteY377" fmla="*/ 6092069 h 6858000"/>
              <a:gd name="connsiteX378" fmla="*/ 5559397 w 12192000"/>
              <a:gd name="connsiteY378" fmla="*/ 6126888 h 6858000"/>
              <a:gd name="connsiteX379" fmla="*/ 5524579 w 12192000"/>
              <a:gd name="connsiteY379" fmla="*/ 6161707 h 6858000"/>
              <a:gd name="connsiteX380" fmla="*/ 6797965 w 12192000"/>
              <a:gd name="connsiteY380" fmla="*/ 6161707 h 6858000"/>
              <a:gd name="connsiteX381" fmla="*/ 6763139 w 12192000"/>
              <a:gd name="connsiteY381" fmla="*/ 6126888 h 6858000"/>
              <a:gd name="connsiteX382" fmla="*/ 6797965 w 12192000"/>
              <a:gd name="connsiteY382" fmla="*/ 6092069 h 6858000"/>
              <a:gd name="connsiteX383" fmla="*/ 6832777 w 12192000"/>
              <a:gd name="connsiteY383" fmla="*/ 6126888 h 6858000"/>
              <a:gd name="connsiteX384" fmla="*/ 6797965 w 12192000"/>
              <a:gd name="connsiteY384" fmla="*/ 6161707 h 6858000"/>
              <a:gd name="connsiteX385" fmla="*/ 6967749 w 12192000"/>
              <a:gd name="connsiteY385" fmla="*/ 6161707 h 6858000"/>
              <a:gd name="connsiteX386" fmla="*/ 6932924 w 12192000"/>
              <a:gd name="connsiteY386" fmla="*/ 6126888 h 6858000"/>
              <a:gd name="connsiteX387" fmla="*/ 6967749 w 12192000"/>
              <a:gd name="connsiteY387" fmla="*/ 6092069 h 6858000"/>
              <a:gd name="connsiteX388" fmla="*/ 7002562 w 12192000"/>
              <a:gd name="connsiteY388" fmla="*/ 6126888 h 6858000"/>
              <a:gd name="connsiteX389" fmla="*/ 6967749 w 12192000"/>
              <a:gd name="connsiteY389" fmla="*/ 6161707 h 6858000"/>
              <a:gd name="connsiteX390" fmla="*/ 8071379 w 12192000"/>
              <a:gd name="connsiteY390" fmla="*/ 6161707 h 6858000"/>
              <a:gd name="connsiteX391" fmla="*/ 8036553 w 12192000"/>
              <a:gd name="connsiteY391" fmla="*/ 6126888 h 6858000"/>
              <a:gd name="connsiteX392" fmla="*/ 8071379 w 12192000"/>
              <a:gd name="connsiteY392" fmla="*/ 6092069 h 6858000"/>
              <a:gd name="connsiteX393" fmla="*/ 8106191 w 12192000"/>
              <a:gd name="connsiteY393" fmla="*/ 6126888 h 6858000"/>
              <a:gd name="connsiteX394" fmla="*/ 8071379 w 12192000"/>
              <a:gd name="connsiteY394" fmla="*/ 6161707 h 6858000"/>
              <a:gd name="connsiteX395" fmla="*/ 8241164 w 12192000"/>
              <a:gd name="connsiteY395" fmla="*/ 6161707 h 6858000"/>
              <a:gd name="connsiteX396" fmla="*/ 8206339 w 12192000"/>
              <a:gd name="connsiteY396" fmla="*/ 6126888 h 6858000"/>
              <a:gd name="connsiteX397" fmla="*/ 8241164 w 12192000"/>
              <a:gd name="connsiteY397" fmla="*/ 6092069 h 6858000"/>
              <a:gd name="connsiteX398" fmla="*/ 8275976 w 12192000"/>
              <a:gd name="connsiteY398" fmla="*/ 6126888 h 6858000"/>
              <a:gd name="connsiteX399" fmla="*/ 8241164 w 12192000"/>
              <a:gd name="connsiteY399" fmla="*/ 6161707 h 6858000"/>
              <a:gd name="connsiteX400" fmla="*/ 9090088 w 12192000"/>
              <a:gd name="connsiteY400" fmla="*/ 6161707 h 6858000"/>
              <a:gd name="connsiteX401" fmla="*/ 9055262 w 12192000"/>
              <a:gd name="connsiteY401" fmla="*/ 6126888 h 6858000"/>
              <a:gd name="connsiteX402" fmla="*/ 9090088 w 12192000"/>
              <a:gd name="connsiteY402" fmla="*/ 6092069 h 6858000"/>
              <a:gd name="connsiteX403" fmla="*/ 9124900 w 12192000"/>
              <a:gd name="connsiteY403" fmla="*/ 6126888 h 6858000"/>
              <a:gd name="connsiteX404" fmla="*/ 9090088 w 12192000"/>
              <a:gd name="connsiteY404" fmla="*/ 6161707 h 6858000"/>
              <a:gd name="connsiteX405" fmla="*/ 3317366 w 12192000"/>
              <a:gd name="connsiteY405" fmla="*/ 6076847 h 6858000"/>
              <a:gd name="connsiteX406" fmla="*/ 3282547 w 12192000"/>
              <a:gd name="connsiteY406" fmla="*/ 6042028 h 6858000"/>
              <a:gd name="connsiteX407" fmla="*/ 3317366 w 12192000"/>
              <a:gd name="connsiteY407" fmla="*/ 6007209 h 6858000"/>
              <a:gd name="connsiteX408" fmla="*/ 3352185 w 12192000"/>
              <a:gd name="connsiteY408" fmla="*/ 6042028 h 6858000"/>
              <a:gd name="connsiteX409" fmla="*/ 3317366 w 12192000"/>
              <a:gd name="connsiteY409" fmla="*/ 6076847 h 6858000"/>
              <a:gd name="connsiteX410" fmla="*/ 3487153 w 12192000"/>
              <a:gd name="connsiteY410" fmla="*/ 6076847 h 6858000"/>
              <a:gd name="connsiteX411" fmla="*/ 3452334 w 12192000"/>
              <a:gd name="connsiteY411" fmla="*/ 6042028 h 6858000"/>
              <a:gd name="connsiteX412" fmla="*/ 3487153 w 12192000"/>
              <a:gd name="connsiteY412" fmla="*/ 6007209 h 6858000"/>
              <a:gd name="connsiteX413" fmla="*/ 3521971 w 12192000"/>
              <a:gd name="connsiteY413" fmla="*/ 6042028 h 6858000"/>
              <a:gd name="connsiteX414" fmla="*/ 3487153 w 12192000"/>
              <a:gd name="connsiteY414" fmla="*/ 6076847 h 6858000"/>
              <a:gd name="connsiteX415" fmla="*/ 3656936 w 12192000"/>
              <a:gd name="connsiteY415" fmla="*/ 6076847 h 6858000"/>
              <a:gd name="connsiteX416" fmla="*/ 3622117 w 12192000"/>
              <a:gd name="connsiteY416" fmla="*/ 6042028 h 6858000"/>
              <a:gd name="connsiteX417" fmla="*/ 3656936 w 12192000"/>
              <a:gd name="connsiteY417" fmla="*/ 6007209 h 6858000"/>
              <a:gd name="connsiteX418" fmla="*/ 3691755 w 12192000"/>
              <a:gd name="connsiteY418" fmla="*/ 6042028 h 6858000"/>
              <a:gd name="connsiteX419" fmla="*/ 3656936 w 12192000"/>
              <a:gd name="connsiteY419" fmla="*/ 6076847 h 6858000"/>
              <a:gd name="connsiteX420" fmla="*/ 4166299 w 12192000"/>
              <a:gd name="connsiteY420" fmla="*/ 6076847 h 6858000"/>
              <a:gd name="connsiteX421" fmla="*/ 4131480 w 12192000"/>
              <a:gd name="connsiteY421" fmla="*/ 6042028 h 6858000"/>
              <a:gd name="connsiteX422" fmla="*/ 4166299 w 12192000"/>
              <a:gd name="connsiteY422" fmla="*/ 6007209 h 6858000"/>
              <a:gd name="connsiteX423" fmla="*/ 4201117 w 12192000"/>
              <a:gd name="connsiteY423" fmla="*/ 6042028 h 6858000"/>
              <a:gd name="connsiteX424" fmla="*/ 4166299 w 12192000"/>
              <a:gd name="connsiteY424" fmla="*/ 6076847 h 6858000"/>
              <a:gd name="connsiteX425" fmla="*/ 4420976 w 12192000"/>
              <a:gd name="connsiteY425" fmla="*/ 6076847 h 6858000"/>
              <a:gd name="connsiteX426" fmla="*/ 4386158 w 12192000"/>
              <a:gd name="connsiteY426" fmla="*/ 6042028 h 6858000"/>
              <a:gd name="connsiteX427" fmla="*/ 4420976 w 12192000"/>
              <a:gd name="connsiteY427" fmla="*/ 6007209 h 6858000"/>
              <a:gd name="connsiteX428" fmla="*/ 4455795 w 12192000"/>
              <a:gd name="connsiteY428" fmla="*/ 6042028 h 6858000"/>
              <a:gd name="connsiteX429" fmla="*/ 4420976 w 12192000"/>
              <a:gd name="connsiteY429" fmla="*/ 6076847 h 6858000"/>
              <a:gd name="connsiteX430" fmla="*/ 4505869 w 12192000"/>
              <a:gd name="connsiteY430" fmla="*/ 6076847 h 6858000"/>
              <a:gd name="connsiteX431" fmla="*/ 4471050 w 12192000"/>
              <a:gd name="connsiteY431" fmla="*/ 6042028 h 6858000"/>
              <a:gd name="connsiteX432" fmla="*/ 4505869 w 12192000"/>
              <a:gd name="connsiteY432" fmla="*/ 6007209 h 6858000"/>
              <a:gd name="connsiteX433" fmla="*/ 4540687 w 12192000"/>
              <a:gd name="connsiteY433" fmla="*/ 6042028 h 6858000"/>
              <a:gd name="connsiteX434" fmla="*/ 4505869 w 12192000"/>
              <a:gd name="connsiteY434" fmla="*/ 6076847 h 6858000"/>
              <a:gd name="connsiteX435" fmla="*/ 4590760 w 12192000"/>
              <a:gd name="connsiteY435" fmla="*/ 6076847 h 6858000"/>
              <a:gd name="connsiteX436" fmla="*/ 4555941 w 12192000"/>
              <a:gd name="connsiteY436" fmla="*/ 6042028 h 6858000"/>
              <a:gd name="connsiteX437" fmla="*/ 4590760 w 12192000"/>
              <a:gd name="connsiteY437" fmla="*/ 6007209 h 6858000"/>
              <a:gd name="connsiteX438" fmla="*/ 4625579 w 12192000"/>
              <a:gd name="connsiteY438" fmla="*/ 6042028 h 6858000"/>
              <a:gd name="connsiteX439" fmla="*/ 4590760 w 12192000"/>
              <a:gd name="connsiteY439" fmla="*/ 6076847 h 6858000"/>
              <a:gd name="connsiteX440" fmla="*/ 4675653 w 12192000"/>
              <a:gd name="connsiteY440" fmla="*/ 6076847 h 6858000"/>
              <a:gd name="connsiteX441" fmla="*/ 4640834 w 12192000"/>
              <a:gd name="connsiteY441" fmla="*/ 6042028 h 6858000"/>
              <a:gd name="connsiteX442" fmla="*/ 4675653 w 12192000"/>
              <a:gd name="connsiteY442" fmla="*/ 6007209 h 6858000"/>
              <a:gd name="connsiteX443" fmla="*/ 4710472 w 12192000"/>
              <a:gd name="connsiteY443" fmla="*/ 6042028 h 6858000"/>
              <a:gd name="connsiteX444" fmla="*/ 4675653 w 12192000"/>
              <a:gd name="connsiteY444" fmla="*/ 6076847 h 6858000"/>
              <a:gd name="connsiteX445" fmla="*/ 4760546 w 12192000"/>
              <a:gd name="connsiteY445" fmla="*/ 6076847 h 6858000"/>
              <a:gd name="connsiteX446" fmla="*/ 4725728 w 12192000"/>
              <a:gd name="connsiteY446" fmla="*/ 6042028 h 6858000"/>
              <a:gd name="connsiteX447" fmla="*/ 4760546 w 12192000"/>
              <a:gd name="connsiteY447" fmla="*/ 6007209 h 6858000"/>
              <a:gd name="connsiteX448" fmla="*/ 4795365 w 12192000"/>
              <a:gd name="connsiteY448" fmla="*/ 6042028 h 6858000"/>
              <a:gd name="connsiteX449" fmla="*/ 4760546 w 12192000"/>
              <a:gd name="connsiteY449" fmla="*/ 6076847 h 6858000"/>
              <a:gd name="connsiteX450" fmla="*/ 4845439 w 12192000"/>
              <a:gd name="connsiteY450" fmla="*/ 6076847 h 6858000"/>
              <a:gd name="connsiteX451" fmla="*/ 4810620 w 12192000"/>
              <a:gd name="connsiteY451" fmla="*/ 6042028 h 6858000"/>
              <a:gd name="connsiteX452" fmla="*/ 4845439 w 12192000"/>
              <a:gd name="connsiteY452" fmla="*/ 6007209 h 6858000"/>
              <a:gd name="connsiteX453" fmla="*/ 4880257 w 12192000"/>
              <a:gd name="connsiteY453" fmla="*/ 6042028 h 6858000"/>
              <a:gd name="connsiteX454" fmla="*/ 4845439 w 12192000"/>
              <a:gd name="connsiteY454" fmla="*/ 6076847 h 6858000"/>
              <a:gd name="connsiteX455" fmla="*/ 4930330 w 12192000"/>
              <a:gd name="connsiteY455" fmla="*/ 6076847 h 6858000"/>
              <a:gd name="connsiteX456" fmla="*/ 4895511 w 12192000"/>
              <a:gd name="connsiteY456" fmla="*/ 6042028 h 6858000"/>
              <a:gd name="connsiteX457" fmla="*/ 4930330 w 12192000"/>
              <a:gd name="connsiteY457" fmla="*/ 6007209 h 6858000"/>
              <a:gd name="connsiteX458" fmla="*/ 4965149 w 12192000"/>
              <a:gd name="connsiteY458" fmla="*/ 6042028 h 6858000"/>
              <a:gd name="connsiteX459" fmla="*/ 4930330 w 12192000"/>
              <a:gd name="connsiteY459" fmla="*/ 6076847 h 6858000"/>
              <a:gd name="connsiteX460" fmla="*/ 5015223 w 12192000"/>
              <a:gd name="connsiteY460" fmla="*/ 6076847 h 6858000"/>
              <a:gd name="connsiteX461" fmla="*/ 4980404 w 12192000"/>
              <a:gd name="connsiteY461" fmla="*/ 6042028 h 6858000"/>
              <a:gd name="connsiteX462" fmla="*/ 5015223 w 12192000"/>
              <a:gd name="connsiteY462" fmla="*/ 6007209 h 6858000"/>
              <a:gd name="connsiteX463" fmla="*/ 5050042 w 12192000"/>
              <a:gd name="connsiteY463" fmla="*/ 6042028 h 6858000"/>
              <a:gd name="connsiteX464" fmla="*/ 5015223 w 12192000"/>
              <a:gd name="connsiteY464" fmla="*/ 6076847 h 6858000"/>
              <a:gd name="connsiteX465" fmla="*/ 5100116 w 12192000"/>
              <a:gd name="connsiteY465" fmla="*/ 6076847 h 6858000"/>
              <a:gd name="connsiteX466" fmla="*/ 5065298 w 12192000"/>
              <a:gd name="connsiteY466" fmla="*/ 6042028 h 6858000"/>
              <a:gd name="connsiteX467" fmla="*/ 5100116 w 12192000"/>
              <a:gd name="connsiteY467" fmla="*/ 6007209 h 6858000"/>
              <a:gd name="connsiteX468" fmla="*/ 5134935 w 12192000"/>
              <a:gd name="connsiteY468" fmla="*/ 6042028 h 6858000"/>
              <a:gd name="connsiteX469" fmla="*/ 5100116 w 12192000"/>
              <a:gd name="connsiteY469" fmla="*/ 6076847 h 6858000"/>
              <a:gd name="connsiteX470" fmla="*/ 5185009 w 12192000"/>
              <a:gd name="connsiteY470" fmla="*/ 6076847 h 6858000"/>
              <a:gd name="connsiteX471" fmla="*/ 5150190 w 12192000"/>
              <a:gd name="connsiteY471" fmla="*/ 6042028 h 6858000"/>
              <a:gd name="connsiteX472" fmla="*/ 5185009 w 12192000"/>
              <a:gd name="connsiteY472" fmla="*/ 6007209 h 6858000"/>
              <a:gd name="connsiteX473" fmla="*/ 5219827 w 12192000"/>
              <a:gd name="connsiteY473" fmla="*/ 6042028 h 6858000"/>
              <a:gd name="connsiteX474" fmla="*/ 5185009 w 12192000"/>
              <a:gd name="connsiteY474" fmla="*/ 6076847 h 6858000"/>
              <a:gd name="connsiteX475" fmla="*/ 5269900 w 12192000"/>
              <a:gd name="connsiteY475" fmla="*/ 6076847 h 6858000"/>
              <a:gd name="connsiteX476" fmla="*/ 5235081 w 12192000"/>
              <a:gd name="connsiteY476" fmla="*/ 6042028 h 6858000"/>
              <a:gd name="connsiteX477" fmla="*/ 5269900 w 12192000"/>
              <a:gd name="connsiteY477" fmla="*/ 6007209 h 6858000"/>
              <a:gd name="connsiteX478" fmla="*/ 5304719 w 12192000"/>
              <a:gd name="connsiteY478" fmla="*/ 6042028 h 6858000"/>
              <a:gd name="connsiteX479" fmla="*/ 5269900 w 12192000"/>
              <a:gd name="connsiteY479" fmla="*/ 6076847 h 6858000"/>
              <a:gd name="connsiteX480" fmla="*/ 5354793 w 12192000"/>
              <a:gd name="connsiteY480" fmla="*/ 6076847 h 6858000"/>
              <a:gd name="connsiteX481" fmla="*/ 5319974 w 12192000"/>
              <a:gd name="connsiteY481" fmla="*/ 6042028 h 6858000"/>
              <a:gd name="connsiteX482" fmla="*/ 5354793 w 12192000"/>
              <a:gd name="connsiteY482" fmla="*/ 6007209 h 6858000"/>
              <a:gd name="connsiteX483" fmla="*/ 5389612 w 12192000"/>
              <a:gd name="connsiteY483" fmla="*/ 6042028 h 6858000"/>
              <a:gd name="connsiteX484" fmla="*/ 5354793 w 12192000"/>
              <a:gd name="connsiteY484" fmla="*/ 6076847 h 6858000"/>
              <a:gd name="connsiteX485" fmla="*/ 5439686 w 12192000"/>
              <a:gd name="connsiteY485" fmla="*/ 6076847 h 6858000"/>
              <a:gd name="connsiteX486" fmla="*/ 5404868 w 12192000"/>
              <a:gd name="connsiteY486" fmla="*/ 6042028 h 6858000"/>
              <a:gd name="connsiteX487" fmla="*/ 5439686 w 12192000"/>
              <a:gd name="connsiteY487" fmla="*/ 6007209 h 6858000"/>
              <a:gd name="connsiteX488" fmla="*/ 5474505 w 12192000"/>
              <a:gd name="connsiteY488" fmla="*/ 6042028 h 6858000"/>
              <a:gd name="connsiteX489" fmla="*/ 5439686 w 12192000"/>
              <a:gd name="connsiteY489" fmla="*/ 6076847 h 6858000"/>
              <a:gd name="connsiteX490" fmla="*/ 6288610 w 12192000"/>
              <a:gd name="connsiteY490" fmla="*/ 6076847 h 6858000"/>
              <a:gd name="connsiteX491" fmla="*/ 6253785 w 12192000"/>
              <a:gd name="connsiteY491" fmla="*/ 6042028 h 6858000"/>
              <a:gd name="connsiteX492" fmla="*/ 6288610 w 12192000"/>
              <a:gd name="connsiteY492" fmla="*/ 6007209 h 6858000"/>
              <a:gd name="connsiteX493" fmla="*/ 6323423 w 12192000"/>
              <a:gd name="connsiteY493" fmla="*/ 6042028 h 6858000"/>
              <a:gd name="connsiteX494" fmla="*/ 6288610 w 12192000"/>
              <a:gd name="connsiteY494" fmla="*/ 6076847 h 6858000"/>
              <a:gd name="connsiteX495" fmla="*/ 6373503 w 12192000"/>
              <a:gd name="connsiteY495" fmla="*/ 6076847 h 6858000"/>
              <a:gd name="connsiteX496" fmla="*/ 6338677 w 12192000"/>
              <a:gd name="connsiteY496" fmla="*/ 6042028 h 6858000"/>
              <a:gd name="connsiteX497" fmla="*/ 6373503 w 12192000"/>
              <a:gd name="connsiteY497" fmla="*/ 6007209 h 6858000"/>
              <a:gd name="connsiteX498" fmla="*/ 6408315 w 12192000"/>
              <a:gd name="connsiteY498" fmla="*/ 6042028 h 6858000"/>
              <a:gd name="connsiteX499" fmla="*/ 6373503 w 12192000"/>
              <a:gd name="connsiteY499" fmla="*/ 6076847 h 6858000"/>
              <a:gd name="connsiteX500" fmla="*/ 8071379 w 12192000"/>
              <a:gd name="connsiteY500" fmla="*/ 6076847 h 6858000"/>
              <a:gd name="connsiteX501" fmla="*/ 8036553 w 12192000"/>
              <a:gd name="connsiteY501" fmla="*/ 6042028 h 6858000"/>
              <a:gd name="connsiteX502" fmla="*/ 8071379 w 12192000"/>
              <a:gd name="connsiteY502" fmla="*/ 6007209 h 6858000"/>
              <a:gd name="connsiteX503" fmla="*/ 8106191 w 12192000"/>
              <a:gd name="connsiteY503" fmla="*/ 6042028 h 6858000"/>
              <a:gd name="connsiteX504" fmla="*/ 8071379 w 12192000"/>
              <a:gd name="connsiteY504" fmla="*/ 6076847 h 6858000"/>
              <a:gd name="connsiteX505" fmla="*/ 8156272 w 12192000"/>
              <a:gd name="connsiteY505" fmla="*/ 6076847 h 6858000"/>
              <a:gd name="connsiteX506" fmla="*/ 8121447 w 12192000"/>
              <a:gd name="connsiteY506" fmla="*/ 6042028 h 6858000"/>
              <a:gd name="connsiteX507" fmla="*/ 8156272 w 12192000"/>
              <a:gd name="connsiteY507" fmla="*/ 6007209 h 6858000"/>
              <a:gd name="connsiteX508" fmla="*/ 8191084 w 12192000"/>
              <a:gd name="connsiteY508" fmla="*/ 6042028 h 6858000"/>
              <a:gd name="connsiteX509" fmla="*/ 8156272 w 12192000"/>
              <a:gd name="connsiteY509" fmla="*/ 6076847 h 6858000"/>
              <a:gd name="connsiteX510" fmla="*/ 8241164 w 12192000"/>
              <a:gd name="connsiteY510" fmla="*/ 6076847 h 6858000"/>
              <a:gd name="connsiteX511" fmla="*/ 8206339 w 12192000"/>
              <a:gd name="connsiteY511" fmla="*/ 6042028 h 6858000"/>
              <a:gd name="connsiteX512" fmla="*/ 8241164 w 12192000"/>
              <a:gd name="connsiteY512" fmla="*/ 6007209 h 6858000"/>
              <a:gd name="connsiteX513" fmla="*/ 8275976 w 12192000"/>
              <a:gd name="connsiteY513" fmla="*/ 6042028 h 6858000"/>
              <a:gd name="connsiteX514" fmla="*/ 8241164 w 12192000"/>
              <a:gd name="connsiteY514" fmla="*/ 6076847 h 6858000"/>
              <a:gd name="connsiteX515" fmla="*/ 8326055 w 12192000"/>
              <a:gd name="connsiteY515" fmla="*/ 6076847 h 6858000"/>
              <a:gd name="connsiteX516" fmla="*/ 8291230 w 12192000"/>
              <a:gd name="connsiteY516" fmla="*/ 6042028 h 6858000"/>
              <a:gd name="connsiteX517" fmla="*/ 8326055 w 12192000"/>
              <a:gd name="connsiteY517" fmla="*/ 6007209 h 6858000"/>
              <a:gd name="connsiteX518" fmla="*/ 8360868 w 12192000"/>
              <a:gd name="connsiteY518" fmla="*/ 6042028 h 6858000"/>
              <a:gd name="connsiteX519" fmla="*/ 8326055 w 12192000"/>
              <a:gd name="connsiteY519" fmla="*/ 6076847 h 6858000"/>
              <a:gd name="connsiteX520" fmla="*/ 9344765 w 12192000"/>
              <a:gd name="connsiteY520" fmla="*/ 6076847 h 6858000"/>
              <a:gd name="connsiteX521" fmla="*/ 9309940 w 12192000"/>
              <a:gd name="connsiteY521" fmla="*/ 6042028 h 6858000"/>
              <a:gd name="connsiteX522" fmla="*/ 9344765 w 12192000"/>
              <a:gd name="connsiteY522" fmla="*/ 6007209 h 6858000"/>
              <a:gd name="connsiteX523" fmla="*/ 9379578 w 12192000"/>
              <a:gd name="connsiteY523" fmla="*/ 6042028 h 6858000"/>
              <a:gd name="connsiteX524" fmla="*/ 9344765 w 12192000"/>
              <a:gd name="connsiteY524" fmla="*/ 6076847 h 6858000"/>
              <a:gd name="connsiteX525" fmla="*/ 10108798 w 12192000"/>
              <a:gd name="connsiteY525" fmla="*/ 6076847 h 6858000"/>
              <a:gd name="connsiteX526" fmla="*/ 10073972 w 12192000"/>
              <a:gd name="connsiteY526" fmla="*/ 6042028 h 6858000"/>
              <a:gd name="connsiteX527" fmla="*/ 10108798 w 12192000"/>
              <a:gd name="connsiteY527" fmla="*/ 6007209 h 6858000"/>
              <a:gd name="connsiteX528" fmla="*/ 10143610 w 12192000"/>
              <a:gd name="connsiteY528" fmla="*/ 6042028 h 6858000"/>
              <a:gd name="connsiteX529" fmla="*/ 10108798 w 12192000"/>
              <a:gd name="connsiteY529" fmla="*/ 6076847 h 6858000"/>
              <a:gd name="connsiteX530" fmla="*/ 10193691 w 12192000"/>
              <a:gd name="connsiteY530" fmla="*/ 6076847 h 6858000"/>
              <a:gd name="connsiteX531" fmla="*/ 10158866 w 12192000"/>
              <a:gd name="connsiteY531" fmla="*/ 6042028 h 6858000"/>
              <a:gd name="connsiteX532" fmla="*/ 10193691 w 12192000"/>
              <a:gd name="connsiteY532" fmla="*/ 6007209 h 6858000"/>
              <a:gd name="connsiteX533" fmla="*/ 10228503 w 12192000"/>
              <a:gd name="connsiteY533" fmla="*/ 6042028 h 6858000"/>
              <a:gd name="connsiteX534" fmla="*/ 10193691 w 12192000"/>
              <a:gd name="connsiteY534" fmla="*/ 6076847 h 6858000"/>
              <a:gd name="connsiteX535" fmla="*/ 10278584 w 12192000"/>
              <a:gd name="connsiteY535" fmla="*/ 6076847 h 6858000"/>
              <a:gd name="connsiteX536" fmla="*/ 10243759 w 12192000"/>
              <a:gd name="connsiteY536" fmla="*/ 6042028 h 6858000"/>
              <a:gd name="connsiteX537" fmla="*/ 10278584 w 12192000"/>
              <a:gd name="connsiteY537" fmla="*/ 6007209 h 6858000"/>
              <a:gd name="connsiteX538" fmla="*/ 10313396 w 12192000"/>
              <a:gd name="connsiteY538" fmla="*/ 6042028 h 6858000"/>
              <a:gd name="connsiteX539" fmla="*/ 10278584 w 12192000"/>
              <a:gd name="connsiteY539" fmla="*/ 6076847 h 6858000"/>
              <a:gd name="connsiteX540" fmla="*/ 10363475 w 12192000"/>
              <a:gd name="connsiteY540" fmla="*/ 6076847 h 6858000"/>
              <a:gd name="connsiteX541" fmla="*/ 10328650 w 12192000"/>
              <a:gd name="connsiteY541" fmla="*/ 6042028 h 6858000"/>
              <a:gd name="connsiteX542" fmla="*/ 10363475 w 12192000"/>
              <a:gd name="connsiteY542" fmla="*/ 6007209 h 6858000"/>
              <a:gd name="connsiteX543" fmla="*/ 10398288 w 12192000"/>
              <a:gd name="connsiteY543" fmla="*/ 6042028 h 6858000"/>
              <a:gd name="connsiteX544" fmla="*/ 10363475 w 12192000"/>
              <a:gd name="connsiteY544" fmla="*/ 6076847 h 6858000"/>
              <a:gd name="connsiteX545" fmla="*/ 10448368 w 12192000"/>
              <a:gd name="connsiteY545" fmla="*/ 6076847 h 6858000"/>
              <a:gd name="connsiteX546" fmla="*/ 10413542 w 12192000"/>
              <a:gd name="connsiteY546" fmla="*/ 6042028 h 6858000"/>
              <a:gd name="connsiteX547" fmla="*/ 10448368 w 12192000"/>
              <a:gd name="connsiteY547" fmla="*/ 6007209 h 6858000"/>
              <a:gd name="connsiteX548" fmla="*/ 10483180 w 12192000"/>
              <a:gd name="connsiteY548" fmla="*/ 6042028 h 6858000"/>
              <a:gd name="connsiteX549" fmla="*/ 10448368 w 12192000"/>
              <a:gd name="connsiteY549" fmla="*/ 6076847 h 6858000"/>
              <a:gd name="connsiteX550" fmla="*/ 10618154 w 12192000"/>
              <a:gd name="connsiteY550" fmla="*/ 6076847 h 6858000"/>
              <a:gd name="connsiteX551" fmla="*/ 10583329 w 12192000"/>
              <a:gd name="connsiteY551" fmla="*/ 6042028 h 6858000"/>
              <a:gd name="connsiteX552" fmla="*/ 10618154 w 12192000"/>
              <a:gd name="connsiteY552" fmla="*/ 6007209 h 6858000"/>
              <a:gd name="connsiteX553" fmla="*/ 10652966 w 12192000"/>
              <a:gd name="connsiteY553" fmla="*/ 6042028 h 6858000"/>
              <a:gd name="connsiteX554" fmla="*/ 10618154 w 12192000"/>
              <a:gd name="connsiteY554" fmla="*/ 6076847 h 6858000"/>
              <a:gd name="connsiteX555" fmla="*/ 1959093 w 12192000"/>
              <a:gd name="connsiteY555" fmla="*/ 5991985 h 6858000"/>
              <a:gd name="connsiteX556" fmla="*/ 1924274 w 12192000"/>
              <a:gd name="connsiteY556" fmla="*/ 5957166 h 6858000"/>
              <a:gd name="connsiteX557" fmla="*/ 1959093 w 12192000"/>
              <a:gd name="connsiteY557" fmla="*/ 5922348 h 6858000"/>
              <a:gd name="connsiteX558" fmla="*/ 1993912 w 12192000"/>
              <a:gd name="connsiteY558" fmla="*/ 5957166 h 6858000"/>
              <a:gd name="connsiteX559" fmla="*/ 1959093 w 12192000"/>
              <a:gd name="connsiteY559" fmla="*/ 5991985 h 6858000"/>
              <a:gd name="connsiteX560" fmla="*/ 2043986 w 12192000"/>
              <a:gd name="connsiteY560" fmla="*/ 5991985 h 6858000"/>
              <a:gd name="connsiteX561" fmla="*/ 2009168 w 12192000"/>
              <a:gd name="connsiteY561" fmla="*/ 5957166 h 6858000"/>
              <a:gd name="connsiteX562" fmla="*/ 2043986 w 12192000"/>
              <a:gd name="connsiteY562" fmla="*/ 5922348 h 6858000"/>
              <a:gd name="connsiteX563" fmla="*/ 2078805 w 12192000"/>
              <a:gd name="connsiteY563" fmla="*/ 5957166 h 6858000"/>
              <a:gd name="connsiteX564" fmla="*/ 2043986 w 12192000"/>
              <a:gd name="connsiteY564" fmla="*/ 5991985 h 6858000"/>
              <a:gd name="connsiteX565" fmla="*/ 3062689 w 12192000"/>
              <a:gd name="connsiteY565" fmla="*/ 5991985 h 6858000"/>
              <a:gd name="connsiteX566" fmla="*/ 3027870 w 12192000"/>
              <a:gd name="connsiteY566" fmla="*/ 5957166 h 6858000"/>
              <a:gd name="connsiteX567" fmla="*/ 3062689 w 12192000"/>
              <a:gd name="connsiteY567" fmla="*/ 5922348 h 6858000"/>
              <a:gd name="connsiteX568" fmla="*/ 3097508 w 12192000"/>
              <a:gd name="connsiteY568" fmla="*/ 5957166 h 6858000"/>
              <a:gd name="connsiteX569" fmla="*/ 3062689 w 12192000"/>
              <a:gd name="connsiteY569" fmla="*/ 5991985 h 6858000"/>
              <a:gd name="connsiteX570" fmla="*/ 3317366 w 12192000"/>
              <a:gd name="connsiteY570" fmla="*/ 5991985 h 6858000"/>
              <a:gd name="connsiteX571" fmla="*/ 3282547 w 12192000"/>
              <a:gd name="connsiteY571" fmla="*/ 5957166 h 6858000"/>
              <a:gd name="connsiteX572" fmla="*/ 3317366 w 12192000"/>
              <a:gd name="connsiteY572" fmla="*/ 5922348 h 6858000"/>
              <a:gd name="connsiteX573" fmla="*/ 3352185 w 12192000"/>
              <a:gd name="connsiteY573" fmla="*/ 5957166 h 6858000"/>
              <a:gd name="connsiteX574" fmla="*/ 3317366 w 12192000"/>
              <a:gd name="connsiteY574" fmla="*/ 5991985 h 6858000"/>
              <a:gd name="connsiteX575" fmla="*/ 3402259 w 12192000"/>
              <a:gd name="connsiteY575" fmla="*/ 5991985 h 6858000"/>
              <a:gd name="connsiteX576" fmla="*/ 3367440 w 12192000"/>
              <a:gd name="connsiteY576" fmla="*/ 5957166 h 6858000"/>
              <a:gd name="connsiteX577" fmla="*/ 3402259 w 12192000"/>
              <a:gd name="connsiteY577" fmla="*/ 5922348 h 6858000"/>
              <a:gd name="connsiteX578" fmla="*/ 3437078 w 12192000"/>
              <a:gd name="connsiteY578" fmla="*/ 5957166 h 6858000"/>
              <a:gd name="connsiteX579" fmla="*/ 3402259 w 12192000"/>
              <a:gd name="connsiteY579" fmla="*/ 5991985 h 6858000"/>
              <a:gd name="connsiteX580" fmla="*/ 3487153 w 12192000"/>
              <a:gd name="connsiteY580" fmla="*/ 5991985 h 6858000"/>
              <a:gd name="connsiteX581" fmla="*/ 3452334 w 12192000"/>
              <a:gd name="connsiteY581" fmla="*/ 5957166 h 6858000"/>
              <a:gd name="connsiteX582" fmla="*/ 3487153 w 12192000"/>
              <a:gd name="connsiteY582" fmla="*/ 5922348 h 6858000"/>
              <a:gd name="connsiteX583" fmla="*/ 3521971 w 12192000"/>
              <a:gd name="connsiteY583" fmla="*/ 5957166 h 6858000"/>
              <a:gd name="connsiteX584" fmla="*/ 3487153 w 12192000"/>
              <a:gd name="connsiteY584" fmla="*/ 5991985 h 6858000"/>
              <a:gd name="connsiteX585" fmla="*/ 3656936 w 12192000"/>
              <a:gd name="connsiteY585" fmla="*/ 5991985 h 6858000"/>
              <a:gd name="connsiteX586" fmla="*/ 3622117 w 12192000"/>
              <a:gd name="connsiteY586" fmla="*/ 5957166 h 6858000"/>
              <a:gd name="connsiteX587" fmla="*/ 3656936 w 12192000"/>
              <a:gd name="connsiteY587" fmla="*/ 5922348 h 6858000"/>
              <a:gd name="connsiteX588" fmla="*/ 3691755 w 12192000"/>
              <a:gd name="connsiteY588" fmla="*/ 5957166 h 6858000"/>
              <a:gd name="connsiteX589" fmla="*/ 3656936 w 12192000"/>
              <a:gd name="connsiteY589" fmla="*/ 5991985 h 6858000"/>
              <a:gd name="connsiteX590" fmla="*/ 3826723 w 12192000"/>
              <a:gd name="connsiteY590" fmla="*/ 5991985 h 6858000"/>
              <a:gd name="connsiteX591" fmla="*/ 3791904 w 12192000"/>
              <a:gd name="connsiteY591" fmla="*/ 5957166 h 6858000"/>
              <a:gd name="connsiteX592" fmla="*/ 3826723 w 12192000"/>
              <a:gd name="connsiteY592" fmla="*/ 5922348 h 6858000"/>
              <a:gd name="connsiteX593" fmla="*/ 3861541 w 12192000"/>
              <a:gd name="connsiteY593" fmla="*/ 5957166 h 6858000"/>
              <a:gd name="connsiteX594" fmla="*/ 3826723 w 12192000"/>
              <a:gd name="connsiteY594" fmla="*/ 5991985 h 6858000"/>
              <a:gd name="connsiteX595" fmla="*/ 3996513 w 12192000"/>
              <a:gd name="connsiteY595" fmla="*/ 5991985 h 6858000"/>
              <a:gd name="connsiteX596" fmla="*/ 3961694 w 12192000"/>
              <a:gd name="connsiteY596" fmla="*/ 5957166 h 6858000"/>
              <a:gd name="connsiteX597" fmla="*/ 3996513 w 12192000"/>
              <a:gd name="connsiteY597" fmla="*/ 5922348 h 6858000"/>
              <a:gd name="connsiteX598" fmla="*/ 4031332 w 12192000"/>
              <a:gd name="connsiteY598" fmla="*/ 5957166 h 6858000"/>
              <a:gd name="connsiteX599" fmla="*/ 3996513 w 12192000"/>
              <a:gd name="connsiteY599" fmla="*/ 5991985 h 6858000"/>
              <a:gd name="connsiteX600" fmla="*/ 4081406 w 12192000"/>
              <a:gd name="connsiteY600" fmla="*/ 5991985 h 6858000"/>
              <a:gd name="connsiteX601" fmla="*/ 4046588 w 12192000"/>
              <a:gd name="connsiteY601" fmla="*/ 5957166 h 6858000"/>
              <a:gd name="connsiteX602" fmla="*/ 4081406 w 12192000"/>
              <a:gd name="connsiteY602" fmla="*/ 5922348 h 6858000"/>
              <a:gd name="connsiteX603" fmla="*/ 4116225 w 12192000"/>
              <a:gd name="connsiteY603" fmla="*/ 5957166 h 6858000"/>
              <a:gd name="connsiteX604" fmla="*/ 4081406 w 12192000"/>
              <a:gd name="connsiteY604" fmla="*/ 5991985 h 6858000"/>
              <a:gd name="connsiteX605" fmla="*/ 4420976 w 12192000"/>
              <a:gd name="connsiteY605" fmla="*/ 5991985 h 6858000"/>
              <a:gd name="connsiteX606" fmla="*/ 4386158 w 12192000"/>
              <a:gd name="connsiteY606" fmla="*/ 5957166 h 6858000"/>
              <a:gd name="connsiteX607" fmla="*/ 4420976 w 12192000"/>
              <a:gd name="connsiteY607" fmla="*/ 5922348 h 6858000"/>
              <a:gd name="connsiteX608" fmla="*/ 4455795 w 12192000"/>
              <a:gd name="connsiteY608" fmla="*/ 5957166 h 6858000"/>
              <a:gd name="connsiteX609" fmla="*/ 4420976 w 12192000"/>
              <a:gd name="connsiteY609" fmla="*/ 5991985 h 6858000"/>
              <a:gd name="connsiteX610" fmla="*/ 4505869 w 12192000"/>
              <a:gd name="connsiteY610" fmla="*/ 5991985 h 6858000"/>
              <a:gd name="connsiteX611" fmla="*/ 4471050 w 12192000"/>
              <a:gd name="connsiteY611" fmla="*/ 5957166 h 6858000"/>
              <a:gd name="connsiteX612" fmla="*/ 4505869 w 12192000"/>
              <a:gd name="connsiteY612" fmla="*/ 5922348 h 6858000"/>
              <a:gd name="connsiteX613" fmla="*/ 4540687 w 12192000"/>
              <a:gd name="connsiteY613" fmla="*/ 5957166 h 6858000"/>
              <a:gd name="connsiteX614" fmla="*/ 4505869 w 12192000"/>
              <a:gd name="connsiteY614" fmla="*/ 5991985 h 6858000"/>
              <a:gd name="connsiteX615" fmla="*/ 4590760 w 12192000"/>
              <a:gd name="connsiteY615" fmla="*/ 5991985 h 6858000"/>
              <a:gd name="connsiteX616" fmla="*/ 4555941 w 12192000"/>
              <a:gd name="connsiteY616" fmla="*/ 5957166 h 6858000"/>
              <a:gd name="connsiteX617" fmla="*/ 4590760 w 12192000"/>
              <a:gd name="connsiteY617" fmla="*/ 5922348 h 6858000"/>
              <a:gd name="connsiteX618" fmla="*/ 4625579 w 12192000"/>
              <a:gd name="connsiteY618" fmla="*/ 5957166 h 6858000"/>
              <a:gd name="connsiteX619" fmla="*/ 4590760 w 12192000"/>
              <a:gd name="connsiteY619" fmla="*/ 5991985 h 6858000"/>
              <a:gd name="connsiteX620" fmla="*/ 4675653 w 12192000"/>
              <a:gd name="connsiteY620" fmla="*/ 5991985 h 6858000"/>
              <a:gd name="connsiteX621" fmla="*/ 4640834 w 12192000"/>
              <a:gd name="connsiteY621" fmla="*/ 5957166 h 6858000"/>
              <a:gd name="connsiteX622" fmla="*/ 4675653 w 12192000"/>
              <a:gd name="connsiteY622" fmla="*/ 5922348 h 6858000"/>
              <a:gd name="connsiteX623" fmla="*/ 4710472 w 12192000"/>
              <a:gd name="connsiteY623" fmla="*/ 5957166 h 6858000"/>
              <a:gd name="connsiteX624" fmla="*/ 4675653 w 12192000"/>
              <a:gd name="connsiteY624" fmla="*/ 5991985 h 6858000"/>
              <a:gd name="connsiteX625" fmla="*/ 4760546 w 12192000"/>
              <a:gd name="connsiteY625" fmla="*/ 5991985 h 6858000"/>
              <a:gd name="connsiteX626" fmla="*/ 4725728 w 12192000"/>
              <a:gd name="connsiteY626" fmla="*/ 5957166 h 6858000"/>
              <a:gd name="connsiteX627" fmla="*/ 4760546 w 12192000"/>
              <a:gd name="connsiteY627" fmla="*/ 5922348 h 6858000"/>
              <a:gd name="connsiteX628" fmla="*/ 4795365 w 12192000"/>
              <a:gd name="connsiteY628" fmla="*/ 5957166 h 6858000"/>
              <a:gd name="connsiteX629" fmla="*/ 4760546 w 12192000"/>
              <a:gd name="connsiteY629" fmla="*/ 5991985 h 6858000"/>
              <a:gd name="connsiteX630" fmla="*/ 4845439 w 12192000"/>
              <a:gd name="connsiteY630" fmla="*/ 5991985 h 6858000"/>
              <a:gd name="connsiteX631" fmla="*/ 4810620 w 12192000"/>
              <a:gd name="connsiteY631" fmla="*/ 5957166 h 6858000"/>
              <a:gd name="connsiteX632" fmla="*/ 4845439 w 12192000"/>
              <a:gd name="connsiteY632" fmla="*/ 5922348 h 6858000"/>
              <a:gd name="connsiteX633" fmla="*/ 4880257 w 12192000"/>
              <a:gd name="connsiteY633" fmla="*/ 5957166 h 6858000"/>
              <a:gd name="connsiteX634" fmla="*/ 4845439 w 12192000"/>
              <a:gd name="connsiteY634" fmla="*/ 5991985 h 6858000"/>
              <a:gd name="connsiteX635" fmla="*/ 4930330 w 12192000"/>
              <a:gd name="connsiteY635" fmla="*/ 5991985 h 6858000"/>
              <a:gd name="connsiteX636" fmla="*/ 4895511 w 12192000"/>
              <a:gd name="connsiteY636" fmla="*/ 5957166 h 6858000"/>
              <a:gd name="connsiteX637" fmla="*/ 4930330 w 12192000"/>
              <a:gd name="connsiteY637" fmla="*/ 5922348 h 6858000"/>
              <a:gd name="connsiteX638" fmla="*/ 4965149 w 12192000"/>
              <a:gd name="connsiteY638" fmla="*/ 5957166 h 6858000"/>
              <a:gd name="connsiteX639" fmla="*/ 4930330 w 12192000"/>
              <a:gd name="connsiteY639" fmla="*/ 5991985 h 6858000"/>
              <a:gd name="connsiteX640" fmla="*/ 5015223 w 12192000"/>
              <a:gd name="connsiteY640" fmla="*/ 5991985 h 6858000"/>
              <a:gd name="connsiteX641" fmla="*/ 4980404 w 12192000"/>
              <a:gd name="connsiteY641" fmla="*/ 5957166 h 6858000"/>
              <a:gd name="connsiteX642" fmla="*/ 5015223 w 12192000"/>
              <a:gd name="connsiteY642" fmla="*/ 5922348 h 6858000"/>
              <a:gd name="connsiteX643" fmla="*/ 5050042 w 12192000"/>
              <a:gd name="connsiteY643" fmla="*/ 5957166 h 6858000"/>
              <a:gd name="connsiteX644" fmla="*/ 5015223 w 12192000"/>
              <a:gd name="connsiteY644" fmla="*/ 5991985 h 6858000"/>
              <a:gd name="connsiteX645" fmla="*/ 5100116 w 12192000"/>
              <a:gd name="connsiteY645" fmla="*/ 5991985 h 6858000"/>
              <a:gd name="connsiteX646" fmla="*/ 5065298 w 12192000"/>
              <a:gd name="connsiteY646" fmla="*/ 5957166 h 6858000"/>
              <a:gd name="connsiteX647" fmla="*/ 5100116 w 12192000"/>
              <a:gd name="connsiteY647" fmla="*/ 5922348 h 6858000"/>
              <a:gd name="connsiteX648" fmla="*/ 5134935 w 12192000"/>
              <a:gd name="connsiteY648" fmla="*/ 5957166 h 6858000"/>
              <a:gd name="connsiteX649" fmla="*/ 5100116 w 12192000"/>
              <a:gd name="connsiteY649" fmla="*/ 5991985 h 6858000"/>
              <a:gd name="connsiteX650" fmla="*/ 5185009 w 12192000"/>
              <a:gd name="connsiteY650" fmla="*/ 5991985 h 6858000"/>
              <a:gd name="connsiteX651" fmla="*/ 5150190 w 12192000"/>
              <a:gd name="connsiteY651" fmla="*/ 5957166 h 6858000"/>
              <a:gd name="connsiteX652" fmla="*/ 5185009 w 12192000"/>
              <a:gd name="connsiteY652" fmla="*/ 5922348 h 6858000"/>
              <a:gd name="connsiteX653" fmla="*/ 5219827 w 12192000"/>
              <a:gd name="connsiteY653" fmla="*/ 5957166 h 6858000"/>
              <a:gd name="connsiteX654" fmla="*/ 5185009 w 12192000"/>
              <a:gd name="connsiteY654" fmla="*/ 5991985 h 6858000"/>
              <a:gd name="connsiteX655" fmla="*/ 5269900 w 12192000"/>
              <a:gd name="connsiteY655" fmla="*/ 5991985 h 6858000"/>
              <a:gd name="connsiteX656" fmla="*/ 5235081 w 12192000"/>
              <a:gd name="connsiteY656" fmla="*/ 5957166 h 6858000"/>
              <a:gd name="connsiteX657" fmla="*/ 5269900 w 12192000"/>
              <a:gd name="connsiteY657" fmla="*/ 5922348 h 6858000"/>
              <a:gd name="connsiteX658" fmla="*/ 5304719 w 12192000"/>
              <a:gd name="connsiteY658" fmla="*/ 5957166 h 6858000"/>
              <a:gd name="connsiteX659" fmla="*/ 5269900 w 12192000"/>
              <a:gd name="connsiteY659" fmla="*/ 5991985 h 6858000"/>
              <a:gd name="connsiteX660" fmla="*/ 5354793 w 12192000"/>
              <a:gd name="connsiteY660" fmla="*/ 5991985 h 6858000"/>
              <a:gd name="connsiteX661" fmla="*/ 5319974 w 12192000"/>
              <a:gd name="connsiteY661" fmla="*/ 5957166 h 6858000"/>
              <a:gd name="connsiteX662" fmla="*/ 5354793 w 12192000"/>
              <a:gd name="connsiteY662" fmla="*/ 5922348 h 6858000"/>
              <a:gd name="connsiteX663" fmla="*/ 5389612 w 12192000"/>
              <a:gd name="connsiteY663" fmla="*/ 5957166 h 6858000"/>
              <a:gd name="connsiteX664" fmla="*/ 5354793 w 12192000"/>
              <a:gd name="connsiteY664" fmla="*/ 5991985 h 6858000"/>
              <a:gd name="connsiteX665" fmla="*/ 5439686 w 12192000"/>
              <a:gd name="connsiteY665" fmla="*/ 5991985 h 6858000"/>
              <a:gd name="connsiteX666" fmla="*/ 5404868 w 12192000"/>
              <a:gd name="connsiteY666" fmla="*/ 5957166 h 6858000"/>
              <a:gd name="connsiteX667" fmla="*/ 5439686 w 12192000"/>
              <a:gd name="connsiteY667" fmla="*/ 5922348 h 6858000"/>
              <a:gd name="connsiteX668" fmla="*/ 5474505 w 12192000"/>
              <a:gd name="connsiteY668" fmla="*/ 5957166 h 6858000"/>
              <a:gd name="connsiteX669" fmla="*/ 5439686 w 12192000"/>
              <a:gd name="connsiteY669" fmla="*/ 5991985 h 6858000"/>
              <a:gd name="connsiteX670" fmla="*/ 6118825 w 12192000"/>
              <a:gd name="connsiteY670" fmla="*/ 5991985 h 6858000"/>
              <a:gd name="connsiteX671" fmla="*/ 6083999 w 12192000"/>
              <a:gd name="connsiteY671" fmla="*/ 5957166 h 6858000"/>
              <a:gd name="connsiteX672" fmla="*/ 6118825 w 12192000"/>
              <a:gd name="connsiteY672" fmla="*/ 5922348 h 6858000"/>
              <a:gd name="connsiteX673" fmla="*/ 6153637 w 12192000"/>
              <a:gd name="connsiteY673" fmla="*/ 5957166 h 6858000"/>
              <a:gd name="connsiteX674" fmla="*/ 6118825 w 12192000"/>
              <a:gd name="connsiteY674" fmla="*/ 5991985 h 6858000"/>
              <a:gd name="connsiteX675" fmla="*/ 6203718 w 12192000"/>
              <a:gd name="connsiteY675" fmla="*/ 5991985 h 6858000"/>
              <a:gd name="connsiteX676" fmla="*/ 6168893 w 12192000"/>
              <a:gd name="connsiteY676" fmla="*/ 5957166 h 6858000"/>
              <a:gd name="connsiteX677" fmla="*/ 6203718 w 12192000"/>
              <a:gd name="connsiteY677" fmla="*/ 5922348 h 6858000"/>
              <a:gd name="connsiteX678" fmla="*/ 6238530 w 12192000"/>
              <a:gd name="connsiteY678" fmla="*/ 5957166 h 6858000"/>
              <a:gd name="connsiteX679" fmla="*/ 6203718 w 12192000"/>
              <a:gd name="connsiteY679" fmla="*/ 5991985 h 6858000"/>
              <a:gd name="connsiteX680" fmla="*/ 7986485 w 12192000"/>
              <a:gd name="connsiteY680" fmla="*/ 5991985 h 6858000"/>
              <a:gd name="connsiteX681" fmla="*/ 7951660 w 12192000"/>
              <a:gd name="connsiteY681" fmla="*/ 5957166 h 6858000"/>
              <a:gd name="connsiteX682" fmla="*/ 7986485 w 12192000"/>
              <a:gd name="connsiteY682" fmla="*/ 5922348 h 6858000"/>
              <a:gd name="connsiteX683" fmla="*/ 8021298 w 12192000"/>
              <a:gd name="connsiteY683" fmla="*/ 5957166 h 6858000"/>
              <a:gd name="connsiteX684" fmla="*/ 7986485 w 12192000"/>
              <a:gd name="connsiteY684" fmla="*/ 5991985 h 6858000"/>
              <a:gd name="connsiteX685" fmla="*/ 8071379 w 12192000"/>
              <a:gd name="connsiteY685" fmla="*/ 5991985 h 6858000"/>
              <a:gd name="connsiteX686" fmla="*/ 8036553 w 12192000"/>
              <a:gd name="connsiteY686" fmla="*/ 5957166 h 6858000"/>
              <a:gd name="connsiteX687" fmla="*/ 8071379 w 12192000"/>
              <a:gd name="connsiteY687" fmla="*/ 5922348 h 6858000"/>
              <a:gd name="connsiteX688" fmla="*/ 8106191 w 12192000"/>
              <a:gd name="connsiteY688" fmla="*/ 5957166 h 6858000"/>
              <a:gd name="connsiteX689" fmla="*/ 8071379 w 12192000"/>
              <a:gd name="connsiteY689" fmla="*/ 5991985 h 6858000"/>
              <a:gd name="connsiteX690" fmla="*/ 8156272 w 12192000"/>
              <a:gd name="connsiteY690" fmla="*/ 5991985 h 6858000"/>
              <a:gd name="connsiteX691" fmla="*/ 8121447 w 12192000"/>
              <a:gd name="connsiteY691" fmla="*/ 5957166 h 6858000"/>
              <a:gd name="connsiteX692" fmla="*/ 8156272 w 12192000"/>
              <a:gd name="connsiteY692" fmla="*/ 5922348 h 6858000"/>
              <a:gd name="connsiteX693" fmla="*/ 8191084 w 12192000"/>
              <a:gd name="connsiteY693" fmla="*/ 5957166 h 6858000"/>
              <a:gd name="connsiteX694" fmla="*/ 8156272 w 12192000"/>
              <a:gd name="connsiteY694" fmla="*/ 5991985 h 6858000"/>
              <a:gd name="connsiteX695" fmla="*/ 8241164 w 12192000"/>
              <a:gd name="connsiteY695" fmla="*/ 5991985 h 6858000"/>
              <a:gd name="connsiteX696" fmla="*/ 8206339 w 12192000"/>
              <a:gd name="connsiteY696" fmla="*/ 5957166 h 6858000"/>
              <a:gd name="connsiteX697" fmla="*/ 8241164 w 12192000"/>
              <a:gd name="connsiteY697" fmla="*/ 5922348 h 6858000"/>
              <a:gd name="connsiteX698" fmla="*/ 8275976 w 12192000"/>
              <a:gd name="connsiteY698" fmla="*/ 5957166 h 6858000"/>
              <a:gd name="connsiteX699" fmla="*/ 8241164 w 12192000"/>
              <a:gd name="connsiteY699" fmla="*/ 5991985 h 6858000"/>
              <a:gd name="connsiteX700" fmla="*/ 8326055 w 12192000"/>
              <a:gd name="connsiteY700" fmla="*/ 5991985 h 6858000"/>
              <a:gd name="connsiteX701" fmla="*/ 8291230 w 12192000"/>
              <a:gd name="connsiteY701" fmla="*/ 5957166 h 6858000"/>
              <a:gd name="connsiteX702" fmla="*/ 8326055 w 12192000"/>
              <a:gd name="connsiteY702" fmla="*/ 5922348 h 6858000"/>
              <a:gd name="connsiteX703" fmla="*/ 8360868 w 12192000"/>
              <a:gd name="connsiteY703" fmla="*/ 5957166 h 6858000"/>
              <a:gd name="connsiteX704" fmla="*/ 8326055 w 12192000"/>
              <a:gd name="connsiteY704" fmla="*/ 5991985 h 6858000"/>
              <a:gd name="connsiteX705" fmla="*/ 9259874 w 12192000"/>
              <a:gd name="connsiteY705" fmla="*/ 5991985 h 6858000"/>
              <a:gd name="connsiteX706" fmla="*/ 9225049 w 12192000"/>
              <a:gd name="connsiteY706" fmla="*/ 5957166 h 6858000"/>
              <a:gd name="connsiteX707" fmla="*/ 9259874 w 12192000"/>
              <a:gd name="connsiteY707" fmla="*/ 5922348 h 6858000"/>
              <a:gd name="connsiteX708" fmla="*/ 9294686 w 12192000"/>
              <a:gd name="connsiteY708" fmla="*/ 5957166 h 6858000"/>
              <a:gd name="connsiteX709" fmla="*/ 9259874 w 12192000"/>
              <a:gd name="connsiteY709" fmla="*/ 5991985 h 6858000"/>
              <a:gd name="connsiteX710" fmla="*/ 9344765 w 12192000"/>
              <a:gd name="connsiteY710" fmla="*/ 5991985 h 6858000"/>
              <a:gd name="connsiteX711" fmla="*/ 9309940 w 12192000"/>
              <a:gd name="connsiteY711" fmla="*/ 5957166 h 6858000"/>
              <a:gd name="connsiteX712" fmla="*/ 9344765 w 12192000"/>
              <a:gd name="connsiteY712" fmla="*/ 5922348 h 6858000"/>
              <a:gd name="connsiteX713" fmla="*/ 9379578 w 12192000"/>
              <a:gd name="connsiteY713" fmla="*/ 5957166 h 6858000"/>
              <a:gd name="connsiteX714" fmla="*/ 9344765 w 12192000"/>
              <a:gd name="connsiteY714" fmla="*/ 5991985 h 6858000"/>
              <a:gd name="connsiteX715" fmla="*/ 9429658 w 12192000"/>
              <a:gd name="connsiteY715" fmla="*/ 5991985 h 6858000"/>
              <a:gd name="connsiteX716" fmla="*/ 9394832 w 12192000"/>
              <a:gd name="connsiteY716" fmla="*/ 5957166 h 6858000"/>
              <a:gd name="connsiteX717" fmla="*/ 9429658 w 12192000"/>
              <a:gd name="connsiteY717" fmla="*/ 5922348 h 6858000"/>
              <a:gd name="connsiteX718" fmla="*/ 9464470 w 12192000"/>
              <a:gd name="connsiteY718" fmla="*/ 5957166 h 6858000"/>
              <a:gd name="connsiteX719" fmla="*/ 9429658 w 12192000"/>
              <a:gd name="connsiteY719" fmla="*/ 5991985 h 6858000"/>
              <a:gd name="connsiteX720" fmla="*/ 9599444 w 12192000"/>
              <a:gd name="connsiteY720" fmla="*/ 5991985 h 6858000"/>
              <a:gd name="connsiteX721" fmla="*/ 9564619 w 12192000"/>
              <a:gd name="connsiteY721" fmla="*/ 5957166 h 6858000"/>
              <a:gd name="connsiteX722" fmla="*/ 9599444 w 12192000"/>
              <a:gd name="connsiteY722" fmla="*/ 5922348 h 6858000"/>
              <a:gd name="connsiteX723" fmla="*/ 9634256 w 12192000"/>
              <a:gd name="connsiteY723" fmla="*/ 5957166 h 6858000"/>
              <a:gd name="connsiteX724" fmla="*/ 9599444 w 12192000"/>
              <a:gd name="connsiteY724" fmla="*/ 5991985 h 6858000"/>
              <a:gd name="connsiteX725" fmla="*/ 9684335 w 12192000"/>
              <a:gd name="connsiteY725" fmla="*/ 5991985 h 6858000"/>
              <a:gd name="connsiteX726" fmla="*/ 9649510 w 12192000"/>
              <a:gd name="connsiteY726" fmla="*/ 5957166 h 6858000"/>
              <a:gd name="connsiteX727" fmla="*/ 9684335 w 12192000"/>
              <a:gd name="connsiteY727" fmla="*/ 5922348 h 6858000"/>
              <a:gd name="connsiteX728" fmla="*/ 9719148 w 12192000"/>
              <a:gd name="connsiteY728" fmla="*/ 5957166 h 6858000"/>
              <a:gd name="connsiteX729" fmla="*/ 9684335 w 12192000"/>
              <a:gd name="connsiteY729" fmla="*/ 5991985 h 6858000"/>
              <a:gd name="connsiteX730" fmla="*/ 9939014 w 12192000"/>
              <a:gd name="connsiteY730" fmla="*/ 5991985 h 6858000"/>
              <a:gd name="connsiteX731" fmla="*/ 9904189 w 12192000"/>
              <a:gd name="connsiteY731" fmla="*/ 5957166 h 6858000"/>
              <a:gd name="connsiteX732" fmla="*/ 9939014 w 12192000"/>
              <a:gd name="connsiteY732" fmla="*/ 5922348 h 6858000"/>
              <a:gd name="connsiteX733" fmla="*/ 9973826 w 12192000"/>
              <a:gd name="connsiteY733" fmla="*/ 5957166 h 6858000"/>
              <a:gd name="connsiteX734" fmla="*/ 9939014 w 12192000"/>
              <a:gd name="connsiteY734" fmla="*/ 5991985 h 6858000"/>
              <a:gd name="connsiteX735" fmla="*/ 10023905 w 12192000"/>
              <a:gd name="connsiteY735" fmla="*/ 5991985 h 6858000"/>
              <a:gd name="connsiteX736" fmla="*/ 9989080 w 12192000"/>
              <a:gd name="connsiteY736" fmla="*/ 5957166 h 6858000"/>
              <a:gd name="connsiteX737" fmla="*/ 10023905 w 12192000"/>
              <a:gd name="connsiteY737" fmla="*/ 5922348 h 6858000"/>
              <a:gd name="connsiteX738" fmla="*/ 10058718 w 12192000"/>
              <a:gd name="connsiteY738" fmla="*/ 5957166 h 6858000"/>
              <a:gd name="connsiteX739" fmla="*/ 10023905 w 12192000"/>
              <a:gd name="connsiteY739" fmla="*/ 5991985 h 6858000"/>
              <a:gd name="connsiteX740" fmla="*/ 10108798 w 12192000"/>
              <a:gd name="connsiteY740" fmla="*/ 5991985 h 6858000"/>
              <a:gd name="connsiteX741" fmla="*/ 10073972 w 12192000"/>
              <a:gd name="connsiteY741" fmla="*/ 5957166 h 6858000"/>
              <a:gd name="connsiteX742" fmla="*/ 10108798 w 12192000"/>
              <a:gd name="connsiteY742" fmla="*/ 5922348 h 6858000"/>
              <a:gd name="connsiteX743" fmla="*/ 10143610 w 12192000"/>
              <a:gd name="connsiteY743" fmla="*/ 5957166 h 6858000"/>
              <a:gd name="connsiteX744" fmla="*/ 10108798 w 12192000"/>
              <a:gd name="connsiteY744" fmla="*/ 5991985 h 6858000"/>
              <a:gd name="connsiteX745" fmla="*/ 10193691 w 12192000"/>
              <a:gd name="connsiteY745" fmla="*/ 5991985 h 6858000"/>
              <a:gd name="connsiteX746" fmla="*/ 10158866 w 12192000"/>
              <a:gd name="connsiteY746" fmla="*/ 5957166 h 6858000"/>
              <a:gd name="connsiteX747" fmla="*/ 10193691 w 12192000"/>
              <a:gd name="connsiteY747" fmla="*/ 5922348 h 6858000"/>
              <a:gd name="connsiteX748" fmla="*/ 10228503 w 12192000"/>
              <a:gd name="connsiteY748" fmla="*/ 5957166 h 6858000"/>
              <a:gd name="connsiteX749" fmla="*/ 10193691 w 12192000"/>
              <a:gd name="connsiteY749" fmla="*/ 5991985 h 6858000"/>
              <a:gd name="connsiteX750" fmla="*/ 10278584 w 12192000"/>
              <a:gd name="connsiteY750" fmla="*/ 5991985 h 6858000"/>
              <a:gd name="connsiteX751" fmla="*/ 10243759 w 12192000"/>
              <a:gd name="connsiteY751" fmla="*/ 5957166 h 6858000"/>
              <a:gd name="connsiteX752" fmla="*/ 10278584 w 12192000"/>
              <a:gd name="connsiteY752" fmla="*/ 5922348 h 6858000"/>
              <a:gd name="connsiteX753" fmla="*/ 10313396 w 12192000"/>
              <a:gd name="connsiteY753" fmla="*/ 5957166 h 6858000"/>
              <a:gd name="connsiteX754" fmla="*/ 10278584 w 12192000"/>
              <a:gd name="connsiteY754" fmla="*/ 5991985 h 6858000"/>
              <a:gd name="connsiteX755" fmla="*/ 10363475 w 12192000"/>
              <a:gd name="connsiteY755" fmla="*/ 5991985 h 6858000"/>
              <a:gd name="connsiteX756" fmla="*/ 10328650 w 12192000"/>
              <a:gd name="connsiteY756" fmla="*/ 5957166 h 6858000"/>
              <a:gd name="connsiteX757" fmla="*/ 10363475 w 12192000"/>
              <a:gd name="connsiteY757" fmla="*/ 5922348 h 6858000"/>
              <a:gd name="connsiteX758" fmla="*/ 10398288 w 12192000"/>
              <a:gd name="connsiteY758" fmla="*/ 5957166 h 6858000"/>
              <a:gd name="connsiteX759" fmla="*/ 10363475 w 12192000"/>
              <a:gd name="connsiteY759" fmla="*/ 5991985 h 6858000"/>
              <a:gd name="connsiteX760" fmla="*/ 10448368 w 12192000"/>
              <a:gd name="connsiteY760" fmla="*/ 5991985 h 6858000"/>
              <a:gd name="connsiteX761" fmla="*/ 10413542 w 12192000"/>
              <a:gd name="connsiteY761" fmla="*/ 5957166 h 6858000"/>
              <a:gd name="connsiteX762" fmla="*/ 10448368 w 12192000"/>
              <a:gd name="connsiteY762" fmla="*/ 5922348 h 6858000"/>
              <a:gd name="connsiteX763" fmla="*/ 10483180 w 12192000"/>
              <a:gd name="connsiteY763" fmla="*/ 5957166 h 6858000"/>
              <a:gd name="connsiteX764" fmla="*/ 10448368 w 12192000"/>
              <a:gd name="connsiteY764" fmla="*/ 5991985 h 6858000"/>
              <a:gd name="connsiteX765" fmla="*/ 10533261 w 12192000"/>
              <a:gd name="connsiteY765" fmla="*/ 5991985 h 6858000"/>
              <a:gd name="connsiteX766" fmla="*/ 10498436 w 12192000"/>
              <a:gd name="connsiteY766" fmla="*/ 5957166 h 6858000"/>
              <a:gd name="connsiteX767" fmla="*/ 10533261 w 12192000"/>
              <a:gd name="connsiteY767" fmla="*/ 5922348 h 6858000"/>
              <a:gd name="connsiteX768" fmla="*/ 10568073 w 12192000"/>
              <a:gd name="connsiteY768" fmla="*/ 5957166 h 6858000"/>
              <a:gd name="connsiteX769" fmla="*/ 10533261 w 12192000"/>
              <a:gd name="connsiteY769" fmla="*/ 5991985 h 6858000"/>
              <a:gd name="connsiteX770" fmla="*/ 10618154 w 12192000"/>
              <a:gd name="connsiteY770" fmla="*/ 5991985 h 6858000"/>
              <a:gd name="connsiteX771" fmla="*/ 10583329 w 12192000"/>
              <a:gd name="connsiteY771" fmla="*/ 5957166 h 6858000"/>
              <a:gd name="connsiteX772" fmla="*/ 10618154 w 12192000"/>
              <a:gd name="connsiteY772" fmla="*/ 5922348 h 6858000"/>
              <a:gd name="connsiteX773" fmla="*/ 10652966 w 12192000"/>
              <a:gd name="connsiteY773" fmla="*/ 5957166 h 6858000"/>
              <a:gd name="connsiteX774" fmla="*/ 10618154 w 12192000"/>
              <a:gd name="connsiteY774" fmla="*/ 5991985 h 6858000"/>
              <a:gd name="connsiteX775" fmla="*/ 1704416 w 12192000"/>
              <a:gd name="connsiteY775" fmla="*/ 5907125 h 6858000"/>
              <a:gd name="connsiteX776" fmla="*/ 1669598 w 12192000"/>
              <a:gd name="connsiteY776" fmla="*/ 5872307 h 6858000"/>
              <a:gd name="connsiteX777" fmla="*/ 1704416 w 12192000"/>
              <a:gd name="connsiteY777" fmla="*/ 5837488 h 6858000"/>
              <a:gd name="connsiteX778" fmla="*/ 1739235 w 12192000"/>
              <a:gd name="connsiteY778" fmla="*/ 5872307 h 6858000"/>
              <a:gd name="connsiteX779" fmla="*/ 1704416 w 12192000"/>
              <a:gd name="connsiteY779" fmla="*/ 5907125 h 6858000"/>
              <a:gd name="connsiteX780" fmla="*/ 1789310 w 12192000"/>
              <a:gd name="connsiteY780" fmla="*/ 5907125 h 6858000"/>
              <a:gd name="connsiteX781" fmla="*/ 1754491 w 12192000"/>
              <a:gd name="connsiteY781" fmla="*/ 5872307 h 6858000"/>
              <a:gd name="connsiteX782" fmla="*/ 1789310 w 12192000"/>
              <a:gd name="connsiteY782" fmla="*/ 5837488 h 6858000"/>
              <a:gd name="connsiteX783" fmla="*/ 1824128 w 12192000"/>
              <a:gd name="connsiteY783" fmla="*/ 5872307 h 6858000"/>
              <a:gd name="connsiteX784" fmla="*/ 1789310 w 12192000"/>
              <a:gd name="connsiteY784" fmla="*/ 5907125 h 6858000"/>
              <a:gd name="connsiteX785" fmla="*/ 1874201 w 12192000"/>
              <a:gd name="connsiteY785" fmla="*/ 5907125 h 6858000"/>
              <a:gd name="connsiteX786" fmla="*/ 1839382 w 12192000"/>
              <a:gd name="connsiteY786" fmla="*/ 5872307 h 6858000"/>
              <a:gd name="connsiteX787" fmla="*/ 1874201 w 12192000"/>
              <a:gd name="connsiteY787" fmla="*/ 5837488 h 6858000"/>
              <a:gd name="connsiteX788" fmla="*/ 1909020 w 12192000"/>
              <a:gd name="connsiteY788" fmla="*/ 5872307 h 6858000"/>
              <a:gd name="connsiteX789" fmla="*/ 1874201 w 12192000"/>
              <a:gd name="connsiteY789" fmla="*/ 5907125 h 6858000"/>
              <a:gd name="connsiteX790" fmla="*/ 1959093 w 12192000"/>
              <a:gd name="connsiteY790" fmla="*/ 5907125 h 6858000"/>
              <a:gd name="connsiteX791" fmla="*/ 1924274 w 12192000"/>
              <a:gd name="connsiteY791" fmla="*/ 5872307 h 6858000"/>
              <a:gd name="connsiteX792" fmla="*/ 1959093 w 12192000"/>
              <a:gd name="connsiteY792" fmla="*/ 5837488 h 6858000"/>
              <a:gd name="connsiteX793" fmla="*/ 1993912 w 12192000"/>
              <a:gd name="connsiteY793" fmla="*/ 5872307 h 6858000"/>
              <a:gd name="connsiteX794" fmla="*/ 1959093 w 12192000"/>
              <a:gd name="connsiteY794" fmla="*/ 5907125 h 6858000"/>
              <a:gd name="connsiteX795" fmla="*/ 2043986 w 12192000"/>
              <a:gd name="connsiteY795" fmla="*/ 5907125 h 6858000"/>
              <a:gd name="connsiteX796" fmla="*/ 2009168 w 12192000"/>
              <a:gd name="connsiteY796" fmla="*/ 5872307 h 6858000"/>
              <a:gd name="connsiteX797" fmla="*/ 2043986 w 12192000"/>
              <a:gd name="connsiteY797" fmla="*/ 5837488 h 6858000"/>
              <a:gd name="connsiteX798" fmla="*/ 2078805 w 12192000"/>
              <a:gd name="connsiteY798" fmla="*/ 5872307 h 6858000"/>
              <a:gd name="connsiteX799" fmla="*/ 2043986 w 12192000"/>
              <a:gd name="connsiteY799" fmla="*/ 5907125 h 6858000"/>
              <a:gd name="connsiteX800" fmla="*/ 2128880 w 12192000"/>
              <a:gd name="connsiteY800" fmla="*/ 5907125 h 6858000"/>
              <a:gd name="connsiteX801" fmla="*/ 2094061 w 12192000"/>
              <a:gd name="connsiteY801" fmla="*/ 5872307 h 6858000"/>
              <a:gd name="connsiteX802" fmla="*/ 2128880 w 12192000"/>
              <a:gd name="connsiteY802" fmla="*/ 5837488 h 6858000"/>
              <a:gd name="connsiteX803" fmla="*/ 2163698 w 12192000"/>
              <a:gd name="connsiteY803" fmla="*/ 5872307 h 6858000"/>
              <a:gd name="connsiteX804" fmla="*/ 2128880 w 12192000"/>
              <a:gd name="connsiteY804" fmla="*/ 5907125 h 6858000"/>
              <a:gd name="connsiteX805" fmla="*/ 2977796 w 12192000"/>
              <a:gd name="connsiteY805" fmla="*/ 5907125 h 6858000"/>
              <a:gd name="connsiteX806" fmla="*/ 2942977 w 12192000"/>
              <a:gd name="connsiteY806" fmla="*/ 5872307 h 6858000"/>
              <a:gd name="connsiteX807" fmla="*/ 2977796 w 12192000"/>
              <a:gd name="connsiteY807" fmla="*/ 5837488 h 6858000"/>
              <a:gd name="connsiteX808" fmla="*/ 3012615 w 12192000"/>
              <a:gd name="connsiteY808" fmla="*/ 5872307 h 6858000"/>
              <a:gd name="connsiteX809" fmla="*/ 2977796 w 12192000"/>
              <a:gd name="connsiteY809" fmla="*/ 5907125 h 6858000"/>
              <a:gd name="connsiteX810" fmla="*/ 3062689 w 12192000"/>
              <a:gd name="connsiteY810" fmla="*/ 5907125 h 6858000"/>
              <a:gd name="connsiteX811" fmla="*/ 3027870 w 12192000"/>
              <a:gd name="connsiteY811" fmla="*/ 5872307 h 6858000"/>
              <a:gd name="connsiteX812" fmla="*/ 3062689 w 12192000"/>
              <a:gd name="connsiteY812" fmla="*/ 5837488 h 6858000"/>
              <a:gd name="connsiteX813" fmla="*/ 3097508 w 12192000"/>
              <a:gd name="connsiteY813" fmla="*/ 5872307 h 6858000"/>
              <a:gd name="connsiteX814" fmla="*/ 3062689 w 12192000"/>
              <a:gd name="connsiteY814" fmla="*/ 5907125 h 6858000"/>
              <a:gd name="connsiteX815" fmla="*/ 3147583 w 12192000"/>
              <a:gd name="connsiteY815" fmla="*/ 5907125 h 6858000"/>
              <a:gd name="connsiteX816" fmla="*/ 3112764 w 12192000"/>
              <a:gd name="connsiteY816" fmla="*/ 5872307 h 6858000"/>
              <a:gd name="connsiteX817" fmla="*/ 3147583 w 12192000"/>
              <a:gd name="connsiteY817" fmla="*/ 5837488 h 6858000"/>
              <a:gd name="connsiteX818" fmla="*/ 3182401 w 12192000"/>
              <a:gd name="connsiteY818" fmla="*/ 5872307 h 6858000"/>
              <a:gd name="connsiteX819" fmla="*/ 3147583 w 12192000"/>
              <a:gd name="connsiteY819" fmla="*/ 5907125 h 6858000"/>
              <a:gd name="connsiteX820" fmla="*/ 3826723 w 12192000"/>
              <a:gd name="connsiteY820" fmla="*/ 5907125 h 6858000"/>
              <a:gd name="connsiteX821" fmla="*/ 3791904 w 12192000"/>
              <a:gd name="connsiteY821" fmla="*/ 5872307 h 6858000"/>
              <a:gd name="connsiteX822" fmla="*/ 3826723 w 12192000"/>
              <a:gd name="connsiteY822" fmla="*/ 5837488 h 6858000"/>
              <a:gd name="connsiteX823" fmla="*/ 3861541 w 12192000"/>
              <a:gd name="connsiteY823" fmla="*/ 5872307 h 6858000"/>
              <a:gd name="connsiteX824" fmla="*/ 3826723 w 12192000"/>
              <a:gd name="connsiteY824" fmla="*/ 5907125 h 6858000"/>
              <a:gd name="connsiteX825" fmla="*/ 3911614 w 12192000"/>
              <a:gd name="connsiteY825" fmla="*/ 5907125 h 6858000"/>
              <a:gd name="connsiteX826" fmla="*/ 3876795 w 12192000"/>
              <a:gd name="connsiteY826" fmla="*/ 5872307 h 6858000"/>
              <a:gd name="connsiteX827" fmla="*/ 3911614 w 12192000"/>
              <a:gd name="connsiteY827" fmla="*/ 5837488 h 6858000"/>
              <a:gd name="connsiteX828" fmla="*/ 3946433 w 12192000"/>
              <a:gd name="connsiteY828" fmla="*/ 5872307 h 6858000"/>
              <a:gd name="connsiteX829" fmla="*/ 3911614 w 12192000"/>
              <a:gd name="connsiteY829" fmla="*/ 5907125 h 6858000"/>
              <a:gd name="connsiteX830" fmla="*/ 3996513 w 12192000"/>
              <a:gd name="connsiteY830" fmla="*/ 5907125 h 6858000"/>
              <a:gd name="connsiteX831" fmla="*/ 3961694 w 12192000"/>
              <a:gd name="connsiteY831" fmla="*/ 5872307 h 6858000"/>
              <a:gd name="connsiteX832" fmla="*/ 3996513 w 12192000"/>
              <a:gd name="connsiteY832" fmla="*/ 5837488 h 6858000"/>
              <a:gd name="connsiteX833" fmla="*/ 4031332 w 12192000"/>
              <a:gd name="connsiteY833" fmla="*/ 5872307 h 6858000"/>
              <a:gd name="connsiteX834" fmla="*/ 3996513 w 12192000"/>
              <a:gd name="connsiteY834" fmla="*/ 5907125 h 6858000"/>
              <a:gd name="connsiteX835" fmla="*/ 4336083 w 12192000"/>
              <a:gd name="connsiteY835" fmla="*/ 5907125 h 6858000"/>
              <a:gd name="connsiteX836" fmla="*/ 4301264 w 12192000"/>
              <a:gd name="connsiteY836" fmla="*/ 5872307 h 6858000"/>
              <a:gd name="connsiteX837" fmla="*/ 4336083 w 12192000"/>
              <a:gd name="connsiteY837" fmla="*/ 5837488 h 6858000"/>
              <a:gd name="connsiteX838" fmla="*/ 4370902 w 12192000"/>
              <a:gd name="connsiteY838" fmla="*/ 5872307 h 6858000"/>
              <a:gd name="connsiteX839" fmla="*/ 4336083 w 12192000"/>
              <a:gd name="connsiteY839" fmla="*/ 5907125 h 6858000"/>
              <a:gd name="connsiteX840" fmla="*/ 4420976 w 12192000"/>
              <a:gd name="connsiteY840" fmla="*/ 5907125 h 6858000"/>
              <a:gd name="connsiteX841" fmla="*/ 4386158 w 12192000"/>
              <a:gd name="connsiteY841" fmla="*/ 5872307 h 6858000"/>
              <a:gd name="connsiteX842" fmla="*/ 4420976 w 12192000"/>
              <a:gd name="connsiteY842" fmla="*/ 5837488 h 6858000"/>
              <a:gd name="connsiteX843" fmla="*/ 4455795 w 12192000"/>
              <a:gd name="connsiteY843" fmla="*/ 5872307 h 6858000"/>
              <a:gd name="connsiteX844" fmla="*/ 4420976 w 12192000"/>
              <a:gd name="connsiteY844" fmla="*/ 5907125 h 6858000"/>
              <a:gd name="connsiteX845" fmla="*/ 4505869 w 12192000"/>
              <a:gd name="connsiteY845" fmla="*/ 5907125 h 6858000"/>
              <a:gd name="connsiteX846" fmla="*/ 4471050 w 12192000"/>
              <a:gd name="connsiteY846" fmla="*/ 5872307 h 6858000"/>
              <a:gd name="connsiteX847" fmla="*/ 4505869 w 12192000"/>
              <a:gd name="connsiteY847" fmla="*/ 5837488 h 6858000"/>
              <a:gd name="connsiteX848" fmla="*/ 4540687 w 12192000"/>
              <a:gd name="connsiteY848" fmla="*/ 5872307 h 6858000"/>
              <a:gd name="connsiteX849" fmla="*/ 4505869 w 12192000"/>
              <a:gd name="connsiteY849" fmla="*/ 5907125 h 6858000"/>
              <a:gd name="connsiteX850" fmla="*/ 4590760 w 12192000"/>
              <a:gd name="connsiteY850" fmla="*/ 5907125 h 6858000"/>
              <a:gd name="connsiteX851" fmla="*/ 4555941 w 12192000"/>
              <a:gd name="connsiteY851" fmla="*/ 5872307 h 6858000"/>
              <a:gd name="connsiteX852" fmla="*/ 4590760 w 12192000"/>
              <a:gd name="connsiteY852" fmla="*/ 5837488 h 6858000"/>
              <a:gd name="connsiteX853" fmla="*/ 4625579 w 12192000"/>
              <a:gd name="connsiteY853" fmla="*/ 5872307 h 6858000"/>
              <a:gd name="connsiteX854" fmla="*/ 4590760 w 12192000"/>
              <a:gd name="connsiteY854" fmla="*/ 5907125 h 6858000"/>
              <a:gd name="connsiteX855" fmla="*/ 4675653 w 12192000"/>
              <a:gd name="connsiteY855" fmla="*/ 5907125 h 6858000"/>
              <a:gd name="connsiteX856" fmla="*/ 4640834 w 12192000"/>
              <a:gd name="connsiteY856" fmla="*/ 5872307 h 6858000"/>
              <a:gd name="connsiteX857" fmla="*/ 4675653 w 12192000"/>
              <a:gd name="connsiteY857" fmla="*/ 5837488 h 6858000"/>
              <a:gd name="connsiteX858" fmla="*/ 4710472 w 12192000"/>
              <a:gd name="connsiteY858" fmla="*/ 5872307 h 6858000"/>
              <a:gd name="connsiteX859" fmla="*/ 4675653 w 12192000"/>
              <a:gd name="connsiteY859" fmla="*/ 5907125 h 6858000"/>
              <a:gd name="connsiteX860" fmla="*/ 4760546 w 12192000"/>
              <a:gd name="connsiteY860" fmla="*/ 5907125 h 6858000"/>
              <a:gd name="connsiteX861" fmla="*/ 4725728 w 12192000"/>
              <a:gd name="connsiteY861" fmla="*/ 5872307 h 6858000"/>
              <a:gd name="connsiteX862" fmla="*/ 4760546 w 12192000"/>
              <a:gd name="connsiteY862" fmla="*/ 5837488 h 6858000"/>
              <a:gd name="connsiteX863" fmla="*/ 4795365 w 12192000"/>
              <a:gd name="connsiteY863" fmla="*/ 5872307 h 6858000"/>
              <a:gd name="connsiteX864" fmla="*/ 4760546 w 12192000"/>
              <a:gd name="connsiteY864" fmla="*/ 5907125 h 6858000"/>
              <a:gd name="connsiteX865" fmla="*/ 4845439 w 12192000"/>
              <a:gd name="connsiteY865" fmla="*/ 5907125 h 6858000"/>
              <a:gd name="connsiteX866" fmla="*/ 4810620 w 12192000"/>
              <a:gd name="connsiteY866" fmla="*/ 5872307 h 6858000"/>
              <a:gd name="connsiteX867" fmla="*/ 4845439 w 12192000"/>
              <a:gd name="connsiteY867" fmla="*/ 5837488 h 6858000"/>
              <a:gd name="connsiteX868" fmla="*/ 4880257 w 12192000"/>
              <a:gd name="connsiteY868" fmla="*/ 5872307 h 6858000"/>
              <a:gd name="connsiteX869" fmla="*/ 4845439 w 12192000"/>
              <a:gd name="connsiteY869" fmla="*/ 5907125 h 6858000"/>
              <a:gd name="connsiteX870" fmla="*/ 4930330 w 12192000"/>
              <a:gd name="connsiteY870" fmla="*/ 5907125 h 6858000"/>
              <a:gd name="connsiteX871" fmla="*/ 4895511 w 12192000"/>
              <a:gd name="connsiteY871" fmla="*/ 5872307 h 6858000"/>
              <a:gd name="connsiteX872" fmla="*/ 4930330 w 12192000"/>
              <a:gd name="connsiteY872" fmla="*/ 5837488 h 6858000"/>
              <a:gd name="connsiteX873" fmla="*/ 4965149 w 12192000"/>
              <a:gd name="connsiteY873" fmla="*/ 5872307 h 6858000"/>
              <a:gd name="connsiteX874" fmla="*/ 4930330 w 12192000"/>
              <a:gd name="connsiteY874" fmla="*/ 5907125 h 6858000"/>
              <a:gd name="connsiteX875" fmla="*/ 5015223 w 12192000"/>
              <a:gd name="connsiteY875" fmla="*/ 5907125 h 6858000"/>
              <a:gd name="connsiteX876" fmla="*/ 4980404 w 12192000"/>
              <a:gd name="connsiteY876" fmla="*/ 5872307 h 6858000"/>
              <a:gd name="connsiteX877" fmla="*/ 5015223 w 12192000"/>
              <a:gd name="connsiteY877" fmla="*/ 5837488 h 6858000"/>
              <a:gd name="connsiteX878" fmla="*/ 5050042 w 12192000"/>
              <a:gd name="connsiteY878" fmla="*/ 5872307 h 6858000"/>
              <a:gd name="connsiteX879" fmla="*/ 5015223 w 12192000"/>
              <a:gd name="connsiteY879" fmla="*/ 5907125 h 6858000"/>
              <a:gd name="connsiteX880" fmla="*/ 5100116 w 12192000"/>
              <a:gd name="connsiteY880" fmla="*/ 5907125 h 6858000"/>
              <a:gd name="connsiteX881" fmla="*/ 5065298 w 12192000"/>
              <a:gd name="connsiteY881" fmla="*/ 5872307 h 6858000"/>
              <a:gd name="connsiteX882" fmla="*/ 5100116 w 12192000"/>
              <a:gd name="connsiteY882" fmla="*/ 5837488 h 6858000"/>
              <a:gd name="connsiteX883" fmla="*/ 5134935 w 12192000"/>
              <a:gd name="connsiteY883" fmla="*/ 5872307 h 6858000"/>
              <a:gd name="connsiteX884" fmla="*/ 5100116 w 12192000"/>
              <a:gd name="connsiteY884" fmla="*/ 5907125 h 6858000"/>
              <a:gd name="connsiteX885" fmla="*/ 5185009 w 12192000"/>
              <a:gd name="connsiteY885" fmla="*/ 5907125 h 6858000"/>
              <a:gd name="connsiteX886" fmla="*/ 5150190 w 12192000"/>
              <a:gd name="connsiteY886" fmla="*/ 5872307 h 6858000"/>
              <a:gd name="connsiteX887" fmla="*/ 5185009 w 12192000"/>
              <a:gd name="connsiteY887" fmla="*/ 5837488 h 6858000"/>
              <a:gd name="connsiteX888" fmla="*/ 5219827 w 12192000"/>
              <a:gd name="connsiteY888" fmla="*/ 5872307 h 6858000"/>
              <a:gd name="connsiteX889" fmla="*/ 5185009 w 12192000"/>
              <a:gd name="connsiteY889" fmla="*/ 5907125 h 6858000"/>
              <a:gd name="connsiteX890" fmla="*/ 5269900 w 12192000"/>
              <a:gd name="connsiteY890" fmla="*/ 5907125 h 6858000"/>
              <a:gd name="connsiteX891" fmla="*/ 5235081 w 12192000"/>
              <a:gd name="connsiteY891" fmla="*/ 5872307 h 6858000"/>
              <a:gd name="connsiteX892" fmla="*/ 5269900 w 12192000"/>
              <a:gd name="connsiteY892" fmla="*/ 5837488 h 6858000"/>
              <a:gd name="connsiteX893" fmla="*/ 5304719 w 12192000"/>
              <a:gd name="connsiteY893" fmla="*/ 5872307 h 6858000"/>
              <a:gd name="connsiteX894" fmla="*/ 5269900 w 12192000"/>
              <a:gd name="connsiteY894" fmla="*/ 5907125 h 6858000"/>
              <a:gd name="connsiteX895" fmla="*/ 5354793 w 12192000"/>
              <a:gd name="connsiteY895" fmla="*/ 5907125 h 6858000"/>
              <a:gd name="connsiteX896" fmla="*/ 5319974 w 12192000"/>
              <a:gd name="connsiteY896" fmla="*/ 5872307 h 6858000"/>
              <a:gd name="connsiteX897" fmla="*/ 5354793 w 12192000"/>
              <a:gd name="connsiteY897" fmla="*/ 5837488 h 6858000"/>
              <a:gd name="connsiteX898" fmla="*/ 5389612 w 12192000"/>
              <a:gd name="connsiteY898" fmla="*/ 5872307 h 6858000"/>
              <a:gd name="connsiteX899" fmla="*/ 5354793 w 12192000"/>
              <a:gd name="connsiteY899" fmla="*/ 5907125 h 6858000"/>
              <a:gd name="connsiteX900" fmla="*/ 6203718 w 12192000"/>
              <a:gd name="connsiteY900" fmla="*/ 5907125 h 6858000"/>
              <a:gd name="connsiteX901" fmla="*/ 6168893 w 12192000"/>
              <a:gd name="connsiteY901" fmla="*/ 5872307 h 6858000"/>
              <a:gd name="connsiteX902" fmla="*/ 6203718 w 12192000"/>
              <a:gd name="connsiteY902" fmla="*/ 5837488 h 6858000"/>
              <a:gd name="connsiteX903" fmla="*/ 6238530 w 12192000"/>
              <a:gd name="connsiteY903" fmla="*/ 5872307 h 6858000"/>
              <a:gd name="connsiteX904" fmla="*/ 6203718 w 12192000"/>
              <a:gd name="connsiteY904" fmla="*/ 5907125 h 6858000"/>
              <a:gd name="connsiteX905" fmla="*/ 6288610 w 12192000"/>
              <a:gd name="connsiteY905" fmla="*/ 5907125 h 6858000"/>
              <a:gd name="connsiteX906" fmla="*/ 6253785 w 12192000"/>
              <a:gd name="connsiteY906" fmla="*/ 5872307 h 6858000"/>
              <a:gd name="connsiteX907" fmla="*/ 6288610 w 12192000"/>
              <a:gd name="connsiteY907" fmla="*/ 5837488 h 6858000"/>
              <a:gd name="connsiteX908" fmla="*/ 6323423 w 12192000"/>
              <a:gd name="connsiteY908" fmla="*/ 5872307 h 6858000"/>
              <a:gd name="connsiteX909" fmla="*/ 6288610 w 12192000"/>
              <a:gd name="connsiteY909" fmla="*/ 5907125 h 6858000"/>
              <a:gd name="connsiteX910" fmla="*/ 7307346 w 12192000"/>
              <a:gd name="connsiteY910" fmla="*/ 5907125 h 6858000"/>
              <a:gd name="connsiteX911" fmla="*/ 7272521 w 12192000"/>
              <a:gd name="connsiteY911" fmla="*/ 5872307 h 6858000"/>
              <a:gd name="connsiteX912" fmla="*/ 7307346 w 12192000"/>
              <a:gd name="connsiteY912" fmla="*/ 5837488 h 6858000"/>
              <a:gd name="connsiteX913" fmla="*/ 7342159 w 12192000"/>
              <a:gd name="connsiteY913" fmla="*/ 5872307 h 6858000"/>
              <a:gd name="connsiteX914" fmla="*/ 7307346 w 12192000"/>
              <a:gd name="connsiteY914" fmla="*/ 5907125 h 6858000"/>
              <a:gd name="connsiteX915" fmla="*/ 7901594 w 12192000"/>
              <a:gd name="connsiteY915" fmla="*/ 5907125 h 6858000"/>
              <a:gd name="connsiteX916" fmla="*/ 7866769 w 12192000"/>
              <a:gd name="connsiteY916" fmla="*/ 5872307 h 6858000"/>
              <a:gd name="connsiteX917" fmla="*/ 7901594 w 12192000"/>
              <a:gd name="connsiteY917" fmla="*/ 5837488 h 6858000"/>
              <a:gd name="connsiteX918" fmla="*/ 7936406 w 12192000"/>
              <a:gd name="connsiteY918" fmla="*/ 5872307 h 6858000"/>
              <a:gd name="connsiteX919" fmla="*/ 7901594 w 12192000"/>
              <a:gd name="connsiteY919" fmla="*/ 5907125 h 6858000"/>
              <a:gd name="connsiteX920" fmla="*/ 7986485 w 12192000"/>
              <a:gd name="connsiteY920" fmla="*/ 5907125 h 6858000"/>
              <a:gd name="connsiteX921" fmla="*/ 7951660 w 12192000"/>
              <a:gd name="connsiteY921" fmla="*/ 5872307 h 6858000"/>
              <a:gd name="connsiteX922" fmla="*/ 7986485 w 12192000"/>
              <a:gd name="connsiteY922" fmla="*/ 5837488 h 6858000"/>
              <a:gd name="connsiteX923" fmla="*/ 8021298 w 12192000"/>
              <a:gd name="connsiteY923" fmla="*/ 5872307 h 6858000"/>
              <a:gd name="connsiteX924" fmla="*/ 7986485 w 12192000"/>
              <a:gd name="connsiteY924" fmla="*/ 5907125 h 6858000"/>
              <a:gd name="connsiteX925" fmla="*/ 8071379 w 12192000"/>
              <a:gd name="connsiteY925" fmla="*/ 5907125 h 6858000"/>
              <a:gd name="connsiteX926" fmla="*/ 8036553 w 12192000"/>
              <a:gd name="connsiteY926" fmla="*/ 5872307 h 6858000"/>
              <a:gd name="connsiteX927" fmla="*/ 8071379 w 12192000"/>
              <a:gd name="connsiteY927" fmla="*/ 5837488 h 6858000"/>
              <a:gd name="connsiteX928" fmla="*/ 8106191 w 12192000"/>
              <a:gd name="connsiteY928" fmla="*/ 5872307 h 6858000"/>
              <a:gd name="connsiteX929" fmla="*/ 8071379 w 12192000"/>
              <a:gd name="connsiteY929" fmla="*/ 5907125 h 6858000"/>
              <a:gd name="connsiteX930" fmla="*/ 8241164 w 12192000"/>
              <a:gd name="connsiteY930" fmla="*/ 5907125 h 6858000"/>
              <a:gd name="connsiteX931" fmla="*/ 8206339 w 12192000"/>
              <a:gd name="connsiteY931" fmla="*/ 5872307 h 6858000"/>
              <a:gd name="connsiteX932" fmla="*/ 8241164 w 12192000"/>
              <a:gd name="connsiteY932" fmla="*/ 5837488 h 6858000"/>
              <a:gd name="connsiteX933" fmla="*/ 8275976 w 12192000"/>
              <a:gd name="connsiteY933" fmla="*/ 5872307 h 6858000"/>
              <a:gd name="connsiteX934" fmla="*/ 8241164 w 12192000"/>
              <a:gd name="connsiteY934" fmla="*/ 5907125 h 6858000"/>
              <a:gd name="connsiteX935" fmla="*/ 8580734 w 12192000"/>
              <a:gd name="connsiteY935" fmla="*/ 5907125 h 6858000"/>
              <a:gd name="connsiteX936" fmla="*/ 8545909 w 12192000"/>
              <a:gd name="connsiteY936" fmla="*/ 5872307 h 6858000"/>
              <a:gd name="connsiteX937" fmla="*/ 8580734 w 12192000"/>
              <a:gd name="connsiteY937" fmla="*/ 5837488 h 6858000"/>
              <a:gd name="connsiteX938" fmla="*/ 8615546 w 12192000"/>
              <a:gd name="connsiteY938" fmla="*/ 5872307 h 6858000"/>
              <a:gd name="connsiteX939" fmla="*/ 8580734 w 12192000"/>
              <a:gd name="connsiteY939" fmla="*/ 5907125 h 6858000"/>
              <a:gd name="connsiteX940" fmla="*/ 8750518 w 12192000"/>
              <a:gd name="connsiteY940" fmla="*/ 5907125 h 6858000"/>
              <a:gd name="connsiteX941" fmla="*/ 8715692 w 12192000"/>
              <a:gd name="connsiteY941" fmla="*/ 5872307 h 6858000"/>
              <a:gd name="connsiteX942" fmla="*/ 8750518 w 12192000"/>
              <a:gd name="connsiteY942" fmla="*/ 5837488 h 6858000"/>
              <a:gd name="connsiteX943" fmla="*/ 8785330 w 12192000"/>
              <a:gd name="connsiteY943" fmla="*/ 5872307 h 6858000"/>
              <a:gd name="connsiteX944" fmla="*/ 8750518 w 12192000"/>
              <a:gd name="connsiteY944" fmla="*/ 5907125 h 6858000"/>
              <a:gd name="connsiteX945" fmla="*/ 8835412 w 12192000"/>
              <a:gd name="connsiteY945" fmla="*/ 5907125 h 6858000"/>
              <a:gd name="connsiteX946" fmla="*/ 8800587 w 12192000"/>
              <a:gd name="connsiteY946" fmla="*/ 5872307 h 6858000"/>
              <a:gd name="connsiteX947" fmla="*/ 8835412 w 12192000"/>
              <a:gd name="connsiteY947" fmla="*/ 5837488 h 6858000"/>
              <a:gd name="connsiteX948" fmla="*/ 8870224 w 12192000"/>
              <a:gd name="connsiteY948" fmla="*/ 5872307 h 6858000"/>
              <a:gd name="connsiteX949" fmla="*/ 8835412 w 12192000"/>
              <a:gd name="connsiteY949" fmla="*/ 5907125 h 6858000"/>
              <a:gd name="connsiteX950" fmla="*/ 9174982 w 12192000"/>
              <a:gd name="connsiteY950" fmla="*/ 5907125 h 6858000"/>
              <a:gd name="connsiteX951" fmla="*/ 9140157 w 12192000"/>
              <a:gd name="connsiteY951" fmla="*/ 5872307 h 6858000"/>
              <a:gd name="connsiteX952" fmla="*/ 9174982 w 12192000"/>
              <a:gd name="connsiteY952" fmla="*/ 5837488 h 6858000"/>
              <a:gd name="connsiteX953" fmla="*/ 9209794 w 12192000"/>
              <a:gd name="connsiteY953" fmla="*/ 5872307 h 6858000"/>
              <a:gd name="connsiteX954" fmla="*/ 9174982 w 12192000"/>
              <a:gd name="connsiteY954" fmla="*/ 5907125 h 6858000"/>
              <a:gd name="connsiteX955" fmla="*/ 9259874 w 12192000"/>
              <a:gd name="connsiteY955" fmla="*/ 5907125 h 6858000"/>
              <a:gd name="connsiteX956" fmla="*/ 9225049 w 12192000"/>
              <a:gd name="connsiteY956" fmla="*/ 5872307 h 6858000"/>
              <a:gd name="connsiteX957" fmla="*/ 9259874 w 12192000"/>
              <a:gd name="connsiteY957" fmla="*/ 5837488 h 6858000"/>
              <a:gd name="connsiteX958" fmla="*/ 9294686 w 12192000"/>
              <a:gd name="connsiteY958" fmla="*/ 5872307 h 6858000"/>
              <a:gd name="connsiteX959" fmla="*/ 9259874 w 12192000"/>
              <a:gd name="connsiteY959" fmla="*/ 5907125 h 6858000"/>
              <a:gd name="connsiteX960" fmla="*/ 9344765 w 12192000"/>
              <a:gd name="connsiteY960" fmla="*/ 5907125 h 6858000"/>
              <a:gd name="connsiteX961" fmla="*/ 9309940 w 12192000"/>
              <a:gd name="connsiteY961" fmla="*/ 5872307 h 6858000"/>
              <a:gd name="connsiteX962" fmla="*/ 9344765 w 12192000"/>
              <a:gd name="connsiteY962" fmla="*/ 5837488 h 6858000"/>
              <a:gd name="connsiteX963" fmla="*/ 9379578 w 12192000"/>
              <a:gd name="connsiteY963" fmla="*/ 5872307 h 6858000"/>
              <a:gd name="connsiteX964" fmla="*/ 9344765 w 12192000"/>
              <a:gd name="connsiteY964" fmla="*/ 5907125 h 6858000"/>
              <a:gd name="connsiteX965" fmla="*/ 9429658 w 12192000"/>
              <a:gd name="connsiteY965" fmla="*/ 5907125 h 6858000"/>
              <a:gd name="connsiteX966" fmla="*/ 9394832 w 12192000"/>
              <a:gd name="connsiteY966" fmla="*/ 5872307 h 6858000"/>
              <a:gd name="connsiteX967" fmla="*/ 9429658 w 12192000"/>
              <a:gd name="connsiteY967" fmla="*/ 5837488 h 6858000"/>
              <a:gd name="connsiteX968" fmla="*/ 9464470 w 12192000"/>
              <a:gd name="connsiteY968" fmla="*/ 5872307 h 6858000"/>
              <a:gd name="connsiteX969" fmla="*/ 9429658 w 12192000"/>
              <a:gd name="connsiteY969" fmla="*/ 5907125 h 6858000"/>
              <a:gd name="connsiteX970" fmla="*/ 9514552 w 12192000"/>
              <a:gd name="connsiteY970" fmla="*/ 5907125 h 6858000"/>
              <a:gd name="connsiteX971" fmla="*/ 9479727 w 12192000"/>
              <a:gd name="connsiteY971" fmla="*/ 5872307 h 6858000"/>
              <a:gd name="connsiteX972" fmla="*/ 9514552 w 12192000"/>
              <a:gd name="connsiteY972" fmla="*/ 5837488 h 6858000"/>
              <a:gd name="connsiteX973" fmla="*/ 9549364 w 12192000"/>
              <a:gd name="connsiteY973" fmla="*/ 5872307 h 6858000"/>
              <a:gd name="connsiteX974" fmla="*/ 9514552 w 12192000"/>
              <a:gd name="connsiteY974" fmla="*/ 5907125 h 6858000"/>
              <a:gd name="connsiteX975" fmla="*/ 9599444 w 12192000"/>
              <a:gd name="connsiteY975" fmla="*/ 5907125 h 6858000"/>
              <a:gd name="connsiteX976" fmla="*/ 9564619 w 12192000"/>
              <a:gd name="connsiteY976" fmla="*/ 5872307 h 6858000"/>
              <a:gd name="connsiteX977" fmla="*/ 9599444 w 12192000"/>
              <a:gd name="connsiteY977" fmla="*/ 5837488 h 6858000"/>
              <a:gd name="connsiteX978" fmla="*/ 9634256 w 12192000"/>
              <a:gd name="connsiteY978" fmla="*/ 5872307 h 6858000"/>
              <a:gd name="connsiteX979" fmla="*/ 9599444 w 12192000"/>
              <a:gd name="connsiteY979" fmla="*/ 5907125 h 6858000"/>
              <a:gd name="connsiteX980" fmla="*/ 9684335 w 12192000"/>
              <a:gd name="connsiteY980" fmla="*/ 5907125 h 6858000"/>
              <a:gd name="connsiteX981" fmla="*/ 9649510 w 12192000"/>
              <a:gd name="connsiteY981" fmla="*/ 5872307 h 6858000"/>
              <a:gd name="connsiteX982" fmla="*/ 9684335 w 12192000"/>
              <a:gd name="connsiteY982" fmla="*/ 5837488 h 6858000"/>
              <a:gd name="connsiteX983" fmla="*/ 9719148 w 12192000"/>
              <a:gd name="connsiteY983" fmla="*/ 5872307 h 6858000"/>
              <a:gd name="connsiteX984" fmla="*/ 9684335 w 12192000"/>
              <a:gd name="connsiteY984" fmla="*/ 5907125 h 6858000"/>
              <a:gd name="connsiteX985" fmla="*/ 9769228 w 12192000"/>
              <a:gd name="connsiteY985" fmla="*/ 5907125 h 6858000"/>
              <a:gd name="connsiteX986" fmla="*/ 9734402 w 12192000"/>
              <a:gd name="connsiteY986" fmla="*/ 5872307 h 6858000"/>
              <a:gd name="connsiteX987" fmla="*/ 9769228 w 12192000"/>
              <a:gd name="connsiteY987" fmla="*/ 5837488 h 6858000"/>
              <a:gd name="connsiteX988" fmla="*/ 9804040 w 12192000"/>
              <a:gd name="connsiteY988" fmla="*/ 5872307 h 6858000"/>
              <a:gd name="connsiteX989" fmla="*/ 9769228 w 12192000"/>
              <a:gd name="connsiteY989" fmla="*/ 5907125 h 6858000"/>
              <a:gd name="connsiteX990" fmla="*/ 9854122 w 12192000"/>
              <a:gd name="connsiteY990" fmla="*/ 5907125 h 6858000"/>
              <a:gd name="connsiteX991" fmla="*/ 9819297 w 12192000"/>
              <a:gd name="connsiteY991" fmla="*/ 5872307 h 6858000"/>
              <a:gd name="connsiteX992" fmla="*/ 9854122 w 12192000"/>
              <a:gd name="connsiteY992" fmla="*/ 5837488 h 6858000"/>
              <a:gd name="connsiteX993" fmla="*/ 9888934 w 12192000"/>
              <a:gd name="connsiteY993" fmla="*/ 5872307 h 6858000"/>
              <a:gd name="connsiteX994" fmla="*/ 9854122 w 12192000"/>
              <a:gd name="connsiteY994" fmla="*/ 5907125 h 6858000"/>
              <a:gd name="connsiteX995" fmla="*/ 9939014 w 12192000"/>
              <a:gd name="connsiteY995" fmla="*/ 5907125 h 6858000"/>
              <a:gd name="connsiteX996" fmla="*/ 9904189 w 12192000"/>
              <a:gd name="connsiteY996" fmla="*/ 5872307 h 6858000"/>
              <a:gd name="connsiteX997" fmla="*/ 9939014 w 12192000"/>
              <a:gd name="connsiteY997" fmla="*/ 5837488 h 6858000"/>
              <a:gd name="connsiteX998" fmla="*/ 9973826 w 12192000"/>
              <a:gd name="connsiteY998" fmla="*/ 5872307 h 6858000"/>
              <a:gd name="connsiteX999" fmla="*/ 9939014 w 12192000"/>
              <a:gd name="connsiteY999" fmla="*/ 5907125 h 6858000"/>
              <a:gd name="connsiteX1000" fmla="*/ 10023905 w 12192000"/>
              <a:gd name="connsiteY1000" fmla="*/ 5907125 h 6858000"/>
              <a:gd name="connsiteX1001" fmla="*/ 9989080 w 12192000"/>
              <a:gd name="connsiteY1001" fmla="*/ 5872307 h 6858000"/>
              <a:gd name="connsiteX1002" fmla="*/ 10023905 w 12192000"/>
              <a:gd name="connsiteY1002" fmla="*/ 5837488 h 6858000"/>
              <a:gd name="connsiteX1003" fmla="*/ 10058718 w 12192000"/>
              <a:gd name="connsiteY1003" fmla="*/ 5872307 h 6858000"/>
              <a:gd name="connsiteX1004" fmla="*/ 10023905 w 12192000"/>
              <a:gd name="connsiteY1004" fmla="*/ 5907125 h 6858000"/>
              <a:gd name="connsiteX1005" fmla="*/ 10108798 w 12192000"/>
              <a:gd name="connsiteY1005" fmla="*/ 5907125 h 6858000"/>
              <a:gd name="connsiteX1006" fmla="*/ 10073972 w 12192000"/>
              <a:gd name="connsiteY1006" fmla="*/ 5872307 h 6858000"/>
              <a:gd name="connsiteX1007" fmla="*/ 10108798 w 12192000"/>
              <a:gd name="connsiteY1007" fmla="*/ 5837488 h 6858000"/>
              <a:gd name="connsiteX1008" fmla="*/ 10143610 w 12192000"/>
              <a:gd name="connsiteY1008" fmla="*/ 5872307 h 6858000"/>
              <a:gd name="connsiteX1009" fmla="*/ 10108798 w 12192000"/>
              <a:gd name="connsiteY1009" fmla="*/ 5907125 h 6858000"/>
              <a:gd name="connsiteX1010" fmla="*/ 10193691 w 12192000"/>
              <a:gd name="connsiteY1010" fmla="*/ 5907125 h 6858000"/>
              <a:gd name="connsiteX1011" fmla="*/ 10158866 w 12192000"/>
              <a:gd name="connsiteY1011" fmla="*/ 5872307 h 6858000"/>
              <a:gd name="connsiteX1012" fmla="*/ 10193691 w 12192000"/>
              <a:gd name="connsiteY1012" fmla="*/ 5837488 h 6858000"/>
              <a:gd name="connsiteX1013" fmla="*/ 10228503 w 12192000"/>
              <a:gd name="connsiteY1013" fmla="*/ 5872307 h 6858000"/>
              <a:gd name="connsiteX1014" fmla="*/ 10193691 w 12192000"/>
              <a:gd name="connsiteY1014" fmla="*/ 5907125 h 6858000"/>
              <a:gd name="connsiteX1015" fmla="*/ 10278584 w 12192000"/>
              <a:gd name="connsiteY1015" fmla="*/ 5907125 h 6858000"/>
              <a:gd name="connsiteX1016" fmla="*/ 10243759 w 12192000"/>
              <a:gd name="connsiteY1016" fmla="*/ 5872307 h 6858000"/>
              <a:gd name="connsiteX1017" fmla="*/ 10278584 w 12192000"/>
              <a:gd name="connsiteY1017" fmla="*/ 5837488 h 6858000"/>
              <a:gd name="connsiteX1018" fmla="*/ 10313396 w 12192000"/>
              <a:gd name="connsiteY1018" fmla="*/ 5872307 h 6858000"/>
              <a:gd name="connsiteX1019" fmla="*/ 10278584 w 12192000"/>
              <a:gd name="connsiteY1019" fmla="*/ 5907125 h 6858000"/>
              <a:gd name="connsiteX1020" fmla="*/ 10363475 w 12192000"/>
              <a:gd name="connsiteY1020" fmla="*/ 5907125 h 6858000"/>
              <a:gd name="connsiteX1021" fmla="*/ 10328650 w 12192000"/>
              <a:gd name="connsiteY1021" fmla="*/ 5872307 h 6858000"/>
              <a:gd name="connsiteX1022" fmla="*/ 10363475 w 12192000"/>
              <a:gd name="connsiteY1022" fmla="*/ 5837488 h 6858000"/>
              <a:gd name="connsiteX1023" fmla="*/ 10398288 w 12192000"/>
              <a:gd name="connsiteY1023" fmla="*/ 5872307 h 6858000"/>
              <a:gd name="connsiteX1024" fmla="*/ 10363475 w 12192000"/>
              <a:gd name="connsiteY1024" fmla="*/ 5907125 h 6858000"/>
              <a:gd name="connsiteX1025" fmla="*/ 10448368 w 12192000"/>
              <a:gd name="connsiteY1025" fmla="*/ 5907125 h 6858000"/>
              <a:gd name="connsiteX1026" fmla="*/ 10413542 w 12192000"/>
              <a:gd name="connsiteY1026" fmla="*/ 5872307 h 6858000"/>
              <a:gd name="connsiteX1027" fmla="*/ 10448368 w 12192000"/>
              <a:gd name="connsiteY1027" fmla="*/ 5837488 h 6858000"/>
              <a:gd name="connsiteX1028" fmla="*/ 10483180 w 12192000"/>
              <a:gd name="connsiteY1028" fmla="*/ 5872307 h 6858000"/>
              <a:gd name="connsiteX1029" fmla="*/ 10448368 w 12192000"/>
              <a:gd name="connsiteY1029" fmla="*/ 5907125 h 6858000"/>
              <a:gd name="connsiteX1030" fmla="*/ 10618154 w 12192000"/>
              <a:gd name="connsiteY1030" fmla="*/ 5907125 h 6858000"/>
              <a:gd name="connsiteX1031" fmla="*/ 10583329 w 12192000"/>
              <a:gd name="connsiteY1031" fmla="*/ 5872307 h 6858000"/>
              <a:gd name="connsiteX1032" fmla="*/ 10618154 w 12192000"/>
              <a:gd name="connsiteY1032" fmla="*/ 5837488 h 6858000"/>
              <a:gd name="connsiteX1033" fmla="*/ 10652966 w 12192000"/>
              <a:gd name="connsiteY1033" fmla="*/ 5872307 h 6858000"/>
              <a:gd name="connsiteX1034" fmla="*/ 10618154 w 12192000"/>
              <a:gd name="connsiteY1034" fmla="*/ 5907125 h 6858000"/>
              <a:gd name="connsiteX1035" fmla="*/ 1704416 w 12192000"/>
              <a:gd name="connsiteY1035" fmla="*/ 5822267 h 6858000"/>
              <a:gd name="connsiteX1036" fmla="*/ 1669598 w 12192000"/>
              <a:gd name="connsiteY1036" fmla="*/ 5787448 h 6858000"/>
              <a:gd name="connsiteX1037" fmla="*/ 1704416 w 12192000"/>
              <a:gd name="connsiteY1037" fmla="*/ 5752629 h 6858000"/>
              <a:gd name="connsiteX1038" fmla="*/ 1739235 w 12192000"/>
              <a:gd name="connsiteY1038" fmla="*/ 5787448 h 6858000"/>
              <a:gd name="connsiteX1039" fmla="*/ 1704416 w 12192000"/>
              <a:gd name="connsiteY1039" fmla="*/ 5822267 h 6858000"/>
              <a:gd name="connsiteX1040" fmla="*/ 1789310 w 12192000"/>
              <a:gd name="connsiteY1040" fmla="*/ 5822267 h 6858000"/>
              <a:gd name="connsiteX1041" fmla="*/ 1754491 w 12192000"/>
              <a:gd name="connsiteY1041" fmla="*/ 5787448 h 6858000"/>
              <a:gd name="connsiteX1042" fmla="*/ 1789310 w 12192000"/>
              <a:gd name="connsiteY1042" fmla="*/ 5752629 h 6858000"/>
              <a:gd name="connsiteX1043" fmla="*/ 1824128 w 12192000"/>
              <a:gd name="connsiteY1043" fmla="*/ 5787448 h 6858000"/>
              <a:gd name="connsiteX1044" fmla="*/ 1789310 w 12192000"/>
              <a:gd name="connsiteY1044" fmla="*/ 5822267 h 6858000"/>
              <a:gd name="connsiteX1045" fmla="*/ 1874201 w 12192000"/>
              <a:gd name="connsiteY1045" fmla="*/ 5822267 h 6858000"/>
              <a:gd name="connsiteX1046" fmla="*/ 1839382 w 12192000"/>
              <a:gd name="connsiteY1046" fmla="*/ 5787448 h 6858000"/>
              <a:gd name="connsiteX1047" fmla="*/ 1874201 w 12192000"/>
              <a:gd name="connsiteY1047" fmla="*/ 5752629 h 6858000"/>
              <a:gd name="connsiteX1048" fmla="*/ 1909020 w 12192000"/>
              <a:gd name="connsiteY1048" fmla="*/ 5787448 h 6858000"/>
              <a:gd name="connsiteX1049" fmla="*/ 1874201 w 12192000"/>
              <a:gd name="connsiteY1049" fmla="*/ 5822267 h 6858000"/>
              <a:gd name="connsiteX1050" fmla="*/ 1959093 w 12192000"/>
              <a:gd name="connsiteY1050" fmla="*/ 5822267 h 6858000"/>
              <a:gd name="connsiteX1051" fmla="*/ 1924274 w 12192000"/>
              <a:gd name="connsiteY1051" fmla="*/ 5787448 h 6858000"/>
              <a:gd name="connsiteX1052" fmla="*/ 1959093 w 12192000"/>
              <a:gd name="connsiteY1052" fmla="*/ 5752629 h 6858000"/>
              <a:gd name="connsiteX1053" fmla="*/ 1993912 w 12192000"/>
              <a:gd name="connsiteY1053" fmla="*/ 5787448 h 6858000"/>
              <a:gd name="connsiteX1054" fmla="*/ 1959093 w 12192000"/>
              <a:gd name="connsiteY1054" fmla="*/ 5822267 h 6858000"/>
              <a:gd name="connsiteX1055" fmla="*/ 2043986 w 12192000"/>
              <a:gd name="connsiteY1055" fmla="*/ 5822267 h 6858000"/>
              <a:gd name="connsiteX1056" fmla="*/ 2009168 w 12192000"/>
              <a:gd name="connsiteY1056" fmla="*/ 5787448 h 6858000"/>
              <a:gd name="connsiteX1057" fmla="*/ 2043986 w 12192000"/>
              <a:gd name="connsiteY1057" fmla="*/ 5752629 h 6858000"/>
              <a:gd name="connsiteX1058" fmla="*/ 2078805 w 12192000"/>
              <a:gd name="connsiteY1058" fmla="*/ 5787448 h 6858000"/>
              <a:gd name="connsiteX1059" fmla="*/ 2043986 w 12192000"/>
              <a:gd name="connsiteY1059" fmla="*/ 5822267 h 6858000"/>
              <a:gd name="connsiteX1060" fmla="*/ 2128880 w 12192000"/>
              <a:gd name="connsiteY1060" fmla="*/ 5822267 h 6858000"/>
              <a:gd name="connsiteX1061" fmla="*/ 2094061 w 12192000"/>
              <a:gd name="connsiteY1061" fmla="*/ 5787448 h 6858000"/>
              <a:gd name="connsiteX1062" fmla="*/ 2128880 w 12192000"/>
              <a:gd name="connsiteY1062" fmla="*/ 5752629 h 6858000"/>
              <a:gd name="connsiteX1063" fmla="*/ 2163698 w 12192000"/>
              <a:gd name="connsiteY1063" fmla="*/ 5787448 h 6858000"/>
              <a:gd name="connsiteX1064" fmla="*/ 2128880 w 12192000"/>
              <a:gd name="connsiteY1064" fmla="*/ 5822267 h 6858000"/>
              <a:gd name="connsiteX1065" fmla="*/ 2213771 w 12192000"/>
              <a:gd name="connsiteY1065" fmla="*/ 5822267 h 6858000"/>
              <a:gd name="connsiteX1066" fmla="*/ 2178952 w 12192000"/>
              <a:gd name="connsiteY1066" fmla="*/ 5787448 h 6858000"/>
              <a:gd name="connsiteX1067" fmla="*/ 2213771 w 12192000"/>
              <a:gd name="connsiteY1067" fmla="*/ 5752629 h 6858000"/>
              <a:gd name="connsiteX1068" fmla="*/ 2248590 w 12192000"/>
              <a:gd name="connsiteY1068" fmla="*/ 5787448 h 6858000"/>
              <a:gd name="connsiteX1069" fmla="*/ 2213771 w 12192000"/>
              <a:gd name="connsiteY1069" fmla="*/ 5822267 h 6858000"/>
              <a:gd name="connsiteX1070" fmla="*/ 2298657 w 12192000"/>
              <a:gd name="connsiteY1070" fmla="*/ 5822267 h 6858000"/>
              <a:gd name="connsiteX1071" fmla="*/ 2263838 w 12192000"/>
              <a:gd name="connsiteY1071" fmla="*/ 5787448 h 6858000"/>
              <a:gd name="connsiteX1072" fmla="*/ 2298657 w 12192000"/>
              <a:gd name="connsiteY1072" fmla="*/ 5752629 h 6858000"/>
              <a:gd name="connsiteX1073" fmla="*/ 2333476 w 12192000"/>
              <a:gd name="connsiteY1073" fmla="*/ 5787448 h 6858000"/>
              <a:gd name="connsiteX1074" fmla="*/ 2298657 w 12192000"/>
              <a:gd name="connsiteY1074" fmla="*/ 5822267 h 6858000"/>
              <a:gd name="connsiteX1075" fmla="*/ 2892904 w 12192000"/>
              <a:gd name="connsiteY1075" fmla="*/ 5822267 h 6858000"/>
              <a:gd name="connsiteX1076" fmla="*/ 2858085 w 12192000"/>
              <a:gd name="connsiteY1076" fmla="*/ 5787448 h 6858000"/>
              <a:gd name="connsiteX1077" fmla="*/ 2892904 w 12192000"/>
              <a:gd name="connsiteY1077" fmla="*/ 5752629 h 6858000"/>
              <a:gd name="connsiteX1078" fmla="*/ 2927723 w 12192000"/>
              <a:gd name="connsiteY1078" fmla="*/ 5787448 h 6858000"/>
              <a:gd name="connsiteX1079" fmla="*/ 2892904 w 12192000"/>
              <a:gd name="connsiteY1079" fmla="*/ 5822267 h 6858000"/>
              <a:gd name="connsiteX1080" fmla="*/ 3062689 w 12192000"/>
              <a:gd name="connsiteY1080" fmla="*/ 5822267 h 6858000"/>
              <a:gd name="connsiteX1081" fmla="*/ 3027870 w 12192000"/>
              <a:gd name="connsiteY1081" fmla="*/ 5787448 h 6858000"/>
              <a:gd name="connsiteX1082" fmla="*/ 3062689 w 12192000"/>
              <a:gd name="connsiteY1082" fmla="*/ 5752629 h 6858000"/>
              <a:gd name="connsiteX1083" fmla="*/ 3097508 w 12192000"/>
              <a:gd name="connsiteY1083" fmla="*/ 5787448 h 6858000"/>
              <a:gd name="connsiteX1084" fmla="*/ 3062689 w 12192000"/>
              <a:gd name="connsiteY1084" fmla="*/ 5822267 h 6858000"/>
              <a:gd name="connsiteX1085" fmla="*/ 3147583 w 12192000"/>
              <a:gd name="connsiteY1085" fmla="*/ 5822267 h 6858000"/>
              <a:gd name="connsiteX1086" fmla="*/ 3112764 w 12192000"/>
              <a:gd name="connsiteY1086" fmla="*/ 5787448 h 6858000"/>
              <a:gd name="connsiteX1087" fmla="*/ 3147583 w 12192000"/>
              <a:gd name="connsiteY1087" fmla="*/ 5752629 h 6858000"/>
              <a:gd name="connsiteX1088" fmla="*/ 3182401 w 12192000"/>
              <a:gd name="connsiteY1088" fmla="*/ 5787448 h 6858000"/>
              <a:gd name="connsiteX1089" fmla="*/ 3147583 w 12192000"/>
              <a:gd name="connsiteY1089" fmla="*/ 5822267 h 6858000"/>
              <a:gd name="connsiteX1090" fmla="*/ 3402259 w 12192000"/>
              <a:gd name="connsiteY1090" fmla="*/ 5822267 h 6858000"/>
              <a:gd name="connsiteX1091" fmla="*/ 3367440 w 12192000"/>
              <a:gd name="connsiteY1091" fmla="*/ 5787448 h 6858000"/>
              <a:gd name="connsiteX1092" fmla="*/ 3402259 w 12192000"/>
              <a:gd name="connsiteY1092" fmla="*/ 5752629 h 6858000"/>
              <a:gd name="connsiteX1093" fmla="*/ 3437078 w 12192000"/>
              <a:gd name="connsiteY1093" fmla="*/ 5787448 h 6858000"/>
              <a:gd name="connsiteX1094" fmla="*/ 3402259 w 12192000"/>
              <a:gd name="connsiteY1094" fmla="*/ 5822267 h 6858000"/>
              <a:gd name="connsiteX1095" fmla="*/ 3572044 w 12192000"/>
              <a:gd name="connsiteY1095" fmla="*/ 5822267 h 6858000"/>
              <a:gd name="connsiteX1096" fmla="*/ 3537225 w 12192000"/>
              <a:gd name="connsiteY1096" fmla="*/ 5787448 h 6858000"/>
              <a:gd name="connsiteX1097" fmla="*/ 3572044 w 12192000"/>
              <a:gd name="connsiteY1097" fmla="*/ 5752629 h 6858000"/>
              <a:gd name="connsiteX1098" fmla="*/ 3606863 w 12192000"/>
              <a:gd name="connsiteY1098" fmla="*/ 5787448 h 6858000"/>
              <a:gd name="connsiteX1099" fmla="*/ 3572044 w 12192000"/>
              <a:gd name="connsiteY1099" fmla="*/ 5822267 h 6858000"/>
              <a:gd name="connsiteX1100" fmla="*/ 3741829 w 12192000"/>
              <a:gd name="connsiteY1100" fmla="*/ 5822267 h 6858000"/>
              <a:gd name="connsiteX1101" fmla="*/ 3707010 w 12192000"/>
              <a:gd name="connsiteY1101" fmla="*/ 5787448 h 6858000"/>
              <a:gd name="connsiteX1102" fmla="*/ 3741829 w 12192000"/>
              <a:gd name="connsiteY1102" fmla="*/ 5752629 h 6858000"/>
              <a:gd name="connsiteX1103" fmla="*/ 3776648 w 12192000"/>
              <a:gd name="connsiteY1103" fmla="*/ 5787448 h 6858000"/>
              <a:gd name="connsiteX1104" fmla="*/ 3741829 w 12192000"/>
              <a:gd name="connsiteY1104" fmla="*/ 5822267 h 6858000"/>
              <a:gd name="connsiteX1105" fmla="*/ 3996513 w 12192000"/>
              <a:gd name="connsiteY1105" fmla="*/ 5822267 h 6858000"/>
              <a:gd name="connsiteX1106" fmla="*/ 3961694 w 12192000"/>
              <a:gd name="connsiteY1106" fmla="*/ 5787448 h 6858000"/>
              <a:gd name="connsiteX1107" fmla="*/ 3996513 w 12192000"/>
              <a:gd name="connsiteY1107" fmla="*/ 5752629 h 6858000"/>
              <a:gd name="connsiteX1108" fmla="*/ 4031332 w 12192000"/>
              <a:gd name="connsiteY1108" fmla="*/ 5787448 h 6858000"/>
              <a:gd name="connsiteX1109" fmla="*/ 3996513 w 12192000"/>
              <a:gd name="connsiteY1109" fmla="*/ 5822267 h 6858000"/>
              <a:gd name="connsiteX1110" fmla="*/ 4590760 w 12192000"/>
              <a:gd name="connsiteY1110" fmla="*/ 5822267 h 6858000"/>
              <a:gd name="connsiteX1111" fmla="*/ 4555941 w 12192000"/>
              <a:gd name="connsiteY1111" fmla="*/ 5787448 h 6858000"/>
              <a:gd name="connsiteX1112" fmla="*/ 4590760 w 12192000"/>
              <a:gd name="connsiteY1112" fmla="*/ 5752629 h 6858000"/>
              <a:gd name="connsiteX1113" fmla="*/ 4625579 w 12192000"/>
              <a:gd name="connsiteY1113" fmla="*/ 5787448 h 6858000"/>
              <a:gd name="connsiteX1114" fmla="*/ 4590760 w 12192000"/>
              <a:gd name="connsiteY1114" fmla="*/ 5822267 h 6858000"/>
              <a:gd name="connsiteX1115" fmla="*/ 4675653 w 12192000"/>
              <a:gd name="connsiteY1115" fmla="*/ 5822267 h 6858000"/>
              <a:gd name="connsiteX1116" fmla="*/ 4640834 w 12192000"/>
              <a:gd name="connsiteY1116" fmla="*/ 5787448 h 6858000"/>
              <a:gd name="connsiteX1117" fmla="*/ 4675653 w 12192000"/>
              <a:gd name="connsiteY1117" fmla="*/ 5752629 h 6858000"/>
              <a:gd name="connsiteX1118" fmla="*/ 4710472 w 12192000"/>
              <a:gd name="connsiteY1118" fmla="*/ 5787448 h 6858000"/>
              <a:gd name="connsiteX1119" fmla="*/ 4675653 w 12192000"/>
              <a:gd name="connsiteY1119" fmla="*/ 5822267 h 6858000"/>
              <a:gd name="connsiteX1120" fmla="*/ 4760546 w 12192000"/>
              <a:gd name="connsiteY1120" fmla="*/ 5822267 h 6858000"/>
              <a:gd name="connsiteX1121" fmla="*/ 4725728 w 12192000"/>
              <a:gd name="connsiteY1121" fmla="*/ 5787448 h 6858000"/>
              <a:gd name="connsiteX1122" fmla="*/ 4760546 w 12192000"/>
              <a:gd name="connsiteY1122" fmla="*/ 5752629 h 6858000"/>
              <a:gd name="connsiteX1123" fmla="*/ 4795365 w 12192000"/>
              <a:gd name="connsiteY1123" fmla="*/ 5787448 h 6858000"/>
              <a:gd name="connsiteX1124" fmla="*/ 4760546 w 12192000"/>
              <a:gd name="connsiteY1124" fmla="*/ 5822267 h 6858000"/>
              <a:gd name="connsiteX1125" fmla="*/ 4845439 w 12192000"/>
              <a:gd name="connsiteY1125" fmla="*/ 5822267 h 6858000"/>
              <a:gd name="connsiteX1126" fmla="*/ 4810620 w 12192000"/>
              <a:gd name="connsiteY1126" fmla="*/ 5787448 h 6858000"/>
              <a:gd name="connsiteX1127" fmla="*/ 4845439 w 12192000"/>
              <a:gd name="connsiteY1127" fmla="*/ 5752629 h 6858000"/>
              <a:gd name="connsiteX1128" fmla="*/ 4880257 w 12192000"/>
              <a:gd name="connsiteY1128" fmla="*/ 5787448 h 6858000"/>
              <a:gd name="connsiteX1129" fmla="*/ 4845439 w 12192000"/>
              <a:gd name="connsiteY1129" fmla="*/ 5822267 h 6858000"/>
              <a:gd name="connsiteX1130" fmla="*/ 4930330 w 12192000"/>
              <a:gd name="connsiteY1130" fmla="*/ 5822267 h 6858000"/>
              <a:gd name="connsiteX1131" fmla="*/ 4895511 w 12192000"/>
              <a:gd name="connsiteY1131" fmla="*/ 5787448 h 6858000"/>
              <a:gd name="connsiteX1132" fmla="*/ 4930330 w 12192000"/>
              <a:gd name="connsiteY1132" fmla="*/ 5752629 h 6858000"/>
              <a:gd name="connsiteX1133" fmla="*/ 4965149 w 12192000"/>
              <a:gd name="connsiteY1133" fmla="*/ 5787448 h 6858000"/>
              <a:gd name="connsiteX1134" fmla="*/ 4930330 w 12192000"/>
              <a:gd name="connsiteY1134" fmla="*/ 5822267 h 6858000"/>
              <a:gd name="connsiteX1135" fmla="*/ 5015223 w 12192000"/>
              <a:gd name="connsiteY1135" fmla="*/ 5822267 h 6858000"/>
              <a:gd name="connsiteX1136" fmla="*/ 4980404 w 12192000"/>
              <a:gd name="connsiteY1136" fmla="*/ 5787448 h 6858000"/>
              <a:gd name="connsiteX1137" fmla="*/ 5015223 w 12192000"/>
              <a:gd name="connsiteY1137" fmla="*/ 5752629 h 6858000"/>
              <a:gd name="connsiteX1138" fmla="*/ 5050042 w 12192000"/>
              <a:gd name="connsiteY1138" fmla="*/ 5787448 h 6858000"/>
              <a:gd name="connsiteX1139" fmla="*/ 5015223 w 12192000"/>
              <a:gd name="connsiteY1139" fmla="*/ 5822267 h 6858000"/>
              <a:gd name="connsiteX1140" fmla="*/ 5100116 w 12192000"/>
              <a:gd name="connsiteY1140" fmla="*/ 5822267 h 6858000"/>
              <a:gd name="connsiteX1141" fmla="*/ 5065298 w 12192000"/>
              <a:gd name="connsiteY1141" fmla="*/ 5787448 h 6858000"/>
              <a:gd name="connsiteX1142" fmla="*/ 5100116 w 12192000"/>
              <a:gd name="connsiteY1142" fmla="*/ 5752629 h 6858000"/>
              <a:gd name="connsiteX1143" fmla="*/ 5134935 w 12192000"/>
              <a:gd name="connsiteY1143" fmla="*/ 5787448 h 6858000"/>
              <a:gd name="connsiteX1144" fmla="*/ 5100116 w 12192000"/>
              <a:gd name="connsiteY1144" fmla="*/ 5822267 h 6858000"/>
              <a:gd name="connsiteX1145" fmla="*/ 5185009 w 12192000"/>
              <a:gd name="connsiteY1145" fmla="*/ 5822267 h 6858000"/>
              <a:gd name="connsiteX1146" fmla="*/ 5150190 w 12192000"/>
              <a:gd name="connsiteY1146" fmla="*/ 5787448 h 6858000"/>
              <a:gd name="connsiteX1147" fmla="*/ 5185009 w 12192000"/>
              <a:gd name="connsiteY1147" fmla="*/ 5752629 h 6858000"/>
              <a:gd name="connsiteX1148" fmla="*/ 5219827 w 12192000"/>
              <a:gd name="connsiteY1148" fmla="*/ 5787448 h 6858000"/>
              <a:gd name="connsiteX1149" fmla="*/ 5185009 w 12192000"/>
              <a:gd name="connsiteY1149" fmla="*/ 5822267 h 6858000"/>
              <a:gd name="connsiteX1150" fmla="*/ 5269900 w 12192000"/>
              <a:gd name="connsiteY1150" fmla="*/ 5822267 h 6858000"/>
              <a:gd name="connsiteX1151" fmla="*/ 5235081 w 12192000"/>
              <a:gd name="connsiteY1151" fmla="*/ 5787448 h 6858000"/>
              <a:gd name="connsiteX1152" fmla="*/ 5269900 w 12192000"/>
              <a:gd name="connsiteY1152" fmla="*/ 5752629 h 6858000"/>
              <a:gd name="connsiteX1153" fmla="*/ 5304719 w 12192000"/>
              <a:gd name="connsiteY1153" fmla="*/ 5787448 h 6858000"/>
              <a:gd name="connsiteX1154" fmla="*/ 5269900 w 12192000"/>
              <a:gd name="connsiteY1154" fmla="*/ 5822267 h 6858000"/>
              <a:gd name="connsiteX1155" fmla="*/ 5354793 w 12192000"/>
              <a:gd name="connsiteY1155" fmla="*/ 5822267 h 6858000"/>
              <a:gd name="connsiteX1156" fmla="*/ 5319974 w 12192000"/>
              <a:gd name="connsiteY1156" fmla="*/ 5787448 h 6858000"/>
              <a:gd name="connsiteX1157" fmla="*/ 5354793 w 12192000"/>
              <a:gd name="connsiteY1157" fmla="*/ 5752629 h 6858000"/>
              <a:gd name="connsiteX1158" fmla="*/ 5389612 w 12192000"/>
              <a:gd name="connsiteY1158" fmla="*/ 5787448 h 6858000"/>
              <a:gd name="connsiteX1159" fmla="*/ 5354793 w 12192000"/>
              <a:gd name="connsiteY1159" fmla="*/ 5822267 h 6858000"/>
              <a:gd name="connsiteX1160" fmla="*/ 6203718 w 12192000"/>
              <a:gd name="connsiteY1160" fmla="*/ 5822267 h 6858000"/>
              <a:gd name="connsiteX1161" fmla="*/ 6168893 w 12192000"/>
              <a:gd name="connsiteY1161" fmla="*/ 5787448 h 6858000"/>
              <a:gd name="connsiteX1162" fmla="*/ 6203718 w 12192000"/>
              <a:gd name="connsiteY1162" fmla="*/ 5752629 h 6858000"/>
              <a:gd name="connsiteX1163" fmla="*/ 6238530 w 12192000"/>
              <a:gd name="connsiteY1163" fmla="*/ 5787448 h 6858000"/>
              <a:gd name="connsiteX1164" fmla="*/ 6203718 w 12192000"/>
              <a:gd name="connsiteY1164" fmla="*/ 5822267 h 6858000"/>
              <a:gd name="connsiteX1165" fmla="*/ 7222454 w 12192000"/>
              <a:gd name="connsiteY1165" fmla="*/ 5822267 h 6858000"/>
              <a:gd name="connsiteX1166" fmla="*/ 7187629 w 12192000"/>
              <a:gd name="connsiteY1166" fmla="*/ 5787448 h 6858000"/>
              <a:gd name="connsiteX1167" fmla="*/ 7222454 w 12192000"/>
              <a:gd name="connsiteY1167" fmla="*/ 5752629 h 6858000"/>
              <a:gd name="connsiteX1168" fmla="*/ 7257266 w 12192000"/>
              <a:gd name="connsiteY1168" fmla="*/ 5787448 h 6858000"/>
              <a:gd name="connsiteX1169" fmla="*/ 7222454 w 12192000"/>
              <a:gd name="connsiteY1169" fmla="*/ 5822267 h 6858000"/>
              <a:gd name="connsiteX1170" fmla="*/ 7901594 w 12192000"/>
              <a:gd name="connsiteY1170" fmla="*/ 5822267 h 6858000"/>
              <a:gd name="connsiteX1171" fmla="*/ 7866769 w 12192000"/>
              <a:gd name="connsiteY1171" fmla="*/ 5787448 h 6858000"/>
              <a:gd name="connsiteX1172" fmla="*/ 7901594 w 12192000"/>
              <a:gd name="connsiteY1172" fmla="*/ 5752629 h 6858000"/>
              <a:gd name="connsiteX1173" fmla="*/ 7936406 w 12192000"/>
              <a:gd name="connsiteY1173" fmla="*/ 5787448 h 6858000"/>
              <a:gd name="connsiteX1174" fmla="*/ 7901594 w 12192000"/>
              <a:gd name="connsiteY1174" fmla="*/ 5822267 h 6858000"/>
              <a:gd name="connsiteX1175" fmla="*/ 7986485 w 12192000"/>
              <a:gd name="connsiteY1175" fmla="*/ 5822267 h 6858000"/>
              <a:gd name="connsiteX1176" fmla="*/ 7951660 w 12192000"/>
              <a:gd name="connsiteY1176" fmla="*/ 5787448 h 6858000"/>
              <a:gd name="connsiteX1177" fmla="*/ 7986485 w 12192000"/>
              <a:gd name="connsiteY1177" fmla="*/ 5752629 h 6858000"/>
              <a:gd name="connsiteX1178" fmla="*/ 8021298 w 12192000"/>
              <a:gd name="connsiteY1178" fmla="*/ 5787448 h 6858000"/>
              <a:gd name="connsiteX1179" fmla="*/ 7986485 w 12192000"/>
              <a:gd name="connsiteY1179" fmla="*/ 5822267 h 6858000"/>
              <a:gd name="connsiteX1180" fmla="*/ 8071379 w 12192000"/>
              <a:gd name="connsiteY1180" fmla="*/ 5822267 h 6858000"/>
              <a:gd name="connsiteX1181" fmla="*/ 8036553 w 12192000"/>
              <a:gd name="connsiteY1181" fmla="*/ 5787448 h 6858000"/>
              <a:gd name="connsiteX1182" fmla="*/ 8071379 w 12192000"/>
              <a:gd name="connsiteY1182" fmla="*/ 5752629 h 6858000"/>
              <a:gd name="connsiteX1183" fmla="*/ 8106191 w 12192000"/>
              <a:gd name="connsiteY1183" fmla="*/ 5787448 h 6858000"/>
              <a:gd name="connsiteX1184" fmla="*/ 8071379 w 12192000"/>
              <a:gd name="connsiteY1184" fmla="*/ 5822267 h 6858000"/>
              <a:gd name="connsiteX1185" fmla="*/ 8156272 w 12192000"/>
              <a:gd name="connsiteY1185" fmla="*/ 5822267 h 6858000"/>
              <a:gd name="connsiteX1186" fmla="*/ 8121447 w 12192000"/>
              <a:gd name="connsiteY1186" fmla="*/ 5787448 h 6858000"/>
              <a:gd name="connsiteX1187" fmla="*/ 8156272 w 12192000"/>
              <a:gd name="connsiteY1187" fmla="*/ 5752629 h 6858000"/>
              <a:gd name="connsiteX1188" fmla="*/ 8191084 w 12192000"/>
              <a:gd name="connsiteY1188" fmla="*/ 5787448 h 6858000"/>
              <a:gd name="connsiteX1189" fmla="*/ 8156272 w 12192000"/>
              <a:gd name="connsiteY1189" fmla="*/ 5822267 h 6858000"/>
              <a:gd name="connsiteX1190" fmla="*/ 8241164 w 12192000"/>
              <a:gd name="connsiteY1190" fmla="*/ 5822267 h 6858000"/>
              <a:gd name="connsiteX1191" fmla="*/ 8206339 w 12192000"/>
              <a:gd name="connsiteY1191" fmla="*/ 5787448 h 6858000"/>
              <a:gd name="connsiteX1192" fmla="*/ 8241164 w 12192000"/>
              <a:gd name="connsiteY1192" fmla="*/ 5752629 h 6858000"/>
              <a:gd name="connsiteX1193" fmla="*/ 8275976 w 12192000"/>
              <a:gd name="connsiteY1193" fmla="*/ 5787448 h 6858000"/>
              <a:gd name="connsiteX1194" fmla="*/ 8241164 w 12192000"/>
              <a:gd name="connsiteY1194" fmla="*/ 5822267 h 6858000"/>
              <a:gd name="connsiteX1195" fmla="*/ 8410949 w 12192000"/>
              <a:gd name="connsiteY1195" fmla="*/ 5822267 h 6858000"/>
              <a:gd name="connsiteX1196" fmla="*/ 8376123 w 12192000"/>
              <a:gd name="connsiteY1196" fmla="*/ 5787448 h 6858000"/>
              <a:gd name="connsiteX1197" fmla="*/ 8410949 w 12192000"/>
              <a:gd name="connsiteY1197" fmla="*/ 5752629 h 6858000"/>
              <a:gd name="connsiteX1198" fmla="*/ 8445761 w 12192000"/>
              <a:gd name="connsiteY1198" fmla="*/ 5787448 h 6858000"/>
              <a:gd name="connsiteX1199" fmla="*/ 8410949 w 12192000"/>
              <a:gd name="connsiteY1199" fmla="*/ 5822267 h 6858000"/>
              <a:gd name="connsiteX1200" fmla="*/ 8495842 w 12192000"/>
              <a:gd name="connsiteY1200" fmla="*/ 5822267 h 6858000"/>
              <a:gd name="connsiteX1201" fmla="*/ 8461017 w 12192000"/>
              <a:gd name="connsiteY1201" fmla="*/ 5787448 h 6858000"/>
              <a:gd name="connsiteX1202" fmla="*/ 8495842 w 12192000"/>
              <a:gd name="connsiteY1202" fmla="*/ 5752629 h 6858000"/>
              <a:gd name="connsiteX1203" fmla="*/ 8530654 w 12192000"/>
              <a:gd name="connsiteY1203" fmla="*/ 5787448 h 6858000"/>
              <a:gd name="connsiteX1204" fmla="*/ 8495842 w 12192000"/>
              <a:gd name="connsiteY1204" fmla="*/ 5822267 h 6858000"/>
              <a:gd name="connsiteX1205" fmla="*/ 8580734 w 12192000"/>
              <a:gd name="connsiteY1205" fmla="*/ 5822267 h 6858000"/>
              <a:gd name="connsiteX1206" fmla="*/ 8545909 w 12192000"/>
              <a:gd name="connsiteY1206" fmla="*/ 5787448 h 6858000"/>
              <a:gd name="connsiteX1207" fmla="*/ 8580734 w 12192000"/>
              <a:gd name="connsiteY1207" fmla="*/ 5752629 h 6858000"/>
              <a:gd name="connsiteX1208" fmla="*/ 8615546 w 12192000"/>
              <a:gd name="connsiteY1208" fmla="*/ 5787448 h 6858000"/>
              <a:gd name="connsiteX1209" fmla="*/ 8580734 w 12192000"/>
              <a:gd name="connsiteY1209" fmla="*/ 5822267 h 6858000"/>
              <a:gd name="connsiteX1210" fmla="*/ 8665625 w 12192000"/>
              <a:gd name="connsiteY1210" fmla="*/ 5822267 h 6858000"/>
              <a:gd name="connsiteX1211" fmla="*/ 8630800 w 12192000"/>
              <a:gd name="connsiteY1211" fmla="*/ 5787448 h 6858000"/>
              <a:gd name="connsiteX1212" fmla="*/ 8665625 w 12192000"/>
              <a:gd name="connsiteY1212" fmla="*/ 5752629 h 6858000"/>
              <a:gd name="connsiteX1213" fmla="*/ 8700438 w 12192000"/>
              <a:gd name="connsiteY1213" fmla="*/ 5787448 h 6858000"/>
              <a:gd name="connsiteX1214" fmla="*/ 8665625 w 12192000"/>
              <a:gd name="connsiteY1214" fmla="*/ 5822267 h 6858000"/>
              <a:gd name="connsiteX1215" fmla="*/ 8750518 w 12192000"/>
              <a:gd name="connsiteY1215" fmla="*/ 5822267 h 6858000"/>
              <a:gd name="connsiteX1216" fmla="*/ 8715692 w 12192000"/>
              <a:gd name="connsiteY1216" fmla="*/ 5787448 h 6858000"/>
              <a:gd name="connsiteX1217" fmla="*/ 8750518 w 12192000"/>
              <a:gd name="connsiteY1217" fmla="*/ 5752629 h 6858000"/>
              <a:gd name="connsiteX1218" fmla="*/ 8785330 w 12192000"/>
              <a:gd name="connsiteY1218" fmla="*/ 5787448 h 6858000"/>
              <a:gd name="connsiteX1219" fmla="*/ 8750518 w 12192000"/>
              <a:gd name="connsiteY1219" fmla="*/ 5822267 h 6858000"/>
              <a:gd name="connsiteX1220" fmla="*/ 8835412 w 12192000"/>
              <a:gd name="connsiteY1220" fmla="*/ 5822267 h 6858000"/>
              <a:gd name="connsiteX1221" fmla="*/ 8800587 w 12192000"/>
              <a:gd name="connsiteY1221" fmla="*/ 5787448 h 6858000"/>
              <a:gd name="connsiteX1222" fmla="*/ 8835412 w 12192000"/>
              <a:gd name="connsiteY1222" fmla="*/ 5752629 h 6858000"/>
              <a:gd name="connsiteX1223" fmla="*/ 8870224 w 12192000"/>
              <a:gd name="connsiteY1223" fmla="*/ 5787448 h 6858000"/>
              <a:gd name="connsiteX1224" fmla="*/ 8835412 w 12192000"/>
              <a:gd name="connsiteY1224" fmla="*/ 5822267 h 6858000"/>
              <a:gd name="connsiteX1225" fmla="*/ 8920304 w 12192000"/>
              <a:gd name="connsiteY1225" fmla="*/ 5822267 h 6858000"/>
              <a:gd name="connsiteX1226" fmla="*/ 8885479 w 12192000"/>
              <a:gd name="connsiteY1226" fmla="*/ 5787448 h 6858000"/>
              <a:gd name="connsiteX1227" fmla="*/ 8920304 w 12192000"/>
              <a:gd name="connsiteY1227" fmla="*/ 5752629 h 6858000"/>
              <a:gd name="connsiteX1228" fmla="*/ 8955116 w 12192000"/>
              <a:gd name="connsiteY1228" fmla="*/ 5787448 h 6858000"/>
              <a:gd name="connsiteX1229" fmla="*/ 8920304 w 12192000"/>
              <a:gd name="connsiteY1229" fmla="*/ 5822267 h 6858000"/>
              <a:gd name="connsiteX1230" fmla="*/ 9090088 w 12192000"/>
              <a:gd name="connsiteY1230" fmla="*/ 5822267 h 6858000"/>
              <a:gd name="connsiteX1231" fmla="*/ 9055262 w 12192000"/>
              <a:gd name="connsiteY1231" fmla="*/ 5787448 h 6858000"/>
              <a:gd name="connsiteX1232" fmla="*/ 9090088 w 12192000"/>
              <a:gd name="connsiteY1232" fmla="*/ 5752629 h 6858000"/>
              <a:gd name="connsiteX1233" fmla="*/ 9124900 w 12192000"/>
              <a:gd name="connsiteY1233" fmla="*/ 5787448 h 6858000"/>
              <a:gd name="connsiteX1234" fmla="*/ 9090088 w 12192000"/>
              <a:gd name="connsiteY1234" fmla="*/ 5822267 h 6858000"/>
              <a:gd name="connsiteX1235" fmla="*/ 9174982 w 12192000"/>
              <a:gd name="connsiteY1235" fmla="*/ 5822267 h 6858000"/>
              <a:gd name="connsiteX1236" fmla="*/ 9140157 w 12192000"/>
              <a:gd name="connsiteY1236" fmla="*/ 5787448 h 6858000"/>
              <a:gd name="connsiteX1237" fmla="*/ 9174982 w 12192000"/>
              <a:gd name="connsiteY1237" fmla="*/ 5752629 h 6858000"/>
              <a:gd name="connsiteX1238" fmla="*/ 9209794 w 12192000"/>
              <a:gd name="connsiteY1238" fmla="*/ 5787448 h 6858000"/>
              <a:gd name="connsiteX1239" fmla="*/ 9174982 w 12192000"/>
              <a:gd name="connsiteY1239" fmla="*/ 5822267 h 6858000"/>
              <a:gd name="connsiteX1240" fmla="*/ 9259874 w 12192000"/>
              <a:gd name="connsiteY1240" fmla="*/ 5822267 h 6858000"/>
              <a:gd name="connsiteX1241" fmla="*/ 9225049 w 12192000"/>
              <a:gd name="connsiteY1241" fmla="*/ 5787448 h 6858000"/>
              <a:gd name="connsiteX1242" fmla="*/ 9259874 w 12192000"/>
              <a:gd name="connsiteY1242" fmla="*/ 5752629 h 6858000"/>
              <a:gd name="connsiteX1243" fmla="*/ 9294686 w 12192000"/>
              <a:gd name="connsiteY1243" fmla="*/ 5787448 h 6858000"/>
              <a:gd name="connsiteX1244" fmla="*/ 9259874 w 12192000"/>
              <a:gd name="connsiteY1244" fmla="*/ 5822267 h 6858000"/>
              <a:gd name="connsiteX1245" fmla="*/ 9344765 w 12192000"/>
              <a:gd name="connsiteY1245" fmla="*/ 5822267 h 6858000"/>
              <a:gd name="connsiteX1246" fmla="*/ 9309940 w 12192000"/>
              <a:gd name="connsiteY1246" fmla="*/ 5787448 h 6858000"/>
              <a:gd name="connsiteX1247" fmla="*/ 9344765 w 12192000"/>
              <a:gd name="connsiteY1247" fmla="*/ 5752629 h 6858000"/>
              <a:gd name="connsiteX1248" fmla="*/ 9379578 w 12192000"/>
              <a:gd name="connsiteY1248" fmla="*/ 5787448 h 6858000"/>
              <a:gd name="connsiteX1249" fmla="*/ 9344765 w 12192000"/>
              <a:gd name="connsiteY1249" fmla="*/ 5822267 h 6858000"/>
              <a:gd name="connsiteX1250" fmla="*/ 9429658 w 12192000"/>
              <a:gd name="connsiteY1250" fmla="*/ 5822267 h 6858000"/>
              <a:gd name="connsiteX1251" fmla="*/ 9394832 w 12192000"/>
              <a:gd name="connsiteY1251" fmla="*/ 5787448 h 6858000"/>
              <a:gd name="connsiteX1252" fmla="*/ 9429658 w 12192000"/>
              <a:gd name="connsiteY1252" fmla="*/ 5752629 h 6858000"/>
              <a:gd name="connsiteX1253" fmla="*/ 9464470 w 12192000"/>
              <a:gd name="connsiteY1253" fmla="*/ 5787448 h 6858000"/>
              <a:gd name="connsiteX1254" fmla="*/ 9429658 w 12192000"/>
              <a:gd name="connsiteY1254" fmla="*/ 5822267 h 6858000"/>
              <a:gd name="connsiteX1255" fmla="*/ 9514552 w 12192000"/>
              <a:gd name="connsiteY1255" fmla="*/ 5822267 h 6858000"/>
              <a:gd name="connsiteX1256" fmla="*/ 9479727 w 12192000"/>
              <a:gd name="connsiteY1256" fmla="*/ 5787448 h 6858000"/>
              <a:gd name="connsiteX1257" fmla="*/ 9514552 w 12192000"/>
              <a:gd name="connsiteY1257" fmla="*/ 5752629 h 6858000"/>
              <a:gd name="connsiteX1258" fmla="*/ 9549364 w 12192000"/>
              <a:gd name="connsiteY1258" fmla="*/ 5787448 h 6858000"/>
              <a:gd name="connsiteX1259" fmla="*/ 9514552 w 12192000"/>
              <a:gd name="connsiteY1259" fmla="*/ 5822267 h 6858000"/>
              <a:gd name="connsiteX1260" fmla="*/ 9599444 w 12192000"/>
              <a:gd name="connsiteY1260" fmla="*/ 5822267 h 6858000"/>
              <a:gd name="connsiteX1261" fmla="*/ 9564619 w 12192000"/>
              <a:gd name="connsiteY1261" fmla="*/ 5787448 h 6858000"/>
              <a:gd name="connsiteX1262" fmla="*/ 9599444 w 12192000"/>
              <a:gd name="connsiteY1262" fmla="*/ 5752629 h 6858000"/>
              <a:gd name="connsiteX1263" fmla="*/ 9634256 w 12192000"/>
              <a:gd name="connsiteY1263" fmla="*/ 5787448 h 6858000"/>
              <a:gd name="connsiteX1264" fmla="*/ 9599444 w 12192000"/>
              <a:gd name="connsiteY1264" fmla="*/ 5822267 h 6858000"/>
              <a:gd name="connsiteX1265" fmla="*/ 9684335 w 12192000"/>
              <a:gd name="connsiteY1265" fmla="*/ 5822267 h 6858000"/>
              <a:gd name="connsiteX1266" fmla="*/ 9649510 w 12192000"/>
              <a:gd name="connsiteY1266" fmla="*/ 5787448 h 6858000"/>
              <a:gd name="connsiteX1267" fmla="*/ 9684335 w 12192000"/>
              <a:gd name="connsiteY1267" fmla="*/ 5752629 h 6858000"/>
              <a:gd name="connsiteX1268" fmla="*/ 9719148 w 12192000"/>
              <a:gd name="connsiteY1268" fmla="*/ 5787448 h 6858000"/>
              <a:gd name="connsiteX1269" fmla="*/ 9684335 w 12192000"/>
              <a:gd name="connsiteY1269" fmla="*/ 5822267 h 6858000"/>
              <a:gd name="connsiteX1270" fmla="*/ 9769228 w 12192000"/>
              <a:gd name="connsiteY1270" fmla="*/ 5822267 h 6858000"/>
              <a:gd name="connsiteX1271" fmla="*/ 9734402 w 12192000"/>
              <a:gd name="connsiteY1271" fmla="*/ 5787448 h 6858000"/>
              <a:gd name="connsiteX1272" fmla="*/ 9769228 w 12192000"/>
              <a:gd name="connsiteY1272" fmla="*/ 5752629 h 6858000"/>
              <a:gd name="connsiteX1273" fmla="*/ 9804040 w 12192000"/>
              <a:gd name="connsiteY1273" fmla="*/ 5787448 h 6858000"/>
              <a:gd name="connsiteX1274" fmla="*/ 9769228 w 12192000"/>
              <a:gd name="connsiteY1274" fmla="*/ 5822267 h 6858000"/>
              <a:gd name="connsiteX1275" fmla="*/ 9854122 w 12192000"/>
              <a:gd name="connsiteY1275" fmla="*/ 5822267 h 6858000"/>
              <a:gd name="connsiteX1276" fmla="*/ 9819297 w 12192000"/>
              <a:gd name="connsiteY1276" fmla="*/ 5787448 h 6858000"/>
              <a:gd name="connsiteX1277" fmla="*/ 9854122 w 12192000"/>
              <a:gd name="connsiteY1277" fmla="*/ 5752629 h 6858000"/>
              <a:gd name="connsiteX1278" fmla="*/ 9888934 w 12192000"/>
              <a:gd name="connsiteY1278" fmla="*/ 5787448 h 6858000"/>
              <a:gd name="connsiteX1279" fmla="*/ 9854122 w 12192000"/>
              <a:gd name="connsiteY1279" fmla="*/ 5822267 h 6858000"/>
              <a:gd name="connsiteX1280" fmla="*/ 9939014 w 12192000"/>
              <a:gd name="connsiteY1280" fmla="*/ 5822267 h 6858000"/>
              <a:gd name="connsiteX1281" fmla="*/ 9904189 w 12192000"/>
              <a:gd name="connsiteY1281" fmla="*/ 5787448 h 6858000"/>
              <a:gd name="connsiteX1282" fmla="*/ 9939014 w 12192000"/>
              <a:gd name="connsiteY1282" fmla="*/ 5752629 h 6858000"/>
              <a:gd name="connsiteX1283" fmla="*/ 9973826 w 12192000"/>
              <a:gd name="connsiteY1283" fmla="*/ 5787448 h 6858000"/>
              <a:gd name="connsiteX1284" fmla="*/ 9939014 w 12192000"/>
              <a:gd name="connsiteY1284" fmla="*/ 5822267 h 6858000"/>
              <a:gd name="connsiteX1285" fmla="*/ 10023905 w 12192000"/>
              <a:gd name="connsiteY1285" fmla="*/ 5822267 h 6858000"/>
              <a:gd name="connsiteX1286" fmla="*/ 9989080 w 12192000"/>
              <a:gd name="connsiteY1286" fmla="*/ 5787448 h 6858000"/>
              <a:gd name="connsiteX1287" fmla="*/ 10023905 w 12192000"/>
              <a:gd name="connsiteY1287" fmla="*/ 5752629 h 6858000"/>
              <a:gd name="connsiteX1288" fmla="*/ 10058718 w 12192000"/>
              <a:gd name="connsiteY1288" fmla="*/ 5787448 h 6858000"/>
              <a:gd name="connsiteX1289" fmla="*/ 10023905 w 12192000"/>
              <a:gd name="connsiteY1289" fmla="*/ 5822267 h 6858000"/>
              <a:gd name="connsiteX1290" fmla="*/ 10108798 w 12192000"/>
              <a:gd name="connsiteY1290" fmla="*/ 5822267 h 6858000"/>
              <a:gd name="connsiteX1291" fmla="*/ 10073972 w 12192000"/>
              <a:gd name="connsiteY1291" fmla="*/ 5787448 h 6858000"/>
              <a:gd name="connsiteX1292" fmla="*/ 10108798 w 12192000"/>
              <a:gd name="connsiteY1292" fmla="*/ 5752629 h 6858000"/>
              <a:gd name="connsiteX1293" fmla="*/ 10143610 w 12192000"/>
              <a:gd name="connsiteY1293" fmla="*/ 5787448 h 6858000"/>
              <a:gd name="connsiteX1294" fmla="*/ 10108798 w 12192000"/>
              <a:gd name="connsiteY1294" fmla="*/ 5822267 h 6858000"/>
              <a:gd name="connsiteX1295" fmla="*/ 10193691 w 12192000"/>
              <a:gd name="connsiteY1295" fmla="*/ 5822267 h 6858000"/>
              <a:gd name="connsiteX1296" fmla="*/ 10158866 w 12192000"/>
              <a:gd name="connsiteY1296" fmla="*/ 5787448 h 6858000"/>
              <a:gd name="connsiteX1297" fmla="*/ 10193691 w 12192000"/>
              <a:gd name="connsiteY1297" fmla="*/ 5752629 h 6858000"/>
              <a:gd name="connsiteX1298" fmla="*/ 10228503 w 12192000"/>
              <a:gd name="connsiteY1298" fmla="*/ 5787448 h 6858000"/>
              <a:gd name="connsiteX1299" fmla="*/ 10193691 w 12192000"/>
              <a:gd name="connsiteY1299" fmla="*/ 5822267 h 6858000"/>
              <a:gd name="connsiteX1300" fmla="*/ 10278584 w 12192000"/>
              <a:gd name="connsiteY1300" fmla="*/ 5822267 h 6858000"/>
              <a:gd name="connsiteX1301" fmla="*/ 10243759 w 12192000"/>
              <a:gd name="connsiteY1301" fmla="*/ 5787448 h 6858000"/>
              <a:gd name="connsiteX1302" fmla="*/ 10278584 w 12192000"/>
              <a:gd name="connsiteY1302" fmla="*/ 5752629 h 6858000"/>
              <a:gd name="connsiteX1303" fmla="*/ 10313396 w 12192000"/>
              <a:gd name="connsiteY1303" fmla="*/ 5787448 h 6858000"/>
              <a:gd name="connsiteX1304" fmla="*/ 10278584 w 12192000"/>
              <a:gd name="connsiteY1304" fmla="*/ 5822267 h 6858000"/>
              <a:gd name="connsiteX1305" fmla="*/ 10363475 w 12192000"/>
              <a:gd name="connsiteY1305" fmla="*/ 5822267 h 6858000"/>
              <a:gd name="connsiteX1306" fmla="*/ 10328650 w 12192000"/>
              <a:gd name="connsiteY1306" fmla="*/ 5787448 h 6858000"/>
              <a:gd name="connsiteX1307" fmla="*/ 10363475 w 12192000"/>
              <a:gd name="connsiteY1307" fmla="*/ 5752629 h 6858000"/>
              <a:gd name="connsiteX1308" fmla="*/ 10398288 w 12192000"/>
              <a:gd name="connsiteY1308" fmla="*/ 5787448 h 6858000"/>
              <a:gd name="connsiteX1309" fmla="*/ 10363475 w 12192000"/>
              <a:gd name="connsiteY1309" fmla="*/ 5822267 h 6858000"/>
              <a:gd name="connsiteX1310" fmla="*/ 10448368 w 12192000"/>
              <a:gd name="connsiteY1310" fmla="*/ 5822267 h 6858000"/>
              <a:gd name="connsiteX1311" fmla="*/ 10413542 w 12192000"/>
              <a:gd name="connsiteY1311" fmla="*/ 5787448 h 6858000"/>
              <a:gd name="connsiteX1312" fmla="*/ 10448368 w 12192000"/>
              <a:gd name="connsiteY1312" fmla="*/ 5752629 h 6858000"/>
              <a:gd name="connsiteX1313" fmla="*/ 10483180 w 12192000"/>
              <a:gd name="connsiteY1313" fmla="*/ 5787448 h 6858000"/>
              <a:gd name="connsiteX1314" fmla="*/ 10448368 w 12192000"/>
              <a:gd name="connsiteY1314" fmla="*/ 5822267 h 6858000"/>
              <a:gd name="connsiteX1315" fmla="*/ 10533261 w 12192000"/>
              <a:gd name="connsiteY1315" fmla="*/ 5822267 h 6858000"/>
              <a:gd name="connsiteX1316" fmla="*/ 10498436 w 12192000"/>
              <a:gd name="connsiteY1316" fmla="*/ 5787448 h 6858000"/>
              <a:gd name="connsiteX1317" fmla="*/ 10533261 w 12192000"/>
              <a:gd name="connsiteY1317" fmla="*/ 5752629 h 6858000"/>
              <a:gd name="connsiteX1318" fmla="*/ 10568073 w 12192000"/>
              <a:gd name="connsiteY1318" fmla="*/ 5787448 h 6858000"/>
              <a:gd name="connsiteX1319" fmla="*/ 10533261 w 12192000"/>
              <a:gd name="connsiteY1319" fmla="*/ 5822267 h 6858000"/>
              <a:gd name="connsiteX1320" fmla="*/ 1534631 w 12192000"/>
              <a:gd name="connsiteY1320" fmla="*/ 5737407 h 6858000"/>
              <a:gd name="connsiteX1321" fmla="*/ 1499812 w 12192000"/>
              <a:gd name="connsiteY1321" fmla="*/ 5702588 h 6858000"/>
              <a:gd name="connsiteX1322" fmla="*/ 1534631 w 12192000"/>
              <a:gd name="connsiteY1322" fmla="*/ 5667769 h 6858000"/>
              <a:gd name="connsiteX1323" fmla="*/ 1569450 w 12192000"/>
              <a:gd name="connsiteY1323" fmla="*/ 5702588 h 6858000"/>
              <a:gd name="connsiteX1324" fmla="*/ 1534631 w 12192000"/>
              <a:gd name="connsiteY1324" fmla="*/ 5737407 h 6858000"/>
              <a:gd name="connsiteX1325" fmla="*/ 1789310 w 12192000"/>
              <a:gd name="connsiteY1325" fmla="*/ 5737407 h 6858000"/>
              <a:gd name="connsiteX1326" fmla="*/ 1754491 w 12192000"/>
              <a:gd name="connsiteY1326" fmla="*/ 5702588 h 6858000"/>
              <a:gd name="connsiteX1327" fmla="*/ 1789310 w 12192000"/>
              <a:gd name="connsiteY1327" fmla="*/ 5667769 h 6858000"/>
              <a:gd name="connsiteX1328" fmla="*/ 1824128 w 12192000"/>
              <a:gd name="connsiteY1328" fmla="*/ 5702588 h 6858000"/>
              <a:gd name="connsiteX1329" fmla="*/ 1789310 w 12192000"/>
              <a:gd name="connsiteY1329" fmla="*/ 5737407 h 6858000"/>
              <a:gd name="connsiteX1330" fmla="*/ 1874201 w 12192000"/>
              <a:gd name="connsiteY1330" fmla="*/ 5737407 h 6858000"/>
              <a:gd name="connsiteX1331" fmla="*/ 1839382 w 12192000"/>
              <a:gd name="connsiteY1331" fmla="*/ 5702588 h 6858000"/>
              <a:gd name="connsiteX1332" fmla="*/ 1874201 w 12192000"/>
              <a:gd name="connsiteY1332" fmla="*/ 5667769 h 6858000"/>
              <a:gd name="connsiteX1333" fmla="*/ 1909020 w 12192000"/>
              <a:gd name="connsiteY1333" fmla="*/ 5702588 h 6858000"/>
              <a:gd name="connsiteX1334" fmla="*/ 1874201 w 12192000"/>
              <a:gd name="connsiteY1334" fmla="*/ 5737407 h 6858000"/>
              <a:gd name="connsiteX1335" fmla="*/ 1959093 w 12192000"/>
              <a:gd name="connsiteY1335" fmla="*/ 5737407 h 6858000"/>
              <a:gd name="connsiteX1336" fmla="*/ 1924274 w 12192000"/>
              <a:gd name="connsiteY1336" fmla="*/ 5702588 h 6858000"/>
              <a:gd name="connsiteX1337" fmla="*/ 1959093 w 12192000"/>
              <a:gd name="connsiteY1337" fmla="*/ 5667769 h 6858000"/>
              <a:gd name="connsiteX1338" fmla="*/ 1993912 w 12192000"/>
              <a:gd name="connsiteY1338" fmla="*/ 5702588 h 6858000"/>
              <a:gd name="connsiteX1339" fmla="*/ 1959093 w 12192000"/>
              <a:gd name="connsiteY1339" fmla="*/ 5737407 h 6858000"/>
              <a:gd name="connsiteX1340" fmla="*/ 2043986 w 12192000"/>
              <a:gd name="connsiteY1340" fmla="*/ 5737407 h 6858000"/>
              <a:gd name="connsiteX1341" fmla="*/ 2009168 w 12192000"/>
              <a:gd name="connsiteY1341" fmla="*/ 5702588 h 6858000"/>
              <a:gd name="connsiteX1342" fmla="*/ 2043986 w 12192000"/>
              <a:gd name="connsiteY1342" fmla="*/ 5667769 h 6858000"/>
              <a:gd name="connsiteX1343" fmla="*/ 2078805 w 12192000"/>
              <a:gd name="connsiteY1343" fmla="*/ 5702588 h 6858000"/>
              <a:gd name="connsiteX1344" fmla="*/ 2043986 w 12192000"/>
              <a:gd name="connsiteY1344" fmla="*/ 5737407 h 6858000"/>
              <a:gd name="connsiteX1345" fmla="*/ 2128880 w 12192000"/>
              <a:gd name="connsiteY1345" fmla="*/ 5737407 h 6858000"/>
              <a:gd name="connsiteX1346" fmla="*/ 2094061 w 12192000"/>
              <a:gd name="connsiteY1346" fmla="*/ 5702588 h 6858000"/>
              <a:gd name="connsiteX1347" fmla="*/ 2128880 w 12192000"/>
              <a:gd name="connsiteY1347" fmla="*/ 5667769 h 6858000"/>
              <a:gd name="connsiteX1348" fmla="*/ 2163698 w 12192000"/>
              <a:gd name="connsiteY1348" fmla="*/ 5702588 h 6858000"/>
              <a:gd name="connsiteX1349" fmla="*/ 2128880 w 12192000"/>
              <a:gd name="connsiteY1349" fmla="*/ 5737407 h 6858000"/>
              <a:gd name="connsiteX1350" fmla="*/ 2213771 w 12192000"/>
              <a:gd name="connsiteY1350" fmla="*/ 5737407 h 6858000"/>
              <a:gd name="connsiteX1351" fmla="*/ 2178952 w 12192000"/>
              <a:gd name="connsiteY1351" fmla="*/ 5702588 h 6858000"/>
              <a:gd name="connsiteX1352" fmla="*/ 2213771 w 12192000"/>
              <a:gd name="connsiteY1352" fmla="*/ 5667769 h 6858000"/>
              <a:gd name="connsiteX1353" fmla="*/ 2248590 w 12192000"/>
              <a:gd name="connsiteY1353" fmla="*/ 5702588 h 6858000"/>
              <a:gd name="connsiteX1354" fmla="*/ 2213771 w 12192000"/>
              <a:gd name="connsiteY1354" fmla="*/ 5737407 h 6858000"/>
              <a:gd name="connsiteX1355" fmla="*/ 2298657 w 12192000"/>
              <a:gd name="connsiteY1355" fmla="*/ 5737407 h 6858000"/>
              <a:gd name="connsiteX1356" fmla="*/ 2263838 w 12192000"/>
              <a:gd name="connsiteY1356" fmla="*/ 5702588 h 6858000"/>
              <a:gd name="connsiteX1357" fmla="*/ 2298657 w 12192000"/>
              <a:gd name="connsiteY1357" fmla="*/ 5667769 h 6858000"/>
              <a:gd name="connsiteX1358" fmla="*/ 2333476 w 12192000"/>
              <a:gd name="connsiteY1358" fmla="*/ 5702588 h 6858000"/>
              <a:gd name="connsiteX1359" fmla="*/ 2298657 w 12192000"/>
              <a:gd name="connsiteY1359" fmla="*/ 5737407 h 6858000"/>
              <a:gd name="connsiteX1360" fmla="*/ 2383549 w 12192000"/>
              <a:gd name="connsiteY1360" fmla="*/ 5737407 h 6858000"/>
              <a:gd name="connsiteX1361" fmla="*/ 2348730 w 12192000"/>
              <a:gd name="connsiteY1361" fmla="*/ 5702588 h 6858000"/>
              <a:gd name="connsiteX1362" fmla="*/ 2383549 w 12192000"/>
              <a:gd name="connsiteY1362" fmla="*/ 5667769 h 6858000"/>
              <a:gd name="connsiteX1363" fmla="*/ 2418368 w 12192000"/>
              <a:gd name="connsiteY1363" fmla="*/ 5702588 h 6858000"/>
              <a:gd name="connsiteX1364" fmla="*/ 2383549 w 12192000"/>
              <a:gd name="connsiteY1364" fmla="*/ 5737407 h 6858000"/>
              <a:gd name="connsiteX1365" fmla="*/ 2638227 w 12192000"/>
              <a:gd name="connsiteY1365" fmla="*/ 5737407 h 6858000"/>
              <a:gd name="connsiteX1366" fmla="*/ 2603408 w 12192000"/>
              <a:gd name="connsiteY1366" fmla="*/ 5702588 h 6858000"/>
              <a:gd name="connsiteX1367" fmla="*/ 2638227 w 12192000"/>
              <a:gd name="connsiteY1367" fmla="*/ 5667769 h 6858000"/>
              <a:gd name="connsiteX1368" fmla="*/ 2673046 w 12192000"/>
              <a:gd name="connsiteY1368" fmla="*/ 5702588 h 6858000"/>
              <a:gd name="connsiteX1369" fmla="*/ 2638227 w 12192000"/>
              <a:gd name="connsiteY1369" fmla="*/ 5737407 h 6858000"/>
              <a:gd name="connsiteX1370" fmla="*/ 2723119 w 12192000"/>
              <a:gd name="connsiteY1370" fmla="*/ 5737407 h 6858000"/>
              <a:gd name="connsiteX1371" fmla="*/ 2688300 w 12192000"/>
              <a:gd name="connsiteY1371" fmla="*/ 5702588 h 6858000"/>
              <a:gd name="connsiteX1372" fmla="*/ 2723119 w 12192000"/>
              <a:gd name="connsiteY1372" fmla="*/ 5667769 h 6858000"/>
              <a:gd name="connsiteX1373" fmla="*/ 2757938 w 12192000"/>
              <a:gd name="connsiteY1373" fmla="*/ 5702588 h 6858000"/>
              <a:gd name="connsiteX1374" fmla="*/ 2723119 w 12192000"/>
              <a:gd name="connsiteY1374" fmla="*/ 5737407 h 6858000"/>
              <a:gd name="connsiteX1375" fmla="*/ 3062689 w 12192000"/>
              <a:gd name="connsiteY1375" fmla="*/ 5737407 h 6858000"/>
              <a:gd name="connsiteX1376" fmla="*/ 3027870 w 12192000"/>
              <a:gd name="connsiteY1376" fmla="*/ 5702588 h 6858000"/>
              <a:gd name="connsiteX1377" fmla="*/ 3062689 w 12192000"/>
              <a:gd name="connsiteY1377" fmla="*/ 5667769 h 6858000"/>
              <a:gd name="connsiteX1378" fmla="*/ 3097508 w 12192000"/>
              <a:gd name="connsiteY1378" fmla="*/ 5702588 h 6858000"/>
              <a:gd name="connsiteX1379" fmla="*/ 3062689 w 12192000"/>
              <a:gd name="connsiteY1379" fmla="*/ 5737407 h 6858000"/>
              <a:gd name="connsiteX1380" fmla="*/ 3147583 w 12192000"/>
              <a:gd name="connsiteY1380" fmla="*/ 5737407 h 6858000"/>
              <a:gd name="connsiteX1381" fmla="*/ 3112764 w 12192000"/>
              <a:gd name="connsiteY1381" fmla="*/ 5702588 h 6858000"/>
              <a:gd name="connsiteX1382" fmla="*/ 3147583 w 12192000"/>
              <a:gd name="connsiteY1382" fmla="*/ 5667769 h 6858000"/>
              <a:gd name="connsiteX1383" fmla="*/ 3182401 w 12192000"/>
              <a:gd name="connsiteY1383" fmla="*/ 5702588 h 6858000"/>
              <a:gd name="connsiteX1384" fmla="*/ 3147583 w 12192000"/>
              <a:gd name="connsiteY1384" fmla="*/ 5737407 h 6858000"/>
              <a:gd name="connsiteX1385" fmla="*/ 3232474 w 12192000"/>
              <a:gd name="connsiteY1385" fmla="*/ 5737407 h 6858000"/>
              <a:gd name="connsiteX1386" fmla="*/ 3197655 w 12192000"/>
              <a:gd name="connsiteY1386" fmla="*/ 5702588 h 6858000"/>
              <a:gd name="connsiteX1387" fmla="*/ 3232474 w 12192000"/>
              <a:gd name="connsiteY1387" fmla="*/ 5667769 h 6858000"/>
              <a:gd name="connsiteX1388" fmla="*/ 3267293 w 12192000"/>
              <a:gd name="connsiteY1388" fmla="*/ 5702588 h 6858000"/>
              <a:gd name="connsiteX1389" fmla="*/ 3232474 w 12192000"/>
              <a:gd name="connsiteY1389" fmla="*/ 5737407 h 6858000"/>
              <a:gd name="connsiteX1390" fmla="*/ 3317366 w 12192000"/>
              <a:gd name="connsiteY1390" fmla="*/ 5737407 h 6858000"/>
              <a:gd name="connsiteX1391" fmla="*/ 3282547 w 12192000"/>
              <a:gd name="connsiteY1391" fmla="*/ 5702588 h 6858000"/>
              <a:gd name="connsiteX1392" fmla="*/ 3317366 w 12192000"/>
              <a:gd name="connsiteY1392" fmla="*/ 5667769 h 6858000"/>
              <a:gd name="connsiteX1393" fmla="*/ 3352185 w 12192000"/>
              <a:gd name="connsiteY1393" fmla="*/ 5702588 h 6858000"/>
              <a:gd name="connsiteX1394" fmla="*/ 3317366 w 12192000"/>
              <a:gd name="connsiteY1394" fmla="*/ 5737407 h 6858000"/>
              <a:gd name="connsiteX1395" fmla="*/ 3487153 w 12192000"/>
              <a:gd name="connsiteY1395" fmla="*/ 5737407 h 6858000"/>
              <a:gd name="connsiteX1396" fmla="*/ 3452334 w 12192000"/>
              <a:gd name="connsiteY1396" fmla="*/ 5702588 h 6858000"/>
              <a:gd name="connsiteX1397" fmla="*/ 3487153 w 12192000"/>
              <a:gd name="connsiteY1397" fmla="*/ 5667769 h 6858000"/>
              <a:gd name="connsiteX1398" fmla="*/ 3521971 w 12192000"/>
              <a:gd name="connsiteY1398" fmla="*/ 5702588 h 6858000"/>
              <a:gd name="connsiteX1399" fmla="*/ 3487153 w 12192000"/>
              <a:gd name="connsiteY1399" fmla="*/ 5737407 h 6858000"/>
              <a:gd name="connsiteX1400" fmla="*/ 3656936 w 12192000"/>
              <a:gd name="connsiteY1400" fmla="*/ 5737407 h 6858000"/>
              <a:gd name="connsiteX1401" fmla="*/ 3622117 w 12192000"/>
              <a:gd name="connsiteY1401" fmla="*/ 5702588 h 6858000"/>
              <a:gd name="connsiteX1402" fmla="*/ 3656936 w 12192000"/>
              <a:gd name="connsiteY1402" fmla="*/ 5667769 h 6858000"/>
              <a:gd name="connsiteX1403" fmla="*/ 3691755 w 12192000"/>
              <a:gd name="connsiteY1403" fmla="*/ 5702588 h 6858000"/>
              <a:gd name="connsiteX1404" fmla="*/ 3656936 w 12192000"/>
              <a:gd name="connsiteY1404" fmla="*/ 5737407 h 6858000"/>
              <a:gd name="connsiteX1405" fmla="*/ 3826723 w 12192000"/>
              <a:gd name="connsiteY1405" fmla="*/ 5737407 h 6858000"/>
              <a:gd name="connsiteX1406" fmla="*/ 3791904 w 12192000"/>
              <a:gd name="connsiteY1406" fmla="*/ 5702588 h 6858000"/>
              <a:gd name="connsiteX1407" fmla="*/ 3826723 w 12192000"/>
              <a:gd name="connsiteY1407" fmla="*/ 5667769 h 6858000"/>
              <a:gd name="connsiteX1408" fmla="*/ 3861541 w 12192000"/>
              <a:gd name="connsiteY1408" fmla="*/ 5702588 h 6858000"/>
              <a:gd name="connsiteX1409" fmla="*/ 3826723 w 12192000"/>
              <a:gd name="connsiteY1409" fmla="*/ 5737407 h 6858000"/>
              <a:gd name="connsiteX1410" fmla="*/ 4590760 w 12192000"/>
              <a:gd name="connsiteY1410" fmla="*/ 5737407 h 6858000"/>
              <a:gd name="connsiteX1411" fmla="*/ 4555941 w 12192000"/>
              <a:gd name="connsiteY1411" fmla="*/ 5702588 h 6858000"/>
              <a:gd name="connsiteX1412" fmla="*/ 4590760 w 12192000"/>
              <a:gd name="connsiteY1412" fmla="*/ 5667769 h 6858000"/>
              <a:gd name="connsiteX1413" fmla="*/ 4625579 w 12192000"/>
              <a:gd name="connsiteY1413" fmla="*/ 5702588 h 6858000"/>
              <a:gd name="connsiteX1414" fmla="*/ 4590760 w 12192000"/>
              <a:gd name="connsiteY1414" fmla="*/ 5737407 h 6858000"/>
              <a:gd name="connsiteX1415" fmla="*/ 4675653 w 12192000"/>
              <a:gd name="connsiteY1415" fmla="*/ 5737407 h 6858000"/>
              <a:gd name="connsiteX1416" fmla="*/ 4640834 w 12192000"/>
              <a:gd name="connsiteY1416" fmla="*/ 5702588 h 6858000"/>
              <a:gd name="connsiteX1417" fmla="*/ 4675653 w 12192000"/>
              <a:gd name="connsiteY1417" fmla="*/ 5667769 h 6858000"/>
              <a:gd name="connsiteX1418" fmla="*/ 4710472 w 12192000"/>
              <a:gd name="connsiteY1418" fmla="*/ 5702588 h 6858000"/>
              <a:gd name="connsiteX1419" fmla="*/ 4675653 w 12192000"/>
              <a:gd name="connsiteY1419" fmla="*/ 5737407 h 6858000"/>
              <a:gd name="connsiteX1420" fmla="*/ 4760546 w 12192000"/>
              <a:gd name="connsiteY1420" fmla="*/ 5737407 h 6858000"/>
              <a:gd name="connsiteX1421" fmla="*/ 4725728 w 12192000"/>
              <a:gd name="connsiteY1421" fmla="*/ 5702588 h 6858000"/>
              <a:gd name="connsiteX1422" fmla="*/ 4760546 w 12192000"/>
              <a:gd name="connsiteY1422" fmla="*/ 5667769 h 6858000"/>
              <a:gd name="connsiteX1423" fmla="*/ 4795365 w 12192000"/>
              <a:gd name="connsiteY1423" fmla="*/ 5702588 h 6858000"/>
              <a:gd name="connsiteX1424" fmla="*/ 4760546 w 12192000"/>
              <a:gd name="connsiteY1424" fmla="*/ 5737407 h 6858000"/>
              <a:gd name="connsiteX1425" fmla="*/ 4845439 w 12192000"/>
              <a:gd name="connsiteY1425" fmla="*/ 5737407 h 6858000"/>
              <a:gd name="connsiteX1426" fmla="*/ 4810620 w 12192000"/>
              <a:gd name="connsiteY1426" fmla="*/ 5702588 h 6858000"/>
              <a:gd name="connsiteX1427" fmla="*/ 4845439 w 12192000"/>
              <a:gd name="connsiteY1427" fmla="*/ 5667769 h 6858000"/>
              <a:gd name="connsiteX1428" fmla="*/ 4880257 w 12192000"/>
              <a:gd name="connsiteY1428" fmla="*/ 5702588 h 6858000"/>
              <a:gd name="connsiteX1429" fmla="*/ 4845439 w 12192000"/>
              <a:gd name="connsiteY1429" fmla="*/ 5737407 h 6858000"/>
              <a:gd name="connsiteX1430" fmla="*/ 4930330 w 12192000"/>
              <a:gd name="connsiteY1430" fmla="*/ 5737407 h 6858000"/>
              <a:gd name="connsiteX1431" fmla="*/ 4895511 w 12192000"/>
              <a:gd name="connsiteY1431" fmla="*/ 5702588 h 6858000"/>
              <a:gd name="connsiteX1432" fmla="*/ 4930330 w 12192000"/>
              <a:gd name="connsiteY1432" fmla="*/ 5667769 h 6858000"/>
              <a:gd name="connsiteX1433" fmla="*/ 4965149 w 12192000"/>
              <a:gd name="connsiteY1433" fmla="*/ 5702588 h 6858000"/>
              <a:gd name="connsiteX1434" fmla="*/ 4930330 w 12192000"/>
              <a:gd name="connsiteY1434" fmla="*/ 5737407 h 6858000"/>
              <a:gd name="connsiteX1435" fmla="*/ 5015223 w 12192000"/>
              <a:gd name="connsiteY1435" fmla="*/ 5737407 h 6858000"/>
              <a:gd name="connsiteX1436" fmla="*/ 4980404 w 12192000"/>
              <a:gd name="connsiteY1436" fmla="*/ 5702588 h 6858000"/>
              <a:gd name="connsiteX1437" fmla="*/ 5015223 w 12192000"/>
              <a:gd name="connsiteY1437" fmla="*/ 5667769 h 6858000"/>
              <a:gd name="connsiteX1438" fmla="*/ 5050042 w 12192000"/>
              <a:gd name="connsiteY1438" fmla="*/ 5702588 h 6858000"/>
              <a:gd name="connsiteX1439" fmla="*/ 5015223 w 12192000"/>
              <a:gd name="connsiteY1439" fmla="*/ 5737407 h 6858000"/>
              <a:gd name="connsiteX1440" fmla="*/ 5100116 w 12192000"/>
              <a:gd name="connsiteY1440" fmla="*/ 5737407 h 6858000"/>
              <a:gd name="connsiteX1441" fmla="*/ 5065298 w 12192000"/>
              <a:gd name="connsiteY1441" fmla="*/ 5702588 h 6858000"/>
              <a:gd name="connsiteX1442" fmla="*/ 5100116 w 12192000"/>
              <a:gd name="connsiteY1442" fmla="*/ 5667769 h 6858000"/>
              <a:gd name="connsiteX1443" fmla="*/ 5134935 w 12192000"/>
              <a:gd name="connsiteY1443" fmla="*/ 5702588 h 6858000"/>
              <a:gd name="connsiteX1444" fmla="*/ 5100116 w 12192000"/>
              <a:gd name="connsiteY1444" fmla="*/ 5737407 h 6858000"/>
              <a:gd name="connsiteX1445" fmla="*/ 5185009 w 12192000"/>
              <a:gd name="connsiteY1445" fmla="*/ 5737407 h 6858000"/>
              <a:gd name="connsiteX1446" fmla="*/ 5150190 w 12192000"/>
              <a:gd name="connsiteY1446" fmla="*/ 5702588 h 6858000"/>
              <a:gd name="connsiteX1447" fmla="*/ 5185009 w 12192000"/>
              <a:gd name="connsiteY1447" fmla="*/ 5667769 h 6858000"/>
              <a:gd name="connsiteX1448" fmla="*/ 5219827 w 12192000"/>
              <a:gd name="connsiteY1448" fmla="*/ 5702588 h 6858000"/>
              <a:gd name="connsiteX1449" fmla="*/ 5185009 w 12192000"/>
              <a:gd name="connsiteY1449" fmla="*/ 5737407 h 6858000"/>
              <a:gd name="connsiteX1450" fmla="*/ 5269900 w 12192000"/>
              <a:gd name="connsiteY1450" fmla="*/ 5737407 h 6858000"/>
              <a:gd name="connsiteX1451" fmla="*/ 5235081 w 12192000"/>
              <a:gd name="connsiteY1451" fmla="*/ 5702588 h 6858000"/>
              <a:gd name="connsiteX1452" fmla="*/ 5269900 w 12192000"/>
              <a:gd name="connsiteY1452" fmla="*/ 5667769 h 6858000"/>
              <a:gd name="connsiteX1453" fmla="*/ 5304719 w 12192000"/>
              <a:gd name="connsiteY1453" fmla="*/ 5702588 h 6858000"/>
              <a:gd name="connsiteX1454" fmla="*/ 5269900 w 12192000"/>
              <a:gd name="connsiteY1454" fmla="*/ 5737407 h 6858000"/>
              <a:gd name="connsiteX1455" fmla="*/ 7137562 w 12192000"/>
              <a:gd name="connsiteY1455" fmla="*/ 5737407 h 6858000"/>
              <a:gd name="connsiteX1456" fmla="*/ 7102737 w 12192000"/>
              <a:gd name="connsiteY1456" fmla="*/ 5702588 h 6858000"/>
              <a:gd name="connsiteX1457" fmla="*/ 7137562 w 12192000"/>
              <a:gd name="connsiteY1457" fmla="*/ 5667769 h 6858000"/>
              <a:gd name="connsiteX1458" fmla="*/ 7172374 w 12192000"/>
              <a:gd name="connsiteY1458" fmla="*/ 5702588 h 6858000"/>
              <a:gd name="connsiteX1459" fmla="*/ 7137562 w 12192000"/>
              <a:gd name="connsiteY1459" fmla="*/ 5737407 h 6858000"/>
              <a:gd name="connsiteX1460" fmla="*/ 7731809 w 12192000"/>
              <a:gd name="connsiteY1460" fmla="*/ 5737407 h 6858000"/>
              <a:gd name="connsiteX1461" fmla="*/ 7696983 w 12192000"/>
              <a:gd name="connsiteY1461" fmla="*/ 5702588 h 6858000"/>
              <a:gd name="connsiteX1462" fmla="*/ 7731809 w 12192000"/>
              <a:gd name="connsiteY1462" fmla="*/ 5667769 h 6858000"/>
              <a:gd name="connsiteX1463" fmla="*/ 7766621 w 12192000"/>
              <a:gd name="connsiteY1463" fmla="*/ 5702588 h 6858000"/>
              <a:gd name="connsiteX1464" fmla="*/ 7731809 w 12192000"/>
              <a:gd name="connsiteY1464" fmla="*/ 5737407 h 6858000"/>
              <a:gd name="connsiteX1465" fmla="*/ 7901594 w 12192000"/>
              <a:gd name="connsiteY1465" fmla="*/ 5737407 h 6858000"/>
              <a:gd name="connsiteX1466" fmla="*/ 7866769 w 12192000"/>
              <a:gd name="connsiteY1466" fmla="*/ 5702588 h 6858000"/>
              <a:gd name="connsiteX1467" fmla="*/ 7901594 w 12192000"/>
              <a:gd name="connsiteY1467" fmla="*/ 5667769 h 6858000"/>
              <a:gd name="connsiteX1468" fmla="*/ 7936406 w 12192000"/>
              <a:gd name="connsiteY1468" fmla="*/ 5702588 h 6858000"/>
              <a:gd name="connsiteX1469" fmla="*/ 7901594 w 12192000"/>
              <a:gd name="connsiteY1469" fmla="*/ 5737407 h 6858000"/>
              <a:gd name="connsiteX1470" fmla="*/ 7986485 w 12192000"/>
              <a:gd name="connsiteY1470" fmla="*/ 5737407 h 6858000"/>
              <a:gd name="connsiteX1471" fmla="*/ 7951660 w 12192000"/>
              <a:gd name="connsiteY1471" fmla="*/ 5702588 h 6858000"/>
              <a:gd name="connsiteX1472" fmla="*/ 7986485 w 12192000"/>
              <a:gd name="connsiteY1472" fmla="*/ 5667769 h 6858000"/>
              <a:gd name="connsiteX1473" fmla="*/ 8021298 w 12192000"/>
              <a:gd name="connsiteY1473" fmla="*/ 5702588 h 6858000"/>
              <a:gd name="connsiteX1474" fmla="*/ 7986485 w 12192000"/>
              <a:gd name="connsiteY1474" fmla="*/ 5737407 h 6858000"/>
              <a:gd name="connsiteX1475" fmla="*/ 8071379 w 12192000"/>
              <a:gd name="connsiteY1475" fmla="*/ 5737407 h 6858000"/>
              <a:gd name="connsiteX1476" fmla="*/ 8036553 w 12192000"/>
              <a:gd name="connsiteY1476" fmla="*/ 5702588 h 6858000"/>
              <a:gd name="connsiteX1477" fmla="*/ 8071379 w 12192000"/>
              <a:gd name="connsiteY1477" fmla="*/ 5667769 h 6858000"/>
              <a:gd name="connsiteX1478" fmla="*/ 8106191 w 12192000"/>
              <a:gd name="connsiteY1478" fmla="*/ 5702588 h 6858000"/>
              <a:gd name="connsiteX1479" fmla="*/ 8071379 w 12192000"/>
              <a:gd name="connsiteY1479" fmla="*/ 5737407 h 6858000"/>
              <a:gd name="connsiteX1480" fmla="*/ 8156272 w 12192000"/>
              <a:gd name="connsiteY1480" fmla="*/ 5737407 h 6858000"/>
              <a:gd name="connsiteX1481" fmla="*/ 8121447 w 12192000"/>
              <a:gd name="connsiteY1481" fmla="*/ 5702588 h 6858000"/>
              <a:gd name="connsiteX1482" fmla="*/ 8156272 w 12192000"/>
              <a:gd name="connsiteY1482" fmla="*/ 5667769 h 6858000"/>
              <a:gd name="connsiteX1483" fmla="*/ 8191084 w 12192000"/>
              <a:gd name="connsiteY1483" fmla="*/ 5702588 h 6858000"/>
              <a:gd name="connsiteX1484" fmla="*/ 8156272 w 12192000"/>
              <a:gd name="connsiteY1484" fmla="*/ 5737407 h 6858000"/>
              <a:gd name="connsiteX1485" fmla="*/ 8241164 w 12192000"/>
              <a:gd name="connsiteY1485" fmla="*/ 5737407 h 6858000"/>
              <a:gd name="connsiteX1486" fmla="*/ 8206339 w 12192000"/>
              <a:gd name="connsiteY1486" fmla="*/ 5702588 h 6858000"/>
              <a:gd name="connsiteX1487" fmla="*/ 8241164 w 12192000"/>
              <a:gd name="connsiteY1487" fmla="*/ 5667769 h 6858000"/>
              <a:gd name="connsiteX1488" fmla="*/ 8275976 w 12192000"/>
              <a:gd name="connsiteY1488" fmla="*/ 5702588 h 6858000"/>
              <a:gd name="connsiteX1489" fmla="*/ 8241164 w 12192000"/>
              <a:gd name="connsiteY1489" fmla="*/ 5737407 h 6858000"/>
              <a:gd name="connsiteX1490" fmla="*/ 8326055 w 12192000"/>
              <a:gd name="connsiteY1490" fmla="*/ 5737407 h 6858000"/>
              <a:gd name="connsiteX1491" fmla="*/ 8291230 w 12192000"/>
              <a:gd name="connsiteY1491" fmla="*/ 5702588 h 6858000"/>
              <a:gd name="connsiteX1492" fmla="*/ 8326055 w 12192000"/>
              <a:gd name="connsiteY1492" fmla="*/ 5667769 h 6858000"/>
              <a:gd name="connsiteX1493" fmla="*/ 8360868 w 12192000"/>
              <a:gd name="connsiteY1493" fmla="*/ 5702588 h 6858000"/>
              <a:gd name="connsiteX1494" fmla="*/ 8326055 w 12192000"/>
              <a:gd name="connsiteY1494" fmla="*/ 5737407 h 6858000"/>
              <a:gd name="connsiteX1495" fmla="*/ 8410949 w 12192000"/>
              <a:gd name="connsiteY1495" fmla="*/ 5737407 h 6858000"/>
              <a:gd name="connsiteX1496" fmla="*/ 8376123 w 12192000"/>
              <a:gd name="connsiteY1496" fmla="*/ 5702588 h 6858000"/>
              <a:gd name="connsiteX1497" fmla="*/ 8410949 w 12192000"/>
              <a:gd name="connsiteY1497" fmla="*/ 5667769 h 6858000"/>
              <a:gd name="connsiteX1498" fmla="*/ 8445761 w 12192000"/>
              <a:gd name="connsiteY1498" fmla="*/ 5702588 h 6858000"/>
              <a:gd name="connsiteX1499" fmla="*/ 8410949 w 12192000"/>
              <a:gd name="connsiteY1499" fmla="*/ 5737407 h 6858000"/>
              <a:gd name="connsiteX1500" fmla="*/ 8495842 w 12192000"/>
              <a:gd name="connsiteY1500" fmla="*/ 5737407 h 6858000"/>
              <a:gd name="connsiteX1501" fmla="*/ 8461017 w 12192000"/>
              <a:gd name="connsiteY1501" fmla="*/ 5702588 h 6858000"/>
              <a:gd name="connsiteX1502" fmla="*/ 8495842 w 12192000"/>
              <a:gd name="connsiteY1502" fmla="*/ 5667769 h 6858000"/>
              <a:gd name="connsiteX1503" fmla="*/ 8530654 w 12192000"/>
              <a:gd name="connsiteY1503" fmla="*/ 5702588 h 6858000"/>
              <a:gd name="connsiteX1504" fmla="*/ 8495842 w 12192000"/>
              <a:gd name="connsiteY1504" fmla="*/ 5737407 h 6858000"/>
              <a:gd name="connsiteX1505" fmla="*/ 8580734 w 12192000"/>
              <a:gd name="connsiteY1505" fmla="*/ 5737407 h 6858000"/>
              <a:gd name="connsiteX1506" fmla="*/ 8545909 w 12192000"/>
              <a:gd name="connsiteY1506" fmla="*/ 5702588 h 6858000"/>
              <a:gd name="connsiteX1507" fmla="*/ 8580734 w 12192000"/>
              <a:gd name="connsiteY1507" fmla="*/ 5667769 h 6858000"/>
              <a:gd name="connsiteX1508" fmla="*/ 8615546 w 12192000"/>
              <a:gd name="connsiteY1508" fmla="*/ 5702588 h 6858000"/>
              <a:gd name="connsiteX1509" fmla="*/ 8580734 w 12192000"/>
              <a:gd name="connsiteY1509" fmla="*/ 5737407 h 6858000"/>
              <a:gd name="connsiteX1510" fmla="*/ 8665625 w 12192000"/>
              <a:gd name="connsiteY1510" fmla="*/ 5737407 h 6858000"/>
              <a:gd name="connsiteX1511" fmla="*/ 8630800 w 12192000"/>
              <a:gd name="connsiteY1511" fmla="*/ 5702588 h 6858000"/>
              <a:gd name="connsiteX1512" fmla="*/ 8665625 w 12192000"/>
              <a:gd name="connsiteY1512" fmla="*/ 5667769 h 6858000"/>
              <a:gd name="connsiteX1513" fmla="*/ 8700438 w 12192000"/>
              <a:gd name="connsiteY1513" fmla="*/ 5702588 h 6858000"/>
              <a:gd name="connsiteX1514" fmla="*/ 8665625 w 12192000"/>
              <a:gd name="connsiteY1514" fmla="*/ 5737407 h 6858000"/>
              <a:gd name="connsiteX1515" fmla="*/ 8750518 w 12192000"/>
              <a:gd name="connsiteY1515" fmla="*/ 5737407 h 6858000"/>
              <a:gd name="connsiteX1516" fmla="*/ 8715692 w 12192000"/>
              <a:gd name="connsiteY1516" fmla="*/ 5702588 h 6858000"/>
              <a:gd name="connsiteX1517" fmla="*/ 8750518 w 12192000"/>
              <a:gd name="connsiteY1517" fmla="*/ 5667769 h 6858000"/>
              <a:gd name="connsiteX1518" fmla="*/ 8785330 w 12192000"/>
              <a:gd name="connsiteY1518" fmla="*/ 5702588 h 6858000"/>
              <a:gd name="connsiteX1519" fmla="*/ 8750518 w 12192000"/>
              <a:gd name="connsiteY1519" fmla="*/ 5737407 h 6858000"/>
              <a:gd name="connsiteX1520" fmla="*/ 8835412 w 12192000"/>
              <a:gd name="connsiteY1520" fmla="*/ 5737407 h 6858000"/>
              <a:gd name="connsiteX1521" fmla="*/ 8800587 w 12192000"/>
              <a:gd name="connsiteY1521" fmla="*/ 5702588 h 6858000"/>
              <a:gd name="connsiteX1522" fmla="*/ 8835412 w 12192000"/>
              <a:gd name="connsiteY1522" fmla="*/ 5667769 h 6858000"/>
              <a:gd name="connsiteX1523" fmla="*/ 8870224 w 12192000"/>
              <a:gd name="connsiteY1523" fmla="*/ 5702588 h 6858000"/>
              <a:gd name="connsiteX1524" fmla="*/ 8835412 w 12192000"/>
              <a:gd name="connsiteY1524" fmla="*/ 5737407 h 6858000"/>
              <a:gd name="connsiteX1525" fmla="*/ 8920304 w 12192000"/>
              <a:gd name="connsiteY1525" fmla="*/ 5737407 h 6858000"/>
              <a:gd name="connsiteX1526" fmla="*/ 8885479 w 12192000"/>
              <a:gd name="connsiteY1526" fmla="*/ 5702588 h 6858000"/>
              <a:gd name="connsiteX1527" fmla="*/ 8920304 w 12192000"/>
              <a:gd name="connsiteY1527" fmla="*/ 5667769 h 6858000"/>
              <a:gd name="connsiteX1528" fmla="*/ 8955116 w 12192000"/>
              <a:gd name="connsiteY1528" fmla="*/ 5702588 h 6858000"/>
              <a:gd name="connsiteX1529" fmla="*/ 8920304 w 12192000"/>
              <a:gd name="connsiteY1529" fmla="*/ 5737407 h 6858000"/>
              <a:gd name="connsiteX1530" fmla="*/ 9005195 w 12192000"/>
              <a:gd name="connsiteY1530" fmla="*/ 5737407 h 6858000"/>
              <a:gd name="connsiteX1531" fmla="*/ 8970370 w 12192000"/>
              <a:gd name="connsiteY1531" fmla="*/ 5702588 h 6858000"/>
              <a:gd name="connsiteX1532" fmla="*/ 9005195 w 12192000"/>
              <a:gd name="connsiteY1532" fmla="*/ 5667769 h 6858000"/>
              <a:gd name="connsiteX1533" fmla="*/ 9040008 w 12192000"/>
              <a:gd name="connsiteY1533" fmla="*/ 5702588 h 6858000"/>
              <a:gd name="connsiteX1534" fmla="*/ 9005195 w 12192000"/>
              <a:gd name="connsiteY1534" fmla="*/ 5737407 h 6858000"/>
              <a:gd name="connsiteX1535" fmla="*/ 9090088 w 12192000"/>
              <a:gd name="connsiteY1535" fmla="*/ 5737407 h 6858000"/>
              <a:gd name="connsiteX1536" fmla="*/ 9055262 w 12192000"/>
              <a:gd name="connsiteY1536" fmla="*/ 5702588 h 6858000"/>
              <a:gd name="connsiteX1537" fmla="*/ 9090088 w 12192000"/>
              <a:gd name="connsiteY1537" fmla="*/ 5667769 h 6858000"/>
              <a:gd name="connsiteX1538" fmla="*/ 9124900 w 12192000"/>
              <a:gd name="connsiteY1538" fmla="*/ 5702588 h 6858000"/>
              <a:gd name="connsiteX1539" fmla="*/ 9090088 w 12192000"/>
              <a:gd name="connsiteY1539" fmla="*/ 5737407 h 6858000"/>
              <a:gd name="connsiteX1540" fmla="*/ 9174982 w 12192000"/>
              <a:gd name="connsiteY1540" fmla="*/ 5737407 h 6858000"/>
              <a:gd name="connsiteX1541" fmla="*/ 9140157 w 12192000"/>
              <a:gd name="connsiteY1541" fmla="*/ 5702588 h 6858000"/>
              <a:gd name="connsiteX1542" fmla="*/ 9174982 w 12192000"/>
              <a:gd name="connsiteY1542" fmla="*/ 5667769 h 6858000"/>
              <a:gd name="connsiteX1543" fmla="*/ 9209794 w 12192000"/>
              <a:gd name="connsiteY1543" fmla="*/ 5702588 h 6858000"/>
              <a:gd name="connsiteX1544" fmla="*/ 9174982 w 12192000"/>
              <a:gd name="connsiteY1544" fmla="*/ 5737407 h 6858000"/>
              <a:gd name="connsiteX1545" fmla="*/ 9259874 w 12192000"/>
              <a:gd name="connsiteY1545" fmla="*/ 5737407 h 6858000"/>
              <a:gd name="connsiteX1546" fmla="*/ 9225049 w 12192000"/>
              <a:gd name="connsiteY1546" fmla="*/ 5702588 h 6858000"/>
              <a:gd name="connsiteX1547" fmla="*/ 9259874 w 12192000"/>
              <a:gd name="connsiteY1547" fmla="*/ 5667769 h 6858000"/>
              <a:gd name="connsiteX1548" fmla="*/ 9294686 w 12192000"/>
              <a:gd name="connsiteY1548" fmla="*/ 5702588 h 6858000"/>
              <a:gd name="connsiteX1549" fmla="*/ 9259874 w 12192000"/>
              <a:gd name="connsiteY1549" fmla="*/ 5737407 h 6858000"/>
              <a:gd name="connsiteX1550" fmla="*/ 9344765 w 12192000"/>
              <a:gd name="connsiteY1550" fmla="*/ 5737407 h 6858000"/>
              <a:gd name="connsiteX1551" fmla="*/ 9309940 w 12192000"/>
              <a:gd name="connsiteY1551" fmla="*/ 5702588 h 6858000"/>
              <a:gd name="connsiteX1552" fmla="*/ 9344765 w 12192000"/>
              <a:gd name="connsiteY1552" fmla="*/ 5667769 h 6858000"/>
              <a:gd name="connsiteX1553" fmla="*/ 9379578 w 12192000"/>
              <a:gd name="connsiteY1553" fmla="*/ 5702588 h 6858000"/>
              <a:gd name="connsiteX1554" fmla="*/ 9344765 w 12192000"/>
              <a:gd name="connsiteY1554" fmla="*/ 5737407 h 6858000"/>
              <a:gd name="connsiteX1555" fmla="*/ 9429658 w 12192000"/>
              <a:gd name="connsiteY1555" fmla="*/ 5737407 h 6858000"/>
              <a:gd name="connsiteX1556" fmla="*/ 9394832 w 12192000"/>
              <a:gd name="connsiteY1556" fmla="*/ 5702588 h 6858000"/>
              <a:gd name="connsiteX1557" fmla="*/ 9429658 w 12192000"/>
              <a:gd name="connsiteY1557" fmla="*/ 5667769 h 6858000"/>
              <a:gd name="connsiteX1558" fmla="*/ 9464470 w 12192000"/>
              <a:gd name="connsiteY1558" fmla="*/ 5702588 h 6858000"/>
              <a:gd name="connsiteX1559" fmla="*/ 9429658 w 12192000"/>
              <a:gd name="connsiteY1559" fmla="*/ 5737407 h 6858000"/>
              <a:gd name="connsiteX1560" fmla="*/ 9514552 w 12192000"/>
              <a:gd name="connsiteY1560" fmla="*/ 5737407 h 6858000"/>
              <a:gd name="connsiteX1561" fmla="*/ 9479727 w 12192000"/>
              <a:gd name="connsiteY1561" fmla="*/ 5702588 h 6858000"/>
              <a:gd name="connsiteX1562" fmla="*/ 9514552 w 12192000"/>
              <a:gd name="connsiteY1562" fmla="*/ 5667769 h 6858000"/>
              <a:gd name="connsiteX1563" fmla="*/ 9549364 w 12192000"/>
              <a:gd name="connsiteY1563" fmla="*/ 5702588 h 6858000"/>
              <a:gd name="connsiteX1564" fmla="*/ 9514552 w 12192000"/>
              <a:gd name="connsiteY1564" fmla="*/ 5737407 h 6858000"/>
              <a:gd name="connsiteX1565" fmla="*/ 9599444 w 12192000"/>
              <a:gd name="connsiteY1565" fmla="*/ 5737407 h 6858000"/>
              <a:gd name="connsiteX1566" fmla="*/ 9564619 w 12192000"/>
              <a:gd name="connsiteY1566" fmla="*/ 5702588 h 6858000"/>
              <a:gd name="connsiteX1567" fmla="*/ 9599444 w 12192000"/>
              <a:gd name="connsiteY1567" fmla="*/ 5667769 h 6858000"/>
              <a:gd name="connsiteX1568" fmla="*/ 9634256 w 12192000"/>
              <a:gd name="connsiteY1568" fmla="*/ 5702588 h 6858000"/>
              <a:gd name="connsiteX1569" fmla="*/ 9599444 w 12192000"/>
              <a:gd name="connsiteY1569" fmla="*/ 5737407 h 6858000"/>
              <a:gd name="connsiteX1570" fmla="*/ 9684335 w 12192000"/>
              <a:gd name="connsiteY1570" fmla="*/ 5737407 h 6858000"/>
              <a:gd name="connsiteX1571" fmla="*/ 9649510 w 12192000"/>
              <a:gd name="connsiteY1571" fmla="*/ 5702588 h 6858000"/>
              <a:gd name="connsiteX1572" fmla="*/ 9684335 w 12192000"/>
              <a:gd name="connsiteY1572" fmla="*/ 5667769 h 6858000"/>
              <a:gd name="connsiteX1573" fmla="*/ 9719148 w 12192000"/>
              <a:gd name="connsiteY1573" fmla="*/ 5702588 h 6858000"/>
              <a:gd name="connsiteX1574" fmla="*/ 9684335 w 12192000"/>
              <a:gd name="connsiteY1574" fmla="*/ 5737407 h 6858000"/>
              <a:gd name="connsiteX1575" fmla="*/ 9769228 w 12192000"/>
              <a:gd name="connsiteY1575" fmla="*/ 5737407 h 6858000"/>
              <a:gd name="connsiteX1576" fmla="*/ 9734402 w 12192000"/>
              <a:gd name="connsiteY1576" fmla="*/ 5702588 h 6858000"/>
              <a:gd name="connsiteX1577" fmla="*/ 9769228 w 12192000"/>
              <a:gd name="connsiteY1577" fmla="*/ 5667769 h 6858000"/>
              <a:gd name="connsiteX1578" fmla="*/ 9804040 w 12192000"/>
              <a:gd name="connsiteY1578" fmla="*/ 5702588 h 6858000"/>
              <a:gd name="connsiteX1579" fmla="*/ 9769228 w 12192000"/>
              <a:gd name="connsiteY1579" fmla="*/ 5737407 h 6858000"/>
              <a:gd name="connsiteX1580" fmla="*/ 9854122 w 12192000"/>
              <a:gd name="connsiteY1580" fmla="*/ 5737407 h 6858000"/>
              <a:gd name="connsiteX1581" fmla="*/ 9819297 w 12192000"/>
              <a:gd name="connsiteY1581" fmla="*/ 5702588 h 6858000"/>
              <a:gd name="connsiteX1582" fmla="*/ 9854122 w 12192000"/>
              <a:gd name="connsiteY1582" fmla="*/ 5667769 h 6858000"/>
              <a:gd name="connsiteX1583" fmla="*/ 9888934 w 12192000"/>
              <a:gd name="connsiteY1583" fmla="*/ 5702588 h 6858000"/>
              <a:gd name="connsiteX1584" fmla="*/ 9854122 w 12192000"/>
              <a:gd name="connsiteY1584" fmla="*/ 5737407 h 6858000"/>
              <a:gd name="connsiteX1585" fmla="*/ 9939014 w 12192000"/>
              <a:gd name="connsiteY1585" fmla="*/ 5737407 h 6858000"/>
              <a:gd name="connsiteX1586" fmla="*/ 9904189 w 12192000"/>
              <a:gd name="connsiteY1586" fmla="*/ 5702588 h 6858000"/>
              <a:gd name="connsiteX1587" fmla="*/ 9939014 w 12192000"/>
              <a:gd name="connsiteY1587" fmla="*/ 5667769 h 6858000"/>
              <a:gd name="connsiteX1588" fmla="*/ 9973826 w 12192000"/>
              <a:gd name="connsiteY1588" fmla="*/ 5702588 h 6858000"/>
              <a:gd name="connsiteX1589" fmla="*/ 9939014 w 12192000"/>
              <a:gd name="connsiteY1589" fmla="*/ 5737407 h 6858000"/>
              <a:gd name="connsiteX1590" fmla="*/ 10023905 w 12192000"/>
              <a:gd name="connsiteY1590" fmla="*/ 5737407 h 6858000"/>
              <a:gd name="connsiteX1591" fmla="*/ 9989080 w 12192000"/>
              <a:gd name="connsiteY1591" fmla="*/ 5702588 h 6858000"/>
              <a:gd name="connsiteX1592" fmla="*/ 10023905 w 12192000"/>
              <a:gd name="connsiteY1592" fmla="*/ 5667769 h 6858000"/>
              <a:gd name="connsiteX1593" fmla="*/ 10058718 w 12192000"/>
              <a:gd name="connsiteY1593" fmla="*/ 5702588 h 6858000"/>
              <a:gd name="connsiteX1594" fmla="*/ 10023905 w 12192000"/>
              <a:gd name="connsiteY1594" fmla="*/ 5737407 h 6858000"/>
              <a:gd name="connsiteX1595" fmla="*/ 10108798 w 12192000"/>
              <a:gd name="connsiteY1595" fmla="*/ 5737407 h 6858000"/>
              <a:gd name="connsiteX1596" fmla="*/ 10073972 w 12192000"/>
              <a:gd name="connsiteY1596" fmla="*/ 5702588 h 6858000"/>
              <a:gd name="connsiteX1597" fmla="*/ 10108798 w 12192000"/>
              <a:gd name="connsiteY1597" fmla="*/ 5667769 h 6858000"/>
              <a:gd name="connsiteX1598" fmla="*/ 10143610 w 12192000"/>
              <a:gd name="connsiteY1598" fmla="*/ 5702588 h 6858000"/>
              <a:gd name="connsiteX1599" fmla="*/ 10108798 w 12192000"/>
              <a:gd name="connsiteY1599" fmla="*/ 5737407 h 6858000"/>
              <a:gd name="connsiteX1600" fmla="*/ 10193691 w 12192000"/>
              <a:gd name="connsiteY1600" fmla="*/ 5737407 h 6858000"/>
              <a:gd name="connsiteX1601" fmla="*/ 10158866 w 12192000"/>
              <a:gd name="connsiteY1601" fmla="*/ 5702588 h 6858000"/>
              <a:gd name="connsiteX1602" fmla="*/ 10193691 w 12192000"/>
              <a:gd name="connsiteY1602" fmla="*/ 5667769 h 6858000"/>
              <a:gd name="connsiteX1603" fmla="*/ 10228503 w 12192000"/>
              <a:gd name="connsiteY1603" fmla="*/ 5702588 h 6858000"/>
              <a:gd name="connsiteX1604" fmla="*/ 10193691 w 12192000"/>
              <a:gd name="connsiteY1604" fmla="*/ 5737407 h 6858000"/>
              <a:gd name="connsiteX1605" fmla="*/ 10278584 w 12192000"/>
              <a:gd name="connsiteY1605" fmla="*/ 5737407 h 6858000"/>
              <a:gd name="connsiteX1606" fmla="*/ 10243759 w 12192000"/>
              <a:gd name="connsiteY1606" fmla="*/ 5702588 h 6858000"/>
              <a:gd name="connsiteX1607" fmla="*/ 10278584 w 12192000"/>
              <a:gd name="connsiteY1607" fmla="*/ 5667769 h 6858000"/>
              <a:gd name="connsiteX1608" fmla="*/ 10313396 w 12192000"/>
              <a:gd name="connsiteY1608" fmla="*/ 5702588 h 6858000"/>
              <a:gd name="connsiteX1609" fmla="*/ 10278584 w 12192000"/>
              <a:gd name="connsiteY1609" fmla="*/ 5737407 h 6858000"/>
              <a:gd name="connsiteX1610" fmla="*/ 10363475 w 12192000"/>
              <a:gd name="connsiteY1610" fmla="*/ 5737407 h 6858000"/>
              <a:gd name="connsiteX1611" fmla="*/ 10328650 w 12192000"/>
              <a:gd name="connsiteY1611" fmla="*/ 5702588 h 6858000"/>
              <a:gd name="connsiteX1612" fmla="*/ 10363475 w 12192000"/>
              <a:gd name="connsiteY1612" fmla="*/ 5667769 h 6858000"/>
              <a:gd name="connsiteX1613" fmla="*/ 10398288 w 12192000"/>
              <a:gd name="connsiteY1613" fmla="*/ 5702588 h 6858000"/>
              <a:gd name="connsiteX1614" fmla="*/ 10363475 w 12192000"/>
              <a:gd name="connsiteY1614" fmla="*/ 5737407 h 6858000"/>
              <a:gd name="connsiteX1615" fmla="*/ 10448368 w 12192000"/>
              <a:gd name="connsiteY1615" fmla="*/ 5737407 h 6858000"/>
              <a:gd name="connsiteX1616" fmla="*/ 10413542 w 12192000"/>
              <a:gd name="connsiteY1616" fmla="*/ 5702588 h 6858000"/>
              <a:gd name="connsiteX1617" fmla="*/ 10448368 w 12192000"/>
              <a:gd name="connsiteY1617" fmla="*/ 5667769 h 6858000"/>
              <a:gd name="connsiteX1618" fmla="*/ 10483180 w 12192000"/>
              <a:gd name="connsiteY1618" fmla="*/ 5702588 h 6858000"/>
              <a:gd name="connsiteX1619" fmla="*/ 10448368 w 12192000"/>
              <a:gd name="connsiteY1619" fmla="*/ 5737407 h 6858000"/>
              <a:gd name="connsiteX1620" fmla="*/ 1534631 w 12192000"/>
              <a:gd name="connsiteY1620" fmla="*/ 5652545 h 6858000"/>
              <a:gd name="connsiteX1621" fmla="*/ 1499812 w 12192000"/>
              <a:gd name="connsiteY1621" fmla="*/ 5617726 h 6858000"/>
              <a:gd name="connsiteX1622" fmla="*/ 1534631 w 12192000"/>
              <a:gd name="connsiteY1622" fmla="*/ 5582908 h 6858000"/>
              <a:gd name="connsiteX1623" fmla="*/ 1569450 w 12192000"/>
              <a:gd name="connsiteY1623" fmla="*/ 5617726 h 6858000"/>
              <a:gd name="connsiteX1624" fmla="*/ 1534631 w 12192000"/>
              <a:gd name="connsiteY1624" fmla="*/ 5652545 h 6858000"/>
              <a:gd name="connsiteX1625" fmla="*/ 1619523 w 12192000"/>
              <a:gd name="connsiteY1625" fmla="*/ 5652545 h 6858000"/>
              <a:gd name="connsiteX1626" fmla="*/ 1584704 w 12192000"/>
              <a:gd name="connsiteY1626" fmla="*/ 5617726 h 6858000"/>
              <a:gd name="connsiteX1627" fmla="*/ 1619523 w 12192000"/>
              <a:gd name="connsiteY1627" fmla="*/ 5582908 h 6858000"/>
              <a:gd name="connsiteX1628" fmla="*/ 1654342 w 12192000"/>
              <a:gd name="connsiteY1628" fmla="*/ 5617726 h 6858000"/>
              <a:gd name="connsiteX1629" fmla="*/ 1619523 w 12192000"/>
              <a:gd name="connsiteY1629" fmla="*/ 5652545 h 6858000"/>
              <a:gd name="connsiteX1630" fmla="*/ 1704416 w 12192000"/>
              <a:gd name="connsiteY1630" fmla="*/ 5652545 h 6858000"/>
              <a:gd name="connsiteX1631" fmla="*/ 1669598 w 12192000"/>
              <a:gd name="connsiteY1631" fmla="*/ 5617726 h 6858000"/>
              <a:gd name="connsiteX1632" fmla="*/ 1704416 w 12192000"/>
              <a:gd name="connsiteY1632" fmla="*/ 5582908 h 6858000"/>
              <a:gd name="connsiteX1633" fmla="*/ 1739235 w 12192000"/>
              <a:gd name="connsiteY1633" fmla="*/ 5617726 h 6858000"/>
              <a:gd name="connsiteX1634" fmla="*/ 1704416 w 12192000"/>
              <a:gd name="connsiteY1634" fmla="*/ 5652545 h 6858000"/>
              <a:gd name="connsiteX1635" fmla="*/ 1789310 w 12192000"/>
              <a:gd name="connsiteY1635" fmla="*/ 5652545 h 6858000"/>
              <a:gd name="connsiteX1636" fmla="*/ 1754491 w 12192000"/>
              <a:gd name="connsiteY1636" fmla="*/ 5617726 h 6858000"/>
              <a:gd name="connsiteX1637" fmla="*/ 1789310 w 12192000"/>
              <a:gd name="connsiteY1637" fmla="*/ 5582908 h 6858000"/>
              <a:gd name="connsiteX1638" fmla="*/ 1824128 w 12192000"/>
              <a:gd name="connsiteY1638" fmla="*/ 5617726 h 6858000"/>
              <a:gd name="connsiteX1639" fmla="*/ 1789310 w 12192000"/>
              <a:gd name="connsiteY1639" fmla="*/ 5652545 h 6858000"/>
              <a:gd name="connsiteX1640" fmla="*/ 1874201 w 12192000"/>
              <a:gd name="connsiteY1640" fmla="*/ 5652545 h 6858000"/>
              <a:gd name="connsiteX1641" fmla="*/ 1839382 w 12192000"/>
              <a:gd name="connsiteY1641" fmla="*/ 5617726 h 6858000"/>
              <a:gd name="connsiteX1642" fmla="*/ 1874201 w 12192000"/>
              <a:gd name="connsiteY1642" fmla="*/ 5582908 h 6858000"/>
              <a:gd name="connsiteX1643" fmla="*/ 1909020 w 12192000"/>
              <a:gd name="connsiteY1643" fmla="*/ 5617726 h 6858000"/>
              <a:gd name="connsiteX1644" fmla="*/ 1874201 w 12192000"/>
              <a:gd name="connsiteY1644" fmla="*/ 5652545 h 6858000"/>
              <a:gd name="connsiteX1645" fmla="*/ 1959093 w 12192000"/>
              <a:gd name="connsiteY1645" fmla="*/ 5652545 h 6858000"/>
              <a:gd name="connsiteX1646" fmla="*/ 1924274 w 12192000"/>
              <a:gd name="connsiteY1646" fmla="*/ 5617726 h 6858000"/>
              <a:gd name="connsiteX1647" fmla="*/ 1959093 w 12192000"/>
              <a:gd name="connsiteY1647" fmla="*/ 5582908 h 6858000"/>
              <a:gd name="connsiteX1648" fmla="*/ 1993912 w 12192000"/>
              <a:gd name="connsiteY1648" fmla="*/ 5617726 h 6858000"/>
              <a:gd name="connsiteX1649" fmla="*/ 1959093 w 12192000"/>
              <a:gd name="connsiteY1649" fmla="*/ 5652545 h 6858000"/>
              <a:gd name="connsiteX1650" fmla="*/ 2043986 w 12192000"/>
              <a:gd name="connsiteY1650" fmla="*/ 5652545 h 6858000"/>
              <a:gd name="connsiteX1651" fmla="*/ 2009168 w 12192000"/>
              <a:gd name="connsiteY1651" fmla="*/ 5617726 h 6858000"/>
              <a:gd name="connsiteX1652" fmla="*/ 2043986 w 12192000"/>
              <a:gd name="connsiteY1652" fmla="*/ 5582908 h 6858000"/>
              <a:gd name="connsiteX1653" fmla="*/ 2078805 w 12192000"/>
              <a:gd name="connsiteY1653" fmla="*/ 5617726 h 6858000"/>
              <a:gd name="connsiteX1654" fmla="*/ 2043986 w 12192000"/>
              <a:gd name="connsiteY1654" fmla="*/ 5652545 h 6858000"/>
              <a:gd name="connsiteX1655" fmla="*/ 2128880 w 12192000"/>
              <a:gd name="connsiteY1655" fmla="*/ 5652545 h 6858000"/>
              <a:gd name="connsiteX1656" fmla="*/ 2094061 w 12192000"/>
              <a:gd name="connsiteY1656" fmla="*/ 5617726 h 6858000"/>
              <a:gd name="connsiteX1657" fmla="*/ 2128880 w 12192000"/>
              <a:gd name="connsiteY1657" fmla="*/ 5582908 h 6858000"/>
              <a:gd name="connsiteX1658" fmla="*/ 2163698 w 12192000"/>
              <a:gd name="connsiteY1658" fmla="*/ 5617726 h 6858000"/>
              <a:gd name="connsiteX1659" fmla="*/ 2128880 w 12192000"/>
              <a:gd name="connsiteY1659" fmla="*/ 5652545 h 6858000"/>
              <a:gd name="connsiteX1660" fmla="*/ 2213771 w 12192000"/>
              <a:gd name="connsiteY1660" fmla="*/ 5652545 h 6858000"/>
              <a:gd name="connsiteX1661" fmla="*/ 2178952 w 12192000"/>
              <a:gd name="connsiteY1661" fmla="*/ 5617726 h 6858000"/>
              <a:gd name="connsiteX1662" fmla="*/ 2213771 w 12192000"/>
              <a:gd name="connsiteY1662" fmla="*/ 5582908 h 6858000"/>
              <a:gd name="connsiteX1663" fmla="*/ 2248590 w 12192000"/>
              <a:gd name="connsiteY1663" fmla="*/ 5617726 h 6858000"/>
              <a:gd name="connsiteX1664" fmla="*/ 2213771 w 12192000"/>
              <a:gd name="connsiteY1664" fmla="*/ 5652545 h 6858000"/>
              <a:gd name="connsiteX1665" fmla="*/ 2298657 w 12192000"/>
              <a:gd name="connsiteY1665" fmla="*/ 5652545 h 6858000"/>
              <a:gd name="connsiteX1666" fmla="*/ 2263838 w 12192000"/>
              <a:gd name="connsiteY1666" fmla="*/ 5617726 h 6858000"/>
              <a:gd name="connsiteX1667" fmla="*/ 2298657 w 12192000"/>
              <a:gd name="connsiteY1667" fmla="*/ 5582908 h 6858000"/>
              <a:gd name="connsiteX1668" fmla="*/ 2333476 w 12192000"/>
              <a:gd name="connsiteY1668" fmla="*/ 5617726 h 6858000"/>
              <a:gd name="connsiteX1669" fmla="*/ 2298657 w 12192000"/>
              <a:gd name="connsiteY1669" fmla="*/ 5652545 h 6858000"/>
              <a:gd name="connsiteX1670" fmla="*/ 2383549 w 12192000"/>
              <a:gd name="connsiteY1670" fmla="*/ 5652545 h 6858000"/>
              <a:gd name="connsiteX1671" fmla="*/ 2348730 w 12192000"/>
              <a:gd name="connsiteY1671" fmla="*/ 5617726 h 6858000"/>
              <a:gd name="connsiteX1672" fmla="*/ 2383549 w 12192000"/>
              <a:gd name="connsiteY1672" fmla="*/ 5582908 h 6858000"/>
              <a:gd name="connsiteX1673" fmla="*/ 2418368 w 12192000"/>
              <a:gd name="connsiteY1673" fmla="*/ 5617726 h 6858000"/>
              <a:gd name="connsiteX1674" fmla="*/ 2383549 w 12192000"/>
              <a:gd name="connsiteY1674" fmla="*/ 5652545 h 6858000"/>
              <a:gd name="connsiteX1675" fmla="*/ 2468443 w 12192000"/>
              <a:gd name="connsiteY1675" fmla="*/ 5652545 h 6858000"/>
              <a:gd name="connsiteX1676" fmla="*/ 2433624 w 12192000"/>
              <a:gd name="connsiteY1676" fmla="*/ 5617726 h 6858000"/>
              <a:gd name="connsiteX1677" fmla="*/ 2468443 w 12192000"/>
              <a:gd name="connsiteY1677" fmla="*/ 5582908 h 6858000"/>
              <a:gd name="connsiteX1678" fmla="*/ 2503261 w 12192000"/>
              <a:gd name="connsiteY1678" fmla="*/ 5617726 h 6858000"/>
              <a:gd name="connsiteX1679" fmla="*/ 2468443 w 12192000"/>
              <a:gd name="connsiteY1679" fmla="*/ 5652545 h 6858000"/>
              <a:gd name="connsiteX1680" fmla="*/ 2553334 w 12192000"/>
              <a:gd name="connsiteY1680" fmla="*/ 5652545 h 6858000"/>
              <a:gd name="connsiteX1681" fmla="*/ 2518515 w 12192000"/>
              <a:gd name="connsiteY1681" fmla="*/ 5617726 h 6858000"/>
              <a:gd name="connsiteX1682" fmla="*/ 2553334 w 12192000"/>
              <a:gd name="connsiteY1682" fmla="*/ 5582908 h 6858000"/>
              <a:gd name="connsiteX1683" fmla="*/ 2588153 w 12192000"/>
              <a:gd name="connsiteY1683" fmla="*/ 5617726 h 6858000"/>
              <a:gd name="connsiteX1684" fmla="*/ 2553334 w 12192000"/>
              <a:gd name="connsiteY1684" fmla="*/ 5652545 h 6858000"/>
              <a:gd name="connsiteX1685" fmla="*/ 2638227 w 12192000"/>
              <a:gd name="connsiteY1685" fmla="*/ 5652545 h 6858000"/>
              <a:gd name="connsiteX1686" fmla="*/ 2603408 w 12192000"/>
              <a:gd name="connsiteY1686" fmla="*/ 5617726 h 6858000"/>
              <a:gd name="connsiteX1687" fmla="*/ 2638227 w 12192000"/>
              <a:gd name="connsiteY1687" fmla="*/ 5582908 h 6858000"/>
              <a:gd name="connsiteX1688" fmla="*/ 2673046 w 12192000"/>
              <a:gd name="connsiteY1688" fmla="*/ 5617726 h 6858000"/>
              <a:gd name="connsiteX1689" fmla="*/ 2638227 w 12192000"/>
              <a:gd name="connsiteY1689" fmla="*/ 5652545 h 6858000"/>
              <a:gd name="connsiteX1690" fmla="*/ 2723119 w 12192000"/>
              <a:gd name="connsiteY1690" fmla="*/ 5652545 h 6858000"/>
              <a:gd name="connsiteX1691" fmla="*/ 2688300 w 12192000"/>
              <a:gd name="connsiteY1691" fmla="*/ 5617726 h 6858000"/>
              <a:gd name="connsiteX1692" fmla="*/ 2723119 w 12192000"/>
              <a:gd name="connsiteY1692" fmla="*/ 5582908 h 6858000"/>
              <a:gd name="connsiteX1693" fmla="*/ 2757938 w 12192000"/>
              <a:gd name="connsiteY1693" fmla="*/ 5617726 h 6858000"/>
              <a:gd name="connsiteX1694" fmla="*/ 2723119 w 12192000"/>
              <a:gd name="connsiteY1694" fmla="*/ 5652545 h 6858000"/>
              <a:gd name="connsiteX1695" fmla="*/ 2808013 w 12192000"/>
              <a:gd name="connsiteY1695" fmla="*/ 5652545 h 6858000"/>
              <a:gd name="connsiteX1696" fmla="*/ 2773194 w 12192000"/>
              <a:gd name="connsiteY1696" fmla="*/ 5617726 h 6858000"/>
              <a:gd name="connsiteX1697" fmla="*/ 2808013 w 12192000"/>
              <a:gd name="connsiteY1697" fmla="*/ 5582908 h 6858000"/>
              <a:gd name="connsiteX1698" fmla="*/ 2842831 w 12192000"/>
              <a:gd name="connsiteY1698" fmla="*/ 5617726 h 6858000"/>
              <a:gd name="connsiteX1699" fmla="*/ 2808013 w 12192000"/>
              <a:gd name="connsiteY1699" fmla="*/ 5652545 h 6858000"/>
              <a:gd name="connsiteX1700" fmla="*/ 2977796 w 12192000"/>
              <a:gd name="connsiteY1700" fmla="*/ 5652545 h 6858000"/>
              <a:gd name="connsiteX1701" fmla="*/ 2942977 w 12192000"/>
              <a:gd name="connsiteY1701" fmla="*/ 5617726 h 6858000"/>
              <a:gd name="connsiteX1702" fmla="*/ 2977796 w 12192000"/>
              <a:gd name="connsiteY1702" fmla="*/ 5582908 h 6858000"/>
              <a:gd name="connsiteX1703" fmla="*/ 3012615 w 12192000"/>
              <a:gd name="connsiteY1703" fmla="*/ 5617726 h 6858000"/>
              <a:gd name="connsiteX1704" fmla="*/ 2977796 w 12192000"/>
              <a:gd name="connsiteY1704" fmla="*/ 5652545 h 6858000"/>
              <a:gd name="connsiteX1705" fmla="*/ 3062689 w 12192000"/>
              <a:gd name="connsiteY1705" fmla="*/ 5652545 h 6858000"/>
              <a:gd name="connsiteX1706" fmla="*/ 3027870 w 12192000"/>
              <a:gd name="connsiteY1706" fmla="*/ 5617726 h 6858000"/>
              <a:gd name="connsiteX1707" fmla="*/ 3062689 w 12192000"/>
              <a:gd name="connsiteY1707" fmla="*/ 5582908 h 6858000"/>
              <a:gd name="connsiteX1708" fmla="*/ 3097508 w 12192000"/>
              <a:gd name="connsiteY1708" fmla="*/ 5617726 h 6858000"/>
              <a:gd name="connsiteX1709" fmla="*/ 3062689 w 12192000"/>
              <a:gd name="connsiteY1709" fmla="*/ 5652545 h 6858000"/>
              <a:gd name="connsiteX1710" fmla="*/ 3147583 w 12192000"/>
              <a:gd name="connsiteY1710" fmla="*/ 5652545 h 6858000"/>
              <a:gd name="connsiteX1711" fmla="*/ 3112764 w 12192000"/>
              <a:gd name="connsiteY1711" fmla="*/ 5617726 h 6858000"/>
              <a:gd name="connsiteX1712" fmla="*/ 3147583 w 12192000"/>
              <a:gd name="connsiteY1712" fmla="*/ 5582908 h 6858000"/>
              <a:gd name="connsiteX1713" fmla="*/ 3182401 w 12192000"/>
              <a:gd name="connsiteY1713" fmla="*/ 5617726 h 6858000"/>
              <a:gd name="connsiteX1714" fmla="*/ 3147583 w 12192000"/>
              <a:gd name="connsiteY1714" fmla="*/ 5652545 h 6858000"/>
              <a:gd name="connsiteX1715" fmla="*/ 3232474 w 12192000"/>
              <a:gd name="connsiteY1715" fmla="*/ 5652545 h 6858000"/>
              <a:gd name="connsiteX1716" fmla="*/ 3197655 w 12192000"/>
              <a:gd name="connsiteY1716" fmla="*/ 5617726 h 6858000"/>
              <a:gd name="connsiteX1717" fmla="*/ 3232474 w 12192000"/>
              <a:gd name="connsiteY1717" fmla="*/ 5582908 h 6858000"/>
              <a:gd name="connsiteX1718" fmla="*/ 3267293 w 12192000"/>
              <a:gd name="connsiteY1718" fmla="*/ 5617726 h 6858000"/>
              <a:gd name="connsiteX1719" fmla="*/ 3232474 w 12192000"/>
              <a:gd name="connsiteY1719" fmla="*/ 5652545 h 6858000"/>
              <a:gd name="connsiteX1720" fmla="*/ 3572044 w 12192000"/>
              <a:gd name="connsiteY1720" fmla="*/ 5652545 h 6858000"/>
              <a:gd name="connsiteX1721" fmla="*/ 3537225 w 12192000"/>
              <a:gd name="connsiteY1721" fmla="*/ 5617726 h 6858000"/>
              <a:gd name="connsiteX1722" fmla="*/ 3572044 w 12192000"/>
              <a:gd name="connsiteY1722" fmla="*/ 5582908 h 6858000"/>
              <a:gd name="connsiteX1723" fmla="*/ 3606863 w 12192000"/>
              <a:gd name="connsiteY1723" fmla="*/ 5617726 h 6858000"/>
              <a:gd name="connsiteX1724" fmla="*/ 3572044 w 12192000"/>
              <a:gd name="connsiteY1724" fmla="*/ 5652545 h 6858000"/>
              <a:gd name="connsiteX1725" fmla="*/ 3741829 w 12192000"/>
              <a:gd name="connsiteY1725" fmla="*/ 5652545 h 6858000"/>
              <a:gd name="connsiteX1726" fmla="*/ 3707010 w 12192000"/>
              <a:gd name="connsiteY1726" fmla="*/ 5617726 h 6858000"/>
              <a:gd name="connsiteX1727" fmla="*/ 3741829 w 12192000"/>
              <a:gd name="connsiteY1727" fmla="*/ 5582908 h 6858000"/>
              <a:gd name="connsiteX1728" fmla="*/ 3776648 w 12192000"/>
              <a:gd name="connsiteY1728" fmla="*/ 5617726 h 6858000"/>
              <a:gd name="connsiteX1729" fmla="*/ 3741829 w 12192000"/>
              <a:gd name="connsiteY1729" fmla="*/ 5652545 h 6858000"/>
              <a:gd name="connsiteX1730" fmla="*/ 3911614 w 12192000"/>
              <a:gd name="connsiteY1730" fmla="*/ 5652545 h 6858000"/>
              <a:gd name="connsiteX1731" fmla="*/ 3876795 w 12192000"/>
              <a:gd name="connsiteY1731" fmla="*/ 5617726 h 6858000"/>
              <a:gd name="connsiteX1732" fmla="*/ 3911614 w 12192000"/>
              <a:gd name="connsiteY1732" fmla="*/ 5582908 h 6858000"/>
              <a:gd name="connsiteX1733" fmla="*/ 3946433 w 12192000"/>
              <a:gd name="connsiteY1733" fmla="*/ 5617726 h 6858000"/>
              <a:gd name="connsiteX1734" fmla="*/ 3911614 w 12192000"/>
              <a:gd name="connsiteY1734" fmla="*/ 5652545 h 6858000"/>
              <a:gd name="connsiteX1735" fmla="*/ 3996513 w 12192000"/>
              <a:gd name="connsiteY1735" fmla="*/ 5652545 h 6858000"/>
              <a:gd name="connsiteX1736" fmla="*/ 3961694 w 12192000"/>
              <a:gd name="connsiteY1736" fmla="*/ 5617726 h 6858000"/>
              <a:gd name="connsiteX1737" fmla="*/ 3996513 w 12192000"/>
              <a:gd name="connsiteY1737" fmla="*/ 5582908 h 6858000"/>
              <a:gd name="connsiteX1738" fmla="*/ 4031332 w 12192000"/>
              <a:gd name="connsiteY1738" fmla="*/ 5617726 h 6858000"/>
              <a:gd name="connsiteX1739" fmla="*/ 3996513 w 12192000"/>
              <a:gd name="connsiteY1739" fmla="*/ 5652545 h 6858000"/>
              <a:gd name="connsiteX1740" fmla="*/ 4590760 w 12192000"/>
              <a:gd name="connsiteY1740" fmla="*/ 5652545 h 6858000"/>
              <a:gd name="connsiteX1741" fmla="*/ 4555941 w 12192000"/>
              <a:gd name="connsiteY1741" fmla="*/ 5617726 h 6858000"/>
              <a:gd name="connsiteX1742" fmla="*/ 4590760 w 12192000"/>
              <a:gd name="connsiteY1742" fmla="*/ 5582908 h 6858000"/>
              <a:gd name="connsiteX1743" fmla="*/ 4625579 w 12192000"/>
              <a:gd name="connsiteY1743" fmla="*/ 5617726 h 6858000"/>
              <a:gd name="connsiteX1744" fmla="*/ 4590760 w 12192000"/>
              <a:gd name="connsiteY1744" fmla="*/ 5652545 h 6858000"/>
              <a:gd name="connsiteX1745" fmla="*/ 4675653 w 12192000"/>
              <a:gd name="connsiteY1745" fmla="*/ 5652545 h 6858000"/>
              <a:gd name="connsiteX1746" fmla="*/ 4640834 w 12192000"/>
              <a:gd name="connsiteY1746" fmla="*/ 5617726 h 6858000"/>
              <a:gd name="connsiteX1747" fmla="*/ 4675653 w 12192000"/>
              <a:gd name="connsiteY1747" fmla="*/ 5582908 h 6858000"/>
              <a:gd name="connsiteX1748" fmla="*/ 4710472 w 12192000"/>
              <a:gd name="connsiteY1748" fmla="*/ 5617726 h 6858000"/>
              <a:gd name="connsiteX1749" fmla="*/ 4675653 w 12192000"/>
              <a:gd name="connsiteY1749" fmla="*/ 5652545 h 6858000"/>
              <a:gd name="connsiteX1750" fmla="*/ 4760546 w 12192000"/>
              <a:gd name="connsiteY1750" fmla="*/ 5652545 h 6858000"/>
              <a:gd name="connsiteX1751" fmla="*/ 4725728 w 12192000"/>
              <a:gd name="connsiteY1751" fmla="*/ 5617726 h 6858000"/>
              <a:gd name="connsiteX1752" fmla="*/ 4760546 w 12192000"/>
              <a:gd name="connsiteY1752" fmla="*/ 5582908 h 6858000"/>
              <a:gd name="connsiteX1753" fmla="*/ 4795365 w 12192000"/>
              <a:gd name="connsiteY1753" fmla="*/ 5617726 h 6858000"/>
              <a:gd name="connsiteX1754" fmla="*/ 4760546 w 12192000"/>
              <a:gd name="connsiteY1754" fmla="*/ 5652545 h 6858000"/>
              <a:gd name="connsiteX1755" fmla="*/ 4845439 w 12192000"/>
              <a:gd name="connsiteY1755" fmla="*/ 5652545 h 6858000"/>
              <a:gd name="connsiteX1756" fmla="*/ 4810620 w 12192000"/>
              <a:gd name="connsiteY1756" fmla="*/ 5617726 h 6858000"/>
              <a:gd name="connsiteX1757" fmla="*/ 4845439 w 12192000"/>
              <a:gd name="connsiteY1757" fmla="*/ 5582908 h 6858000"/>
              <a:gd name="connsiteX1758" fmla="*/ 4880257 w 12192000"/>
              <a:gd name="connsiteY1758" fmla="*/ 5617726 h 6858000"/>
              <a:gd name="connsiteX1759" fmla="*/ 4845439 w 12192000"/>
              <a:gd name="connsiteY1759" fmla="*/ 5652545 h 6858000"/>
              <a:gd name="connsiteX1760" fmla="*/ 4930330 w 12192000"/>
              <a:gd name="connsiteY1760" fmla="*/ 5652545 h 6858000"/>
              <a:gd name="connsiteX1761" fmla="*/ 4895511 w 12192000"/>
              <a:gd name="connsiteY1761" fmla="*/ 5617726 h 6858000"/>
              <a:gd name="connsiteX1762" fmla="*/ 4930330 w 12192000"/>
              <a:gd name="connsiteY1762" fmla="*/ 5582908 h 6858000"/>
              <a:gd name="connsiteX1763" fmla="*/ 4965149 w 12192000"/>
              <a:gd name="connsiteY1763" fmla="*/ 5617726 h 6858000"/>
              <a:gd name="connsiteX1764" fmla="*/ 4930330 w 12192000"/>
              <a:gd name="connsiteY1764" fmla="*/ 5652545 h 6858000"/>
              <a:gd name="connsiteX1765" fmla="*/ 5015223 w 12192000"/>
              <a:gd name="connsiteY1765" fmla="*/ 5652545 h 6858000"/>
              <a:gd name="connsiteX1766" fmla="*/ 4980404 w 12192000"/>
              <a:gd name="connsiteY1766" fmla="*/ 5617726 h 6858000"/>
              <a:gd name="connsiteX1767" fmla="*/ 5015223 w 12192000"/>
              <a:gd name="connsiteY1767" fmla="*/ 5582908 h 6858000"/>
              <a:gd name="connsiteX1768" fmla="*/ 5050042 w 12192000"/>
              <a:gd name="connsiteY1768" fmla="*/ 5617726 h 6858000"/>
              <a:gd name="connsiteX1769" fmla="*/ 5015223 w 12192000"/>
              <a:gd name="connsiteY1769" fmla="*/ 5652545 h 6858000"/>
              <a:gd name="connsiteX1770" fmla="*/ 5100116 w 12192000"/>
              <a:gd name="connsiteY1770" fmla="*/ 5652545 h 6858000"/>
              <a:gd name="connsiteX1771" fmla="*/ 5065298 w 12192000"/>
              <a:gd name="connsiteY1771" fmla="*/ 5617726 h 6858000"/>
              <a:gd name="connsiteX1772" fmla="*/ 5100116 w 12192000"/>
              <a:gd name="connsiteY1772" fmla="*/ 5582908 h 6858000"/>
              <a:gd name="connsiteX1773" fmla="*/ 5134935 w 12192000"/>
              <a:gd name="connsiteY1773" fmla="*/ 5617726 h 6858000"/>
              <a:gd name="connsiteX1774" fmla="*/ 5100116 w 12192000"/>
              <a:gd name="connsiteY1774" fmla="*/ 5652545 h 6858000"/>
              <a:gd name="connsiteX1775" fmla="*/ 5185009 w 12192000"/>
              <a:gd name="connsiteY1775" fmla="*/ 5652545 h 6858000"/>
              <a:gd name="connsiteX1776" fmla="*/ 5150190 w 12192000"/>
              <a:gd name="connsiteY1776" fmla="*/ 5617726 h 6858000"/>
              <a:gd name="connsiteX1777" fmla="*/ 5185009 w 12192000"/>
              <a:gd name="connsiteY1777" fmla="*/ 5582908 h 6858000"/>
              <a:gd name="connsiteX1778" fmla="*/ 5219827 w 12192000"/>
              <a:gd name="connsiteY1778" fmla="*/ 5617726 h 6858000"/>
              <a:gd name="connsiteX1779" fmla="*/ 5185009 w 12192000"/>
              <a:gd name="connsiteY1779" fmla="*/ 5652545 h 6858000"/>
              <a:gd name="connsiteX1780" fmla="*/ 5269900 w 12192000"/>
              <a:gd name="connsiteY1780" fmla="*/ 5652545 h 6858000"/>
              <a:gd name="connsiteX1781" fmla="*/ 5235081 w 12192000"/>
              <a:gd name="connsiteY1781" fmla="*/ 5617726 h 6858000"/>
              <a:gd name="connsiteX1782" fmla="*/ 5269900 w 12192000"/>
              <a:gd name="connsiteY1782" fmla="*/ 5582908 h 6858000"/>
              <a:gd name="connsiteX1783" fmla="*/ 5304719 w 12192000"/>
              <a:gd name="connsiteY1783" fmla="*/ 5617726 h 6858000"/>
              <a:gd name="connsiteX1784" fmla="*/ 5269900 w 12192000"/>
              <a:gd name="connsiteY1784" fmla="*/ 5652545 h 6858000"/>
              <a:gd name="connsiteX1785" fmla="*/ 5354793 w 12192000"/>
              <a:gd name="connsiteY1785" fmla="*/ 5652545 h 6858000"/>
              <a:gd name="connsiteX1786" fmla="*/ 5319974 w 12192000"/>
              <a:gd name="connsiteY1786" fmla="*/ 5617726 h 6858000"/>
              <a:gd name="connsiteX1787" fmla="*/ 5354793 w 12192000"/>
              <a:gd name="connsiteY1787" fmla="*/ 5582908 h 6858000"/>
              <a:gd name="connsiteX1788" fmla="*/ 5389612 w 12192000"/>
              <a:gd name="connsiteY1788" fmla="*/ 5617726 h 6858000"/>
              <a:gd name="connsiteX1789" fmla="*/ 5354793 w 12192000"/>
              <a:gd name="connsiteY1789" fmla="*/ 5652545 h 6858000"/>
              <a:gd name="connsiteX1790" fmla="*/ 7137562 w 12192000"/>
              <a:gd name="connsiteY1790" fmla="*/ 5652545 h 6858000"/>
              <a:gd name="connsiteX1791" fmla="*/ 7102737 w 12192000"/>
              <a:gd name="connsiteY1791" fmla="*/ 5617726 h 6858000"/>
              <a:gd name="connsiteX1792" fmla="*/ 7137562 w 12192000"/>
              <a:gd name="connsiteY1792" fmla="*/ 5582908 h 6858000"/>
              <a:gd name="connsiteX1793" fmla="*/ 7172374 w 12192000"/>
              <a:gd name="connsiteY1793" fmla="*/ 5617726 h 6858000"/>
              <a:gd name="connsiteX1794" fmla="*/ 7137562 w 12192000"/>
              <a:gd name="connsiteY1794" fmla="*/ 5652545 h 6858000"/>
              <a:gd name="connsiteX1795" fmla="*/ 7477132 w 12192000"/>
              <a:gd name="connsiteY1795" fmla="*/ 5652545 h 6858000"/>
              <a:gd name="connsiteX1796" fmla="*/ 7442307 w 12192000"/>
              <a:gd name="connsiteY1796" fmla="*/ 5617726 h 6858000"/>
              <a:gd name="connsiteX1797" fmla="*/ 7477132 w 12192000"/>
              <a:gd name="connsiteY1797" fmla="*/ 5582908 h 6858000"/>
              <a:gd name="connsiteX1798" fmla="*/ 7511944 w 12192000"/>
              <a:gd name="connsiteY1798" fmla="*/ 5617726 h 6858000"/>
              <a:gd name="connsiteX1799" fmla="*/ 7477132 w 12192000"/>
              <a:gd name="connsiteY1799" fmla="*/ 5652545 h 6858000"/>
              <a:gd name="connsiteX1800" fmla="*/ 7816702 w 12192000"/>
              <a:gd name="connsiteY1800" fmla="*/ 5652545 h 6858000"/>
              <a:gd name="connsiteX1801" fmla="*/ 7781877 w 12192000"/>
              <a:gd name="connsiteY1801" fmla="*/ 5617726 h 6858000"/>
              <a:gd name="connsiteX1802" fmla="*/ 7816702 w 12192000"/>
              <a:gd name="connsiteY1802" fmla="*/ 5582908 h 6858000"/>
              <a:gd name="connsiteX1803" fmla="*/ 7851514 w 12192000"/>
              <a:gd name="connsiteY1803" fmla="*/ 5617726 h 6858000"/>
              <a:gd name="connsiteX1804" fmla="*/ 7816702 w 12192000"/>
              <a:gd name="connsiteY1804" fmla="*/ 5652545 h 6858000"/>
              <a:gd name="connsiteX1805" fmla="*/ 7901594 w 12192000"/>
              <a:gd name="connsiteY1805" fmla="*/ 5652545 h 6858000"/>
              <a:gd name="connsiteX1806" fmla="*/ 7866769 w 12192000"/>
              <a:gd name="connsiteY1806" fmla="*/ 5617726 h 6858000"/>
              <a:gd name="connsiteX1807" fmla="*/ 7901594 w 12192000"/>
              <a:gd name="connsiteY1807" fmla="*/ 5582908 h 6858000"/>
              <a:gd name="connsiteX1808" fmla="*/ 7936406 w 12192000"/>
              <a:gd name="connsiteY1808" fmla="*/ 5617726 h 6858000"/>
              <a:gd name="connsiteX1809" fmla="*/ 7901594 w 12192000"/>
              <a:gd name="connsiteY1809" fmla="*/ 5652545 h 6858000"/>
              <a:gd name="connsiteX1810" fmla="*/ 7986485 w 12192000"/>
              <a:gd name="connsiteY1810" fmla="*/ 5652545 h 6858000"/>
              <a:gd name="connsiteX1811" fmla="*/ 7951660 w 12192000"/>
              <a:gd name="connsiteY1811" fmla="*/ 5617726 h 6858000"/>
              <a:gd name="connsiteX1812" fmla="*/ 7986485 w 12192000"/>
              <a:gd name="connsiteY1812" fmla="*/ 5582908 h 6858000"/>
              <a:gd name="connsiteX1813" fmla="*/ 8021298 w 12192000"/>
              <a:gd name="connsiteY1813" fmla="*/ 5617726 h 6858000"/>
              <a:gd name="connsiteX1814" fmla="*/ 7986485 w 12192000"/>
              <a:gd name="connsiteY1814" fmla="*/ 5652545 h 6858000"/>
              <a:gd name="connsiteX1815" fmla="*/ 8071379 w 12192000"/>
              <a:gd name="connsiteY1815" fmla="*/ 5652545 h 6858000"/>
              <a:gd name="connsiteX1816" fmla="*/ 8036553 w 12192000"/>
              <a:gd name="connsiteY1816" fmla="*/ 5617726 h 6858000"/>
              <a:gd name="connsiteX1817" fmla="*/ 8071379 w 12192000"/>
              <a:gd name="connsiteY1817" fmla="*/ 5582908 h 6858000"/>
              <a:gd name="connsiteX1818" fmla="*/ 8106191 w 12192000"/>
              <a:gd name="connsiteY1818" fmla="*/ 5617726 h 6858000"/>
              <a:gd name="connsiteX1819" fmla="*/ 8071379 w 12192000"/>
              <a:gd name="connsiteY1819" fmla="*/ 5652545 h 6858000"/>
              <a:gd name="connsiteX1820" fmla="*/ 8156272 w 12192000"/>
              <a:gd name="connsiteY1820" fmla="*/ 5652545 h 6858000"/>
              <a:gd name="connsiteX1821" fmla="*/ 8121447 w 12192000"/>
              <a:gd name="connsiteY1821" fmla="*/ 5617726 h 6858000"/>
              <a:gd name="connsiteX1822" fmla="*/ 8156272 w 12192000"/>
              <a:gd name="connsiteY1822" fmla="*/ 5582908 h 6858000"/>
              <a:gd name="connsiteX1823" fmla="*/ 8191084 w 12192000"/>
              <a:gd name="connsiteY1823" fmla="*/ 5617726 h 6858000"/>
              <a:gd name="connsiteX1824" fmla="*/ 8156272 w 12192000"/>
              <a:gd name="connsiteY1824" fmla="*/ 5652545 h 6858000"/>
              <a:gd name="connsiteX1825" fmla="*/ 8241164 w 12192000"/>
              <a:gd name="connsiteY1825" fmla="*/ 5652545 h 6858000"/>
              <a:gd name="connsiteX1826" fmla="*/ 8206339 w 12192000"/>
              <a:gd name="connsiteY1826" fmla="*/ 5617726 h 6858000"/>
              <a:gd name="connsiteX1827" fmla="*/ 8241164 w 12192000"/>
              <a:gd name="connsiteY1827" fmla="*/ 5582908 h 6858000"/>
              <a:gd name="connsiteX1828" fmla="*/ 8275976 w 12192000"/>
              <a:gd name="connsiteY1828" fmla="*/ 5617726 h 6858000"/>
              <a:gd name="connsiteX1829" fmla="*/ 8241164 w 12192000"/>
              <a:gd name="connsiteY1829" fmla="*/ 5652545 h 6858000"/>
              <a:gd name="connsiteX1830" fmla="*/ 8326055 w 12192000"/>
              <a:gd name="connsiteY1830" fmla="*/ 5652545 h 6858000"/>
              <a:gd name="connsiteX1831" fmla="*/ 8291230 w 12192000"/>
              <a:gd name="connsiteY1831" fmla="*/ 5617726 h 6858000"/>
              <a:gd name="connsiteX1832" fmla="*/ 8326055 w 12192000"/>
              <a:gd name="connsiteY1832" fmla="*/ 5582908 h 6858000"/>
              <a:gd name="connsiteX1833" fmla="*/ 8360868 w 12192000"/>
              <a:gd name="connsiteY1833" fmla="*/ 5617726 h 6858000"/>
              <a:gd name="connsiteX1834" fmla="*/ 8326055 w 12192000"/>
              <a:gd name="connsiteY1834" fmla="*/ 5652545 h 6858000"/>
              <a:gd name="connsiteX1835" fmla="*/ 8410949 w 12192000"/>
              <a:gd name="connsiteY1835" fmla="*/ 5652545 h 6858000"/>
              <a:gd name="connsiteX1836" fmla="*/ 8376123 w 12192000"/>
              <a:gd name="connsiteY1836" fmla="*/ 5617726 h 6858000"/>
              <a:gd name="connsiteX1837" fmla="*/ 8410949 w 12192000"/>
              <a:gd name="connsiteY1837" fmla="*/ 5582908 h 6858000"/>
              <a:gd name="connsiteX1838" fmla="*/ 8445761 w 12192000"/>
              <a:gd name="connsiteY1838" fmla="*/ 5617726 h 6858000"/>
              <a:gd name="connsiteX1839" fmla="*/ 8410949 w 12192000"/>
              <a:gd name="connsiteY1839" fmla="*/ 5652545 h 6858000"/>
              <a:gd name="connsiteX1840" fmla="*/ 8495842 w 12192000"/>
              <a:gd name="connsiteY1840" fmla="*/ 5652545 h 6858000"/>
              <a:gd name="connsiteX1841" fmla="*/ 8461017 w 12192000"/>
              <a:gd name="connsiteY1841" fmla="*/ 5617726 h 6858000"/>
              <a:gd name="connsiteX1842" fmla="*/ 8495842 w 12192000"/>
              <a:gd name="connsiteY1842" fmla="*/ 5582908 h 6858000"/>
              <a:gd name="connsiteX1843" fmla="*/ 8530654 w 12192000"/>
              <a:gd name="connsiteY1843" fmla="*/ 5617726 h 6858000"/>
              <a:gd name="connsiteX1844" fmla="*/ 8495842 w 12192000"/>
              <a:gd name="connsiteY1844" fmla="*/ 5652545 h 6858000"/>
              <a:gd name="connsiteX1845" fmla="*/ 8580734 w 12192000"/>
              <a:gd name="connsiteY1845" fmla="*/ 5652545 h 6858000"/>
              <a:gd name="connsiteX1846" fmla="*/ 8545909 w 12192000"/>
              <a:gd name="connsiteY1846" fmla="*/ 5617726 h 6858000"/>
              <a:gd name="connsiteX1847" fmla="*/ 8580734 w 12192000"/>
              <a:gd name="connsiteY1847" fmla="*/ 5582908 h 6858000"/>
              <a:gd name="connsiteX1848" fmla="*/ 8615546 w 12192000"/>
              <a:gd name="connsiteY1848" fmla="*/ 5617726 h 6858000"/>
              <a:gd name="connsiteX1849" fmla="*/ 8580734 w 12192000"/>
              <a:gd name="connsiteY1849" fmla="*/ 5652545 h 6858000"/>
              <a:gd name="connsiteX1850" fmla="*/ 8665625 w 12192000"/>
              <a:gd name="connsiteY1850" fmla="*/ 5652545 h 6858000"/>
              <a:gd name="connsiteX1851" fmla="*/ 8630800 w 12192000"/>
              <a:gd name="connsiteY1851" fmla="*/ 5617726 h 6858000"/>
              <a:gd name="connsiteX1852" fmla="*/ 8665625 w 12192000"/>
              <a:gd name="connsiteY1852" fmla="*/ 5582908 h 6858000"/>
              <a:gd name="connsiteX1853" fmla="*/ 8700438 w 12192000"/>
              <a:gd name="connsiteY1853" fmla="*/ 5617726 h 6858000"/>
              <a:gd name="connsiteX1854" fmla="*/ 8665625 w 12192000"/>
              <a:gd name="connsiteY1854" fmla="*/ 5652545 h 6858000"/>
              <a:gd name="connsiteX1855" fmla="*/ 8750518 w 12192000"/>
              <a:gd name="connsiteY1855" fmla="*/ 5652545 h 6858000"/>
              <a:gd name="connsiteX1856" fmla="*/ 8715692 w 12192000"/>
              <a:gd name="connsiteY1856" fmla="*/ 5617726 h 6858000"/>
              <a:gd name="connsiteX1857" fmla="*/ 8750518 w 12192000"/>
              <a:gd name="connsiteY1857" fmla="*/ 5582908 h 6858000"/>
              <a:gd name="connsiteX1858" fmla="*/ 8785330 w 12192000"/>
              <a:gd name="connsiteY1858" fmla="*/ 5617726 h 6858000"/>
              <a:gd name="connsiteX1859" fmla="*/ 8750518 w 12192000"/>
              <a:gd name="connsiteY1859" fmla="*/ 5652545 h 6858000"/>
              <a:gd name="connsiteX1860" fmla="*/ 8835412 w 12192000"/>
              <a:gd name="connsiteY1860" fmla="*/ 5652545 h 6858000"/>
              <a:gd name="connsiteX1861" fmla="*/ 8800587 w 12192000"/>
              <a:gd name="connsiteY1861" fmla="*/ 5617726 h 6858000"/>
              <a:gd name="connsiteX1862" fmla="*/ 8835412 w 12192000"/>
              <a:gd name="connsiteY1862" fmla="*/ 5582908 h 6858000"/>
              <a:gd name="connsiteX1863" fmla="*/ 8870224 w 12192000"/>
              <a:gd name="connsiteY1863" fmla="*/ 5617726 h 6858000"/>
              <a:gd name="connsiteX1864" fmla="*/ 8835412 w 12192000"/>
              <a:gd name="connsiteY1864" fmla="*/ 5652545 h 6858000"/>
              <a:gd name="connsiteX1865" fmla="*/ 8920304 w 12192000"/>
              <a:gd name="connsiteY1865" fmla="*/ 5652545 h 6858000"/>
              <a:gd name="connsiteX1866" fmla="*/ 8885479 w 12192000"/>
              <a:gd name="connsiteY1866" fmla="*/ 5617726 h 6858000"/>
              <a:gd name="connsiteX1867" fmla="*/ 8920304 w 12192000"/>
              <a:gd name="connsiteY1867" fmla="*/ 5582908 h 6858000"/>
              <a:gd name="connsiteX1868" fmla="*/ 8955116 w 12192000"/>
              <a:gd name="connsiteY1868" fmla="*/ 5617726 h 6858000"/>
              <a:gd name="connsiteX1869" fmla="*/ 8920304 w 12192000"/>
              <a:gd name="connsiteY1869" fmla="*/ 5652545 h 6858000"/>
              <a:gd name="connsiteX1870" fmla="*/ 9005195 w 12192000"/>
              <a:gd name="connsiteY1870" fmla="*/ 5652545 h 6858000"/>
              <a:gd name="connsiteX1871" fmla="*/ 8970370 w 12192000"/>
              <a:gd name="connsiteY1871" fmla="*/ 5617726 h 6858000"/>
              <a:gd name="connsiteX1872" fmla="*/ 9005195 w 12192000"/>
              <a:gd name="connsiteY1872" fmla="*/ 5582908 h 6858000"/>
              <a:gd name="connsiteX1873" fmla="*/ 9040008 w 12192000"/>
              <a:gd name="connsiteY1873" fmla="*/ 5617726 h 6858000"/>
              <a:gd name="connsiteX1874" fmla="*/ 9005195 w 12192000"/>
              <a:gd name="connsiteY1874" fmla="*/ 5652545 h 6858000"/>
              <a:gd name="connsiteX1875" fmla="*/ 9090088 w 12192000"/>
              <a:gd name="connsiteY1875" fmla="*/ 5652545 h 6858000"/>
              <a:gd name="connsiteX1876" fmla="*/ 9055262 w 12192000"/>
              <a:gd name="connsiteY1876" fmla="*/ 5617726 h 6858000"/>
              <a:gd name="connsiteX1877" fmla="*/ 9090088 w 12192000"/>
              <a:gd name="connsiteY1877" fmla="*/ 5582908 h 6858000"/>
              <a:gd name="connsiteX1878" fmla="*/ 9124900 w 12192000"/>
              <a:gd name="connsiteY1878" fmla="*/ 5617726 h 6858000"/>
              <a:gd name="connsiteX1879" fmla="*/ 9090088 w 12192000"/>
              <a:gd name="connsiteY1879" fmla="*/ 5652545 h 6858000"/>
              <a:gd name="connsiteX1880" fmla="*/ 9174982 w 12192000"/>
              <a:gd name="connsiteY1880" fmla="*/ 5652545 h 6858000"/>
              <a:gd name="connsiteX1881" fmla="*/ 9140157 w 12192000"/>
              <a:gd name="connsiteY1881" fmla="*/ 5617726 h 6858000"/>
              <a:gd name="connsiteX1882" fmla="*/ 9174982 w 12192000"/>
              <a:gd name="connsiteY1882" fmla="*/ 5582908 h 6858000"/>
              <a:gd name="connsiteX1883" fmla="*/ 9209794 w 12192000"/>
              <a:gd name="connsiteY1883" fmla="*/ 5617726 h 6858000"/>
              <a:gd name="connsiteX1884" fmla="*/ 9174982 w 12192000"/>
              <a:gd name="connsiteY1884" fmla="*/ 5652545 h 6858000"/>
              <a:gd name="connsiteX1885" fmla="*/ 9259874 w 12192000"/>
              <a:gd name="connsiteY1885" fmla="*/ 5652545 h 6858000"/>
              <a:gd name="connsiteX1886" fmla="*/ 9225049 w 12192000"/>
              <a:gd name="connsiteY1886" fmla="*/ 5617726 h 6858000"/>
              <a:gd name="connsiteX1887" fmla="*/ 9259874 w 12192000"/>
              <a:gd name="connsiteY1887" fmla="*/ 5582908 h 6858000"/>
              <a:gd name="connsiteX1888" fmla="*/ 9294686 w 12192000"/>
              <a:gd name="connsiteY1888" fmla="*/ 5617726 h 6858000"/>
              <a:gd name="connsiteX1889" fmla="*/ 9259874 w 12192000"/>
              <a:gd name="connsiteY1889" fmla="*/ 5652545 h 6858000"/>
              <a:gd name="connsiteX1890" fmla="*/ 9344765 w 12192000"/>
              <a:gd name="connsiteY1890" fmla="*/ 5652545 h 6858000"/>
              <a:gd name="connsiteX1891" fmla="*/ 9309940 w 12192000"/>
              <a:gd name="connsiteY1891" fmla="*/ 5617726 h 6858000"/>
              <a:gd name="connsiteX1892" fmla="*/ 9344765 w 12192000"/>
              <a:gd name="connsiteY1892" fmla="*/ 5582908 h 6858000"/>
              <a:gd name="connsiteX1893" fmla="*/ 9379578 w 12192000"/>
              <a:gd name="connsiteY1893" fmla="*/ 5617726 h 6858000"/>
              <a:gd name="connsiteX1894" fmla="*/ 9344765 w 12192000"/>
              <a:gd name="connsiteY1894" fmla="*/ 5652545 h 6858000"/>
              <a:gd name="connsiteX1895" fmla="*/ 9429658 w 12192000"/>
              <a:gd name="connsiteY1895" fmla="*/ 5652545 h 6858000"/>
              <a:gd name="connsiteX1896" fmla="*/ 9394832 w 12192000"/>
              <a:gd name="connsiteY1896" fmla="*/ 5617726 h 6858000"/>
              <a:gd name="connsiteX1897" fmla="*/ 9429658 w 12192000"/>
              <a:gd name="connsiteY1897" fmla="*/ 5582908 h 6858000"/>
              <a:gd name="connsiteX1898" fmla="*/ 9464470 w 12192000"/>
              <a:gd name="connsiteY1898" fmla="*/ 5617726 h 6858000"/>
              <a:gd name="connsiteX1899" fmla="*/ 9429658 w 12192000"/>
              <a:gd name="connsiteY1899" fmla="*/ 5652545 h 6858000"/>
              <a:gd name="connsiteX1900" fmla="*/ 9514552 w 12192000"/>
              <a:gd name="connsiteY1900" fmla="*/ 5652545 h 6858000"/>
              <a:gd name="connsiteX1901" fmla="*/ 9479727 w 12192000"/>
              <a:gd name="connsiteY1901" fmla="*/ 5617726 h 6858000"/>
              <a:gd name="connsiteX1902" fmla="*/ 9514552 w 12192000"/>
              <a:gd name="connsiteY1902" fmla="*/ 5582908 h 6858000"/>
              <a:gd name="connsiteX1903" fmla="*/ 9549364 w 12192000"/>
              <a:gd name="connsiteY1903" fmla="*/ 5617726 h 6858000"/>
              <a:gd name="connsiteX1904" fmla="*/ 9514552 w 12192000"/>
              <a:gd name="connsiteY1904" fmla="*/ 5652545 h 6858000"/>
              <a:gd name="connsiteX1905" fmla="*/ 9599444 w 12192000"/>
              <a:gd name="connsiteY1905" fmla="*/ 5652545 h 6858000"/>
              <a:gd name="connsiteX1906" fmla="*/ 9564619 w 12192000"/>
              <a:gd name="connsiteY1906" fmla="*/ 5617726 h 6858000"/>
              <a:gd name="connsiteX1907" fmla="*/ 9599444 w 12192000"/>
              <a:gd name="connsiteY1907" fmla="*/ 5582908 h 6858000"/>
              <a:gd name="connsiteX1908" fmla="*/ 9634256 w 12192000"/>
              <a:gd name="connsiteY1908" fmla="*/ 5617726 h 6858000"/>
              <a:gd name="connsiteX1909" fmla="*/ 9599444 w 12192000"/>
              <a:gd name="connsiteY1909" fmla="*/ 5652545 h 6858000"/>
              <a:gd name="connsiteX1910" fmla="*/ 9684335 w 12192000"/>
              <a:gd name="connsiteY1910" fmla="*/ 5652545 h 6858000"/>
              <a:gd name="connsiteX1911" fmla="*/ 9649510 w 12192000"/>
              <a:gd name="connsiteY1911" fmla="*/ 5617726 h 6858000"/>
              <a:gd name="connsiteX1912" fmla="*/ 9684335 w 12192000"/>
              <a:gd name="connsiteY1912" fmla="*/ 5582908 h 6858000"/>
              <a:gd name="connsiteX1913" fmla="*/ 9719148 w 12192000"/>
              <a:gd name="connsiteY1913" fmla="*/ 5617726 h 6858000"/>
              <a:gd name="connsiteX1914" fmla="*/ 9684335 w 12192000"/>
              <a:gd name="connsiteY1914" fmla="*/ 5652545 h 6858000"/>
              <a:gd name="connsiteX1915" fmla="*/ 9769228 w 12192000"/>
              <a:gd name="connsiteY1915" fmla="*/ 5652545 h 6858000"/>
              <a:gd name="connsiteX1916" fmla="*/ 9734402 w 12192000"/>
              <a:gd name="connsiteY1916" fmla="*/ 5617726 h 6858000"/>
              <a:gd name="connsiteX1917" fmla="*/ 9769228 w 12192000"/>
              <a:gd name="connsiteY1917" fmla="*/ 5582908 h 6858000"/>
              <a:gd name="connsiteX1918" fmla="*/ 9804040 w 12192000"/>
              <a:gd name="connsiteY1918" fmla="*/ 5617726 h 6858000"/>
              <a:gd name="connsiteX1919" fmla="*/ 9769228 w 12192000"/>
              <a:gd name="connsiteY1919" fmla="*/ 5652545 h 6858000"/>
              <a:gd name="connsiteX1920" fmla="*/ 9854122 w 12192000"/>
              <a:gd name="connsiteY1920" fmla="*/ 5652545 h 6858000"/>
              <a:gd name="connsiteX1921" fmla="*/ 9819297 w 12192000"/>
              <a:gd name="connsiteY1921" fmla="*/ 5617726 h 6858000"/>
              <a:gd name="connsiteX1922" fmla="*/ 9854122 w 12192000"/>
              <a:gd name="connsiteY1922" fmla="*/ 5582908 h 6858000"/>
              <a:gd name="connsiteX1923" fmla="*/ 9888934 w 12192000"/>
              <a:gd name="connsiteY1923" fmla="*/ 5617726 h 6858000"/>
              <a:gd name="connsiteX1924" fmla="*/ 9854122 w 12192000"/>
              <a:gd name="connsiteY1924" fmla="*/ 5652545 h 6858000"/>
              <a:gd name="connsiteX1925" fmla="*/ 9939014 w 12192000"/>
              <a:gd name="connsiteY1925" fmla="*/ 5652545 h 6858000"/>
              <a:gd name="connsiteX1926" fmla="*/ 9904189 w 12192000"/>
              <a:gd name="connsiteY1926" fmla="*/ 5617726 h 6858000"/>
              <a:gd name="connsiteX1927" fmla="*/ 9939014 w 12192000"/>
              <a:gd name="connsiteY1927" fmla="*/ 5582908 h 6858000"/>
              <a:gd name="connsiteX1928" fmla="*/ 9973826 w 12192000"/>
              <a:gd name="connsiteY1928" fmla="*/ 5617726 h 6858000"/>
              <a:gd name="connsiteX1929" fmla="*/ 9939014 w 12192000"/>
              <a:gd name="connsiteY1929" fmla="*/ 5652545 h 6858000"/>
              <a:gd name="connsiteX1930" fmla="*/ 10023905 w 12192000"/>
              <a:gd name="connsiteY1930" fmla="*/ 5652545 h 6858000"/>
              <a:gd name="connsiteX1931" fmla="*/ 9989080 w 12192000"/>
              <a:gd name="connsiteY1931" fmla="*/ 5617726 h 6858000"/>
              <a:gd name="connsiteX1932" fmla="*/ 10023905 w 12192000"/>
              <a:gd name="connsiteY1932" fmla="*/ 5582908 h 6858000"/>
              <a:gd name="connsiteX1933" fmla="*/ 10058718 w 12192000"/>
              <a:gd name="connsiteY1933" fmla="*/ 5617726 h 6858000"/>
              <a:gd name="connsiteX1934" fmla="*/ 10023905 w 12192000"/>
              <a:gd name="connsiteY1934" fmla="*/ 5652545 h 6858000"/>
              <a:gd name="connsiteX1935" fmla="*/ 10108798 w 12192000"/>
              <a:gd name="connsiteY1935" fmla="*/ 5652545 h 6858000"/>
              <a:gd name="connsiteX1936" fmla="*/ 10073972 w 12192000"/>
              <a:gd name="connsiteY1936" fmla="*/ 5617726 h 6858000"/>
              <a:gd name="connsiteX1937" fmla="*/ 10108798 w 12192000"/>
              <a:gd name="connsiteY1937" fmla="*/ 5582908 h 6858000"/>
              <a:gd name="connsiteX1938" fmla="*/ 10143610 w 12192000"/>
              <a:gd name="connsiteY1938" fmla="*/ 5617726 h 6858000"/>
              <a:gd name="connsiteX1939" fmla="*/ 10108798 w 12192000"/>
              <a:gd name="connsiteY1939" fmla="*/ 5652545 h 6858000"/>
              <a:gd name="connsiteX1940" fmla="*/ 10193691 w 12192000"/>
              <a:gd name="connsiteY1940" fmla="*/ 5652545 h 6858000"/>
              <a:gd name="connsiteX1941" fmla="*/ 10158866 w 12192000"/>
              <a:gd name="connsiteY1941" fmla="*/ 5617726 h 6858000"/>
              <a:gd name="connsiteX1942" fmla="*/ 10193691 w 12192000"/>
              <a:gd name="connsiteY1942" fmla="*/ 5582908 h 6858000"/>
              <a:gd name="connsiteX1943" fmla="*/ 10228503 w 12192000"/>
              <a:gd name="connsiteY1943" fmla="*/ 5617726 h 6858000"/>
              <a:gd name="connsiteX1944" fmla="*/ 10193691 w 12192000"/>
              <a:gd name="connsiteY1944" fmla="*/ 5652545 h 6858000"/>
              <a:gd name="connsiteX1945" fmla="*/ 10278584 w 12192000"/>
              <a:gd name="connsiteY1945" fmla="*/ 5652545 h 6858000"/>
              <a:gd name="connsiteX1946" fmla="*/ 10243759 w 12192000"/>
              <a:gd name="connsiteY1946" fmla="*/ 5617726 h 6858000"/>
              <a:gd name="connsiteX1947" fmla="*/ 10278584 w 12192000"/>
              <a:gd name="connsiteY1947" fmla="*/ 5582908 h 6858000"/>
              <a:gd name="connsiteX1948" fmla="*/ 10313396 w 12192000"/>
              <a:gd name="connsiteY1948" fmla="*/ 5617726 h 6858000"/>
              <a:gd name="connsiteX1949" fmla="*/ 10278584 w 12192000"/>
              <a:gd name="connsiteY1949" fmla="*/ 5652545 h 6858000"/>
              <a:gd name="connsiteX1950" fmla="*/ 10363475 w 12192000"/>
              <a:gd name="connsiteY1950" fmla="*/ 5652545 h 6858000"/>
              <a:gd name="connsiteX1951" fmla="*/ 10328650 w 12192000"/>
              <a:gd name="connsiteY1951" fmla="*/ 5617726 h 6858000"/>
              <a:gd name="connsiteX1952" fmla="*/ 10363475 w 12192000"/>
              <a:gd name="connsiteY1952" fmla="*/ 5582908 h 6858000"/>
              <a:gd name="connsiteX1953" fmla="*/ 10398288 w 12192000"/>
              <a:gd name="connsiteY1953" fmla="*/ 5617726 h 6858000"/>
              <a:gd name="connsiteX1954" fmla="*/ 10363475 w 12192000"/>
              <a:gd name="connsiteY1954" fmla="*/ 5652545 h 6858000"/>
              <a:gd name="connsiteX1955" fmla="*/ 10448368 w 12192000"/>
              <a:gd name="connsiteY1955" fmla="*/ 5652545 h 6858000"/>
              <a:gd name="connsiteX1956" fmla="*/ 10413542 w 12192000"/>
              <a:gd name="connsiteY1956" fmla="*/ 5617726 h 6858000"/>
              <a:gd name="connsiteX1957" fmla="*/ 10448368 w 12192000"/>
              <a:gd name="connsiteY1957" fmla="*/ 5582908 h 6858000"/>
              <a:gd name="connsiteX1958" fmla="*/ 10483180 w 12192000"/>
              <a:gd name="connsiteY1958" fmla="*/ 5617726 h 6858000"/>
              <a:gd name="connsiteX1959" fmla="*/ 10448368 w 12192000"/>
              <a:gd name="connsiteY1959" fmla="*/ 5652545 h 6858000"/>
              <a:gd name="connsiteX1960" fmla="*/ 10533261 w 12192000"/>
              <a:gd name="connsiteY1960" fmla="*/ 5652545 h 6858000"/>
              <a:gd name="connsiteX1961" fmla="*/ 10498436 w 12192000"/>
              <a:gd name="connsiteY1961" fmla="*/ 5617726 h 6858000"/>
              <a:gd name="connsiteX1962" fmla="*/ 10533261 w 12192000"/>
              <a:gd name="connsiteY1962" fmla="*/ 5582908 h 6858000"/>
              <a:gd name="connsiteX1963" fmla="*/ 10568073 w 12192000"/>
              <a:gd name="connsiteY1963" fmla="*/ 5617726 h 6858000"/>
              <a:gd name="connsiteX1964" fmla="*/ 10533261 w 12192000"/>
              <a:gd name="connsiteY1964" fmla="*/ 5652545 h 6858000"/>
              <a:gd name="connsiteX1965" fmla="*/ 1364839 w 12192000"/>
              <a:gd name="connsiteY1965" fmla="*/ 5567685 h 6858000"/>
              <a:gd name="connsiteX1966" fmla="*/ 1330020 w 12192000"/>
              <a:gd name="connsiteY1966" fmla="*/ 5532867 h 6858000"/>
              <a:gd name="connsiteX1967" fmla="*/ 1364839 w 12192000"/>
              <a:gd name="connsiteY1967" fmla="*/ 5498048 h 6858000"/>
              <a:gd name="connsiteX1968" fmla="*/ 1399658 w 12192000"/>
              <a:gd name="connsiteY1968" fmla="*/ 5532867 h 6858000"/>
              <a:gd name="connsiteX1969" fmla="*/ 1364839 w 12192000"/>
              <a:gd name="connsiteY1969" fmla="*/ 5567685 h 6858000"/>
              <a:gd name="connsiteX1970" fmla="*/ 1704416 w 12192000"/>
              <a:gd name="connsiteY1970" fmla="*/ 5567685 h 6858000"/>
              <a:gd name="connsiteX1971" fmla="*/ 1669598 w 12192000"/>
              <a:gd name="connsiteY1971" fmla="*/ 5532867 h 6858000"/>
              <a:gd name="connsiteX1972" fmla="*/ 1704416 w 12192000"/>
              <a:gd name="connsiteY1972" fmla="*/ 5498048 h 6858000"/>
              <a:gd name="connsiteX1973" fmla="*/ 1739235 w 12192000"/>
              <a:gd name="connsiteY1973" fmla="*/ 5532867 h 6858000"/>
              <a:gd name="connsiteX1974" fmla="*/ 1704416 w 12192000"/>
              <a:gd name="connsiteY1974" fmla="*/ 5567685 h 6858000"/>
              <a:gd name="connsiteX1975" fmla="*/ 1789310 w 12192000"/>
              <a:gd name="connsiteY1975" fmla="*/ 5567685 h 6858000"/>
              <a:gd name="connsiteX1976" fmla="*/ 1754491 w 12192000"/>
              <a:gd name="connsiteY1976" fmla="*/ 5532867 h 6858000"/>
              <a:gd name="connsiteX1977" fmla="*/ 1789310 w 12192000"/>
              <a:gd name="connsiteY1977" fmla="*/ 5498048 h 6858000"/>
              <a:gd name="connsiteX1978" fmla="*/ 1824128 w 12192000"/>
              <a:gd name="connsiteY1978" fmla="*/ 5532867 h 6858000"/>
              <a:gd name="connsiteX1979" fmla="*/ 1789310 w 12192000"/>
              <a:gd name="connsiteY1979" fmla="*/ 5567685 h 6858000"/>
              <a:gd name="connsiteX1980" fmla="*/ 1874201 w 12192000"/>
              <a:gd name="connsiteY1980" fmla="*/ 5567685 h 6858000"/>
              <a:gd name="connsiteX1981" fmla="*/ 1839382 w 12192000"/>
              <a:gd name="connsiteY1981" fmla="*/ 5532867 h 6858000"/>
              <a:gd name="connsiteX1982" fmla="*/ 1874201 w 12192000"/>
              <a:gd name="connsiteY1982" fmla="*/ 5498048 h 6858000"/>
              <a:gd name="connsiteX1983" fmla="*/ 1909020 w 12192000"/>
              <a:gd name="connsiteY1983" fmla="*/ 5532867 h 6858000"/>
              <a:gd name="connsiteX1984" fmla="*/ 1874201 w 12192000"/>
              <a:gd name="connsiteY1984" fmla="*/ 5567685 h 6858000"/>
              <a:gd name="connsiteX1985" fmla="*/ 1959093 w 12192000"/>
              <a:gd name="connsiteY1985" fmla="*/ 5567685 h 6858000"/>
              <a:gd name="connsiteX1986" fmla="*/ 1924274 w 12192000"/>
              <a:gd name="connsiteY1986" fmla="*/ 5532867 h 6858000"/>
              <a:gd name="connsiteX1987" fmla="*/ 1959093 w 12192000"/>
              <a:gd name="connsiteY1987" fmla="*/ 5498048 h 6858000"/>
              <a:gd name="connsiteX1988" fmla="*/ 1993912 w 12192000"/>
              <a:gd name="connsiteY1988" fmla="*/ 5532867 h 6858000"/>
              <a:gd name="connsiteX1989" fmla="*/ 1959093 w 12192000"/>
              <a:gd name="connsiteY1989" fmla="*/ 5567685 h 6858000"/>
              <a:gd name="connsiteX1990" fmla="*/ 2043986 w 12192000"/>
              <a:gd name="connsiteY1990" fmla="*/ 5567685 h 6858000"/>
              <a:gd name="connsiteX1991" fmla="*/ 2009168 w 12192000"/>
              <a:gd name="connsiteY1991" fmla="*/ 5532867 h 6858000"/>
              <a:gd name="connsiteX1992" fmla="*/ 2043986 w 12192000"/>
              <a:gd name="connsiteY1992" fmla="*/ 5498048 h 6858000"/>
              <a:gd name="connsiteX1993" fmla="*/ 2078805 w 12192000"/>
              <a:gd name="connsiteY1993" fmla="*/ 5532867 h 6858000"/>
              <a:gd name="connsiteX1994" fmla="*/ 2043986 w 12192000"/>
              <a:gd name="connsiteY1994" fmla="*/ 5567685 h 6858000"/>
              <a:gd name="connsiteX1995" fmla="*/ 2128880 w 12192000"/>
              <a:gd name="connsiteY1995" fmla="*/ 5567685 h 6858000"/>
              <a:gd name="connsiteX1996" fmla="*/ 2094061 w 12192000"/>
              <a:gd name="connsiteY1996" fmla="*/ 5532867 h 6858000"/>
              <a:gd name="connsiteX1997" fmla="*/ 2128880 w 12192000"/>
              <a:gd name="connsiteY1997" fmla="*/ 5498048 h 6858000"/>
              <a:gd name="connsiteX1998" fmla="*/ 2163698 w 12192000"/>
              <a:gd name="connsiteY1998" fmla="*/ 5532867 h 6858000"/>
              <a:gd name="connsiteX1999" fmla="*/ 2128880 w 12192000"/>
              <a:gd name="connsiteY1999" fmla="*/ 5567685 h 6858000"/>
              <a:gd name="connsiteX2000" fmla="*/ 2213771 w 12192000"/>
              <a:gd name="connsiteY2000" fmla="*/ 5567685 h 6858000"/>
              <a:gd name="connsiteX2001" fmla="*/ 2178952 w 12192000"/>
              <a:gd name="connsiteY2001" fmla="*/ 5532867 h 6858000"/>
              <a:gd name="connsiteX2002" fmla="*/ 2213771 w 12192000"/>
              <a:gd name="connsiteY2002" fmla="*/ 5498048 h 6858000"/>
              <a:gd name="connsiteX2003" fmla="*/ 2248590 w 12192000"/>
              <a:gd name="connsiteY2003" fmla="*/ 5532867 h 6858000"/>
              <a:gd name="connsiteX2004" fmla="*/ 2213771 w 12192000"/>
              <a:gd name="connsiteY2004" fmla="*/ 5567685 h 6858000"/>
              <a:gd name="connsiteX2005" fmla="*/ 2298657 w 12192000"/>
              <a:gd name="connsiteY2005" fmla="*/ 5567685 h 6858000"/>
              <a:gd name="connsiteX2006" fmla="*/ 2263838 w 12192000"/>
              <a:gd name="connsiteY2006" fmla="*/ 5532867 h 6858000"/>
              <a:gd name="connsiteX2007" fmla="*/ 2298657 w 12192000"/>
              <a:gd name="connsiteY2007" fmla="*/ 5498048 h 6858000"/>
              <a:gd name="connsiteX2008" fmla="*/ 2333476 w 12192000"/>
              <a:gd name="connsiteY2008" fmla="*/ 5532867 h 6858000"/>
              <a:gd name="connsiteX2009" fmla="*/ 2298657 w 12192000"/>
              <a:gd name="connsiteY2009" fmla="*/ 5567685 h 6858000"/>
              <a:gd name="connsiteX2010" fmla="*/ 2383549 w 12192000"/>
              <a:gd name="connsiteY2010" fmla="*/ 5567685 h 6858000"/>
              <a:gd name="connsiteX2011" fmla="*/ 2348730 w 12192000"/>
              <a:gd name="connsiteY2011" fmla="*/ 5532867 h 6858000"/>
              <a:gd name="connsiteX2012" fmla="*/ 2383549 w 12192000"/>
              <a:gd name="connsiteY2012" fmla="*/ 5498048 h 6858000"/>
              <a:gd name="connsiteX2013" fmla="*/ 2418368 w 12192000"/>
              <a:gd name="connsiteY2013" fmla="*/ 5532867 h 6858000"/>
              <a:gd name="connsiteX2014" fmla="*/ 2383549 w 12192000"/>
              <a:gd name="connsiteY2014" fmla="*/ 5567685 h 6858000"/>
              <a:gd name="connsiteX2015" fmla="*/ 2468443 w 12192000"/>
              <a:gd name="connsiteY2015" fmla="*/ 5567685 h 6858000"/>
              <a:gd name="connsiteX2016" fmla="*/ 2433624 w 12192000"/>
              <a:gd name="connsiteY2016" fmla="*/ 5532867 h 6858000"/>
              <a:gd name="connsiteX2017" fmla="*/ 2468443 w 12192000"/>
              <a:gd name="connsiteY2017" fmla="*/ 5498048 h 6858000"/>
              <a:gd name="connsiteX2018" fmla="*/ 2503261 w 12192000"/>
              <a:gd name="connsiteY2018" fmla="*/ 5532867 h 6858000"/>
              <a:gd name="connsiteX2019" fmla="*/ 2468443 w 12192000"/>
              <a:gd name="connsiteY2019" fmla="*/ 5567685 h 6858000"/>
              <a:gd name="connsiteX2020" fmla="*/ 2553334 w 12192000"/>
              <a:gd name="connsiteY2020" fmla="*/ 5567685 h 6858000"/>
              <a:gd name="connsiteX2021" fmla="*/ 2518515 w 12192000"/>
              <a:gd name="connsiteY2021" fmla="*/ 5532867 h 6858000"/>
              <a:gd name="connsiteX2022" fmla="*/ 2553334 w 12192000"/>
              <a:gd name="connsiteY2022" fmla="*/ 5498048 h 6858000"/>
              <a:gd name="connsiteX2023" fmla="*/ 2588153 w 12192000"/>
              <a:gd name="connsiteY2023" fmla="*/ 5532867 h 6858000"/>
              <a:gd name="connsiteX2024" fmla="*/ 2553334 w 12192000"/>
              <a:gd name="connsiteY2024" fmla="*/ 5567685 h 6858000"/>
              <a:gd name="connsiteX2025" fmla="*/ 2638227 w 12192000"/>
              <a:gd name="connsiteY2025" fmla="*/ 5567685 h 6858000"/>
              <a:gd name="connsiteX2026" fmla="*/ 2603408 w 12192000"/>
              <a:gd name="connsiteY2026" fmla="*/ 5532867 h 6858000"/>
              <a:gd name="connsiteX2027" fmla="*/ 2638227 w 12192000"/>
              <a:gd name="connsiteY2027" fmla="*/ 5498048 h 6858000"/>
              <a:gd name="connsiteX2028" fmla="*/ 2673046 w 12192000"/>
              <a:gd name="connsiteY2028" fmla="*/ 5532867 h 6858000"/>
              <a:gd name="connsiteX2029" fmla="*/ 2638227 w 12192000"/>
              <a:gd name="connsiteY2029" fmla="*/ 5567685 h 6858000"/>
              <a:gd name="connsiteX2030" fmla="*/ 2723119 w 12192000"/>
              <a:gd name="connsiteY2030" fmla="*/ 5567685 h 6858000"/>
              <a:gd name="connsiteX2031" fmla="*/ 2688300 w 12192000"/>
              <a:gd name="connsiteY2031" fmla="*/ 5532867 h 6858000"/>
              <a:gd name="connsiteX2032" fmla="*/ 2723119 w 12192000"/>
              <a:gd name="connsiteY2032" fmla="*/ 5498048 h 6858000"/>
              <a:gd name="connsiteX2033" fmla="*/ 2757938 w 12192000"/>
              <a:gd name="connsiteY2033" fmla="*/ 5532867 h 6858000"/>
              <a:gd name="connsiteX2034" fmla="*/ 2723119 w 12192000"/>
              <a:gd name="connsiteY2034" fmla="*/ 5567685 h 6858000"/>
              <a:gd name="connsiteX2035" fmla="*/ 2808013 w 12192000"/>
              <a:gd name="connsiteY2035" fmla="*/ 5567685 h 6858000"/>
              <a:gd name="connsiteX2036" fmla="*/ 2773194 w 12192000"/>
              <a:gd name="connsiteY2036" fmla="*/ 5532867 h 6858000"/>
              <a:gd name="connsiteX2037" fmla="*/ 2808013 w 12192000"/>
              <a:gd name="connsiteY2037" fmla="*/ 5498048 h 6858000"/>
              <a:gd name="connsiteX2038" fmla="*/ 2842831 w 12192000"/>
              <a:gd name="connsiteY2038" fmla="*/ 5532867 h 6858000"/>
              <a:gd name="connsiteX2039" fmla="*/ 2808013 w 12192000"/>
              <a:gd name="connsiteY2039" fmla="*/ 5567685 h 6858000"/>
              <a:gd name="connsiteX2040" fmla="*/ 2892904 w 12192000"/>
              <a:gd name="connsiteY2040" fmla="*/ 5567685 h 6858000"/>
              <a:gd name="connsiteX2041" fmla="*/ 2858085 w 12192000"/>
              <a:gd name="connsiteY2041" fmla="*/ 5532867 h 6858000"/>
              <a:gd name="connsiteX2042" fmla="*/ 2892904 w 12192000"/>
              <a:gd name="connsiteY2042" fmla="*/ 5498048 h 6858000"/>
              <a:gd name="connsiteX2043" fmla="*/ 2927723 w 12192000"/>
              <a:gd name="connsiteY2043" fmla="*/ 5532867 h 6858000"/>
              <a:gd name="connsiteX2044" fmla="*/ 2892904 w 12192000"/>
              <a:gd name="connsiteY2044" fmla="*/ 5567685 h 6858000"/>
              <a:gd name="connsiteX2045" fmla="*/ 3062689 w 12192000"/>
              <a:gd name="connsiteY2045" fmla="*/ 5567685 h 6858000"/>
              <a:gd name="connsiteX2046" fmla="*/ 3027870 w 12192000"/>
              <a:gd name="connsiteY2046" fmla="*/ 5532867 h 6858000"/>
              <a:gd name="connsiteX2047" fmla="*/ 3062689 w 12192000"/>
              <a:gd name="connsiteY2047" fmla="*/ 5498048 h 6858000"/>
              <a:gd name="connsiteX2048" fmla="*/ 3097508 w 12192000"/>
              <a:gd name="connsiteY2048" fmla="*/ 5532867 h 6858000"/>
              <a:gd name="connsiteX2049" fmla="*/ 3062689 w 12192000"/>
              <a:gd name="connsiteY2049" fmla="*/ 5567685 h 6858000"/>
              <a:gd name="connsiteX2050" fmla="*/ 3147583 w 12192000"/>
              <a:gd name="connsiteY2050" fmla="*/ 5567685 h 6858000"/>
              <a:gd name="connsiteX2051" fmla="*/ 3112764 w 12192000"/>
              <a:gd name="connsiteY2051" fmla="*/ 5532867 h 6858000"/>
              <a:gd name="connsiteX2052" fmla="*/ 3147583 w 12192000"/>
              <a:gd name="connsiteY2052" fmla="*/ 5498048 h 6858000"/>
              <a:gd name="connsiteX2053" fmla="*/ 3182401 w 12192000"/>
              <a:gd name="connsiteY2053" fmla="*/ 5532867 h 6858000"/>
              <a:gd name="connsiteX2054" fmla="*/ 3147583 w 12192000"/>
              <a:gd name="connsiteY2054" fmla="*/ 5567685 h 6858000"/>
              <a:gd name="connsiteX2055" fmla="*/ 3317366 w 12192000"/>
              <a:gd name="connsiteY2055" fmla="*/ 5567685 h 6858000"/>
              <a:gd name="connsiteX2056" fmla="*/ 3282547 w 12192000"/>
              <a:gd name="connsiteY2056" fmla="*/ 5532867 h 6858000"/>
              <a:gd name="connsiteX2057" fmla="*/ 3317366 w 12192000"/>
              <a:gd name="connsiteY2057" fmla="*/ 5498048 h 6858000"/>
              <a:gd name="connsiteX2058" fmla="*/ 3352185 w 12192000"/>
              <a:gd name="connsiteY2058" fmla="*/ 5532867 h 6858000"/>
              <a:gd name="connsiteX2059" fmla="*/ 3317366 w 12192000"/>
              <a:gd name="connsiteY2059" fmla="*/ 5567685 h 6858000"/>
              <a:gd name="connsiteX2060" fmla="*/ 3572044 w 12192000"/>
              <a:gd name="connsiteY2060" fmla="*/ 5567685 h 6858000"/>
              <a:gd name="connsiteX2061" fmla="*/ 3537225 w 12192000"/>
              <a:gd name="connsiteY2061" fmla="*/ 5532867 h 6858000"/>
              <a:gd name="connsiteX2062" fmla="*/ 3572044 w 12192000"/>
              <a:gd name="connsiteY2062" fmla="*/ 5498048 h 6858000"/>
              <a:gd name="connsiteX2063" fmla="*/ 3606863 w 12192000"/>
              <a:gd name="connsiteY2063" fmla="*/ 5532867 h 6858000"/>
              <a:gd name="connsiteX2064" fmla="*/ 3572044 w 12192000"/>
              <a:gd name="connsiteY2064" fmla="*/ 5567685 h 6858000"/>
              <a:gd name="connsiteX2065" fmla="*/ 3741829 w 12192000"/>
              <a:gd name="connsiteY2065" fmla="*/ 5567685 h 6858000"/>
              <a:gd name="connsiteX2066" fmla="*/ 3707010 w 12192000"/>
              <a:gd name="connsiteY2066" fmla="*/ 5532867 h 6858000"/>
              <a:gd name="connsiteX2067" fmla="*/ 3741829 w 12192000"/>
              <a:gd name="connsiteY2067" fmla="*/ 5498048 h 6858000"/>
              <a:gd name="connsiteX2068" fmla="*/ 3776648 w 12192000"/>
              <a:gd name="connsiteY2068" fmla="*/ 5532867 h 6858000"/>
              <a:gd name="connsiteX2069" fmla="*/ 3741829 w 12192000"/>
              <a:gd name="connsiteY2069" fmla="*/ 5567685 h 6858000"/>
              <a:gd name="connsiteX2070" fmla="*/ 3826723 w 12192000"/>
              <a:gd name="connsiteY2070" fmla="*/ 5567685 h 6858000"/>
              <a:gd name="connsiteX2071" fmla="*/ 3791904 w 12192000"/>
              <a:gd name="connsiteY2071" fmla="*/ 5532867 h 6858000"/>
              <a:gd name="connsiteX2072" fmla="*/ 3826723 w 12192000"/>
              <a:gd name="connsiteY2072" fmla="*/ 5498048 h 6858000"/>
              <a:gd name="connsiteX2073" fmla="*/ 3861541 w 12192000"/>
              <a:gd name="connsiteY2073" fmla="*/ 5532867 h 6858000"/>
              <a:gd name="connsiteX2074" fmla="*/ 3826723 w 12192000"/>
              <a:gd name="connsiteY2074" fmla="*/ 5567685 h 6858000"/>
              <a:gd name="connsiteX2075" fmla="*/ 3911614 w 12192000"/>
              <a:gd name="connsiteY2075" fmla="*/ 5567685 h 6858000"/>
              <a:gd name="connsiteX2076" fmla="*/ 3876795 w 12192000"/>
              <a:gd name="connsiteY2076" fmla="*/ 5532867 h 6858000"/>
              <a:gd name="connsiteX2077" fmla="*/ 3911614 w 12192000"/>
              <a:gd name="connsiteY2077" fmla="*/ 5498048 h 6858000"/>
              <a:gd name="connsiteX2078" fmla="*/ 3946433 w 12192000"/>
              <a:gd name="connsiteY2078" fmla="*/ 5532867 h 6858000"/>
              <a:gd name="connsiteX2079" fmla="*/ 3911614 w 12192000"/>
              <a:gd name="connsiteY2079" fmla="*/ 5567685 h 6858000"/>
              <a:gd name="connsiteX2080" fmla="*/ 3996513 w 12192000"/>
              <a:gd name="connsiteY2080" fmla="*/ 5567685 h 6858000"/>
              <a:gd name="connsiteX2081" fmla="*/ 3961694 w 12192000"/>
              <a:gd name="connsiteY2081" fmla="*/ 5532867 h 6858000"/>
              <a:gd name="connsiteX2082" fmla="*/ 3996513 w 12192000"/>
              <a:gd name="connsiteY2082" fmla="*/ 5498048 h 6858000"/>
              <a:gd name="connsiteX2083" fmla="*/ 4031332 w 12192000"/>
              <a:gd name="connsiteY2083" fmla="*/ 5532867 h 6858000"/>
              <a:gd name="connsiteX2084" fmla="*/ 3996513 w 12192000"/>
              <a:gd name="connsiteY2084" fmla="*/ 5567685 h 6858000"/>
              <a:gd name="connsiteX2085" fmla="*/ 4590760 w 12192000"/>
              <a:gd name="connsiteY2085" fmla="*/ 5567685 h 6858000"/>
              <a:gd name="connsiteX2086" fmla="*/ 4555941 w 12192000"/>
              <a:gd name="connsiteY2086" fmla="*/ 5532867 h 6858000"/>
              <a:gd name="connsiteX2087" fmla="*/ 4590760 w 12192000"/>
              <a:gd name="connsiteY2087" fmla="*/ 5498048 h 6858000"/>
              <a:gd name="connsiteX2088" fmla="*/ 4625579 w 12192000"/>
              <a:gd name="connsiteY2088" fmla="*/ 5532867 h 6858000"/>
              <a:gd name="connsiteX2089" fmla="*/ 4590760 w 12192000"/>
              <a:gd name="connsiteY2089" fmla="*/ 5567685 h 6858000"/>
              <a:gd name="connsiteX2090" fmla="*/ 4675653 w 12192000"/>
              <a:gd name="connsiteY2090" fmla="*/ 5567685 h 6858000"/>
              <a:gd name="connsiteX2091" fmla="*/ 4640834 w 12192000"/>
              <a:gd name="connsiteY2091" fmla="*/ 5532867 h 6858000"/>
              <a:gd name="connsiteX2092" fmla="*/ 4675653 w 12192000"/>
              <a:gd name="connsiteY2092" fmla="*/ 5498048 h 6858000"/>
              <a:gd name="connsiteX2093" fmla="*/ 4710472 w 12192000"/>
              <a:gd name="connsiteY2093" fmla="*/ 5532867 h 6858000"/>
              <a:gd name="connsiteX2094" fmla="*/ 4675653 w 12192000"/>
              <a:gd name="connsiteY2094" fmla="*/ 5567685 h 6858000"/>
              <a:gd name="connsiteX2095" fmla="*/ 4760546 w 12192000"/>
              <a:gd name="connsiteY2095" fmla="*/ 5567685 h 6858000"/>
              <a:gd name="connsiteX2096" fmla="*/ 4725728 w 12192000"/>
              <a:gd name="connsiteY2096" fmla="*/ 5532867 h 6858000"/>
              <a:gd name="connsiteX2097" fmla="*/ 4760546 w 12192000"/>
              <a:gd name="connsiteY2097" fmla="*/ 5498048 h 6858000"/>
              <a:gd name="connsiteX2098" fmla="*/ 4795365 w 12192000"/>
              <a:gd name="connsiteY2098" fmla="*/ 5532867 h 6858000"/>
              <a:gd name="connsiteX2099" fmla="*/ 4760546 w 12192000"/>
              <a:gd name="connsiteY2099" fmla="*/ 5567685 h 6858000"/>
              <a:gd name="connsiteX2100" fmla="*/ 4845439 w 12192000"/>
              <a:gd name="connsiteY2100" fmla="*/ 5567685 h 6858000"/>
              <a:gd name="connsiteX2101" fmla="*/ 4810620 w 12192000"/>
              <a:gd name="connsiteY2101" fmla="*/ 5532867 h 6858000"/>
              <a:gd name="connsiteX2102" fmla="*/ 4845439 w 12192000"/>
              <a:gd name="connsiteY2102" fmla="*/ 5498048 h 6858000"/>
              <a:gd name="connsiteX2103" fmla="*/ 4880257 w 12192000"/>
              <a:gd name="connsiteY2103" fmla="*/ 5532867 h 6858000"/>
              <a:gd name="connsiteX2104" fmla="*/ 4845439 w 12192000"/>
              <a:gd name="connsiteY2104" fmla="*/ 5567685 h 6858000"/>
              <a:gd name="connsiteX2105" fmla="*/ 4930330 w 12192000"/>
              <a:gd name="connsiteY2105" fmla="*/ 5567685 h 6858000"/>
              <a:gd name="connsiteX2106" fmla="*/ 4895511 w 12192000"/>
              <a:gd name="connsiteY2106" fmla="*/ 5532867 h 6858000"/>
              <a:gd name="connsiteX2107" fmla="*/ 4930330 w 12192000"/>
              <a:gd name="connsiteY2107" fmla="*/ 5498048 h 6858000"/>
              <a:gd name="connsiteX2108" fmla="*/ 4965149 w 12192000"/>
              <a:gd name="connsiteY2108" fmla="*/ 5532867 h 6858000"/>
              <a:gd name="connsiteX2109" fmla="*/ 4930330 w 12192000"/>
              <a:gd name="connsiteY2109" fmla="*/ 5567685 h 6858000"/>
              <a:gd name="connsiteX2110" fmla="*/ 5015223 w 12192000"/>
              <a:gd name="connsiteY2110" fmla="*/ 5567685 h 6858000"/>
              <a:gd name="connsiteX2111" fmla="*/ 4980404 w 12192000"/>
              <a:gd name="connsiteY2111" fmla="*/ 5532867 h 6858000"/>
              <a:gd name="connsiteX2112" fmla="*/ 5015223 w 12192000"/>
              <a:gd name="connsiteY2112" fmla="*/ 5498048 h 6858000"/>
              <a:gd name="connsiteX2113" fmla="*/ 5050042 w 12192000"/>
              <a:gd name="connsiteY2113" fmla="*/ 5532867 h 6858000"/>
              <a:gd name="connsiteX2114" fmla="*/ 5015223 w 12192000"/>
              <a:gd name="connsiteY2114" fmla="*/ 5567685 h 6858000"/>
              <a:gd name="connsiteX2115" fmla="*/ 5100116 w 12192000"/>
              <a:gd name="connsiteY2115" fmla="*/ 5567685 h 6858000"/>
              <a:gd name="connsiteX2116" fmla="*/ 5065298 w 12192000"/>
              <a:gd name="connsiteY2116" fmla="*/ 5532867 h 6858000"/>
              <a:gd name="connsiteX2117" fmla="*/ 5100116 w 12192000"/>
              <a:gd name="connsiteY2117" fmla="*/ 5498048 h 6858000"/>
              <a:gd name="connsiteX2118" fmla="*/ 5134935 w 12192000"/>
              <a:gd name="connsiteY2118" fmla="*/ 5532867 h 6858000"/>
              <a:gd name="connsiteX2119" fmla="*/ 5100116 w 12192000"/>
              <a:gd name="connsiteY2119" fmla="*/ 5567685 h 6858000"/>
              <a:gd name="connsiteX2120" fmla="*/ 5185009 w 12192000"/>
              <a:gd name="connsiteY2120" fmla="*/ 5567685 h 6858000"/>
              <a:gd name="connsiteX2121" fmla="*/ 5150190 w 12192000"/>
              <a:gd name="connsiteY2121" fmla="*/ 5532867 h 6858000"/>
              <a:gd name="connsiteX2122" fmla="*/ 5185009 w 12192000"/>
              <a:gd name="connsiteY2122" fmla="*/ 5498048 h 6858000"/>
              <a:gd name="connsiteX2123" fmla="*/ 5219827 w 12192000"/>
              <a:gd name="connsiteY2123" fmla="*/ 5532867 h 6858000"/>
              <a:gd name="connsiteX2124" fmla="*/ 5185009 w 12192000"/>
              <a:gd name="connsiteY2124" fmla="*/ 5567685 h 6858000"/>
              <a:gd name="connsiteX2125" fmla="*/ 7137562 w 12192000"/>
              <a:gd name="connsiteY2125" fmla="*/ 5567685 h 6858000"/>
              <a:gd name="connsiteX2126" fmla="*/ 7102737 w 12192000"/>
              <a:gd name="connsiteY2126" fmla="*/ 5532867 h 6858000"/>
              <a:gd name="connsiteX2127" fmla="*/ 7137562 w 12192000"/>
              <a:gd name="connsiteY2127" fmla="*/ 5498048 h 6858000"/>
              <a:gd name="connsiteX2128" fmla="*/ 7172374 w 12192000"/>
              <a:gd name="connsiteY2128" fmla="*/ 5532867 h 6858000"/>
              <a:gd name="connsiteX2129" fmla="*/ 7137562 w 12192000"/>
              <a:gd name="connsiteY2129" fmla="*/ 5567685 h 6858000"/>
              <a:gd name="connsiteX2130" fmla="*/ 7562024 w 12192000"/>
              <a:gd name="connsiteY2130" fmla="*/ 5567685 h 6858000"/>
              <a:gd name="connsiteX2131" fmla="*/ 7527199 w 12192000"/>
              <a:gd name="connsiteY2131" fmla="*/ 5532867 h 6858000"/>
              <a:gd name="connsiteX2132" fmla="*/ 7562024 w 12192000"/>
              <a:gd name="connsiteY2132" fmla="*/ 5498048 h 6858000"/>
              <a:gd name="connsiteX2133" fmla="*/ 7596836 w 12192000"/>
              <a:gd name="connsiteY2133" fmla="*/ 5532867 h 6858000"/>
              <a:gd name="connsiteX2134" fmla="*/ 7562024 w 12192000"/>
              <a:gd name="connsiteY2134" fmla="*/ 5567685 h 6858000"/>
              <a:gd name="connsiteX2135" fmla="*/ 7646915 w 12192000"/>
              <a:gd name="connsiteY2135" fmla="*/ 5567685 h 6858000"/>
              <a:gd name="connsiteX2136" fmla="*/ 7612090 w 12192000"/>
              <a:gd name="connsiteY2136" fmla="*/ 5532867 h 6858000"/>
              <a:gd name="connsiteX2137" fmla="*/ 7646915 w 12192000"/>
              <a:gd name="connsiteY2137" fmla="*/ 5498048 h 6858000"/>
              <a:gd name="connsiteX2138" fmla="*/ 7681728 w 12192000"/>
              <a:gd name="connsiteY2138" fmla="*/ 5532867 h 6858000"/>
              <a:gd name="connsiteX2139" fmla="*/ 7646915 w 12192000"/>
              <a:gd name="connsiteY2139" fmla="*/ 5567685 h 6858000"/>
              <a:gd name="connsiteX2140" fmla="*/ 7731809 w 12192000"/>
              <a:gd name="connsiteY2140" fmla="*/ 5567685 h 6858000"/>
              <a:gd name="connsiteX2141" fmla="*/ 7696983 w 12192000"/>
              <a:gd name="connsiteY2141" fmla="*/ 5532867 h 6858000"/>
              <a:gd name="connsiteX2142" fmla="*/ 7731809 w 12192000"/>
              <a:gd name="connsiteY2142" fmla="*/ 5498048 h 6858000"/>
              <a:gd name="connsiteX2143" fmla="*/ 7766621 w 12192000"/>
              <a:gd name="connsiteY2143" fmla="*/ 5532867 h 6858000"/>
              <a:gd name="connsiteX2144" fmla="*/ 7731809 w 12192000"/>
              <a:gd name="connsiteY2144" fmla="*/ 5567685 h 6858000"/>
              <a:gd name="connsiteX2145" fmla="*/ 7901594 w 12192000"/>
              <a:gd name="connsiteY2145" fmla="*/ 5567685 h 6858000"/>
              <a:gd name="connsiteX2146" fmla="*/ 7866769 w 12192000"/>
              <a:gd name="connsiteY2146" fmla="*/ 5532867 h 6858000"/>
              <a:gd name="connsiteX2147" fmla="*/ 7901594 w 12192000"/>
              <a:gd name="connsiteY2147" fmla="*/ 5498048 h 6858000"/>
              <a:gd name="connsiteX2148" fmla="*/ 7936406 w 12192000"/>
              <a:gd name="connsiteY2148" fmla="*/ 5532867 h 6858000"/>
              <a:gd name="connsiteX2149" fmla="*/ 7901594 w 12192000"/>
              <a:gd name="connsiteY2149" fmla="*/ 5567685 h 6858000"/>
              <a:gd name="connsiteX2150" fmla="*/ 7986485 w 12192000"/>
              <a:gd name="connsiteY2150" fmla="*/ 5567685 h 6858000"/>
              <a:gd name="connsiteX2151" fmla="*/ 7951660 w 12192000"/>
              <a:gd name="connsiteY2151" fmla="*/ 5532867 h 6858000"/>
              <a:gd name="connsiteX2152" fmla="*/ 7986485 w 12192000"/>
              <a:gd name="connsiteY2152" fmla="*/ 5498048 h 6858000"/>
              <a:gd name="connsiteX2153" fmla="*/ 8021298 w 12192000"/>
              <a:gd name="connsiteY2153" fmla="*/ 5532867 h 6858000"/>
              <a:gd name="connsiteX2154" fmla="*/ 7986485 w 12192000"/>
              <a:gd name="connsiteY2154" fmla="*/ 5567685 h 6858000"/>
              <a:gd name="connsiteX2155" fmla="*/ 8071379 w 12192000"/>
              <a:gd name="connsiteY2155" fmla="*/ 5567685 h 6858000"/>
              <a:gd name="connsiteX2156" fmla="*/ 8036553 w 12192000"/>
              <a:gd name="connsiteY2156" fmla="*/ 5532867 h 6858000"/>
              <a:gd name="connsiteX2157" fmla="*/ 8071379 w 12192000"/>
              <a:gd name="connsiteY2157" fmla="*/ 5498048 h 6858000"/>
              <a:gd name="connsiteX2158" fmla="*/ 8106191 w 12192000"/>
              <a:gd name="connsiteY2158" fmla="*/ 5532867 h 6858000"/>
              <a:gd name="connsiteX2159" fmla="*/ 8071379 w 12192000"/>
              <a:gd name="connsiteY2159" fmla="*/ 5567685 h 6858000"/>
              <a:gd name="connsiteX2160" fmla="*/ 8156272 w 12192000"/>
              <a:gd name="connsiteY2160" fmla="*/ 5567685 h 6858000"/>
              <a:gd name="connsiteX2161" fmla="*/ 8121447 w 12192000"/>
              <a:gd name="connsiteY2161" fmla="*/ 5532867 h 6858000"/>
              <a:gd name="connsiteX2162" fmla="*/ 8156272 w 12192000"/>
              <a:gd name="connsiteY2162" fmla="*/ 5498048 h 6858000"/>
              <a:gd name="connsiteX2163" fmla="*/ 8191084 w 12192000"/>
              <a:gd name="connsiteY2163" fmla="*/ 5532867 h 6858000"/>
              <a:gd name="connsiteX2164" fmla="*/ 8156272 w 12192000"/>
              <a:gd name="connsiteY2164" fmla="*/ 5567685 h 6858000"/>
              <a:gd name="connsiteX2165" fmla="*/ 8241164 w 12192000"/>
              <a:gd name="connsiteY2165" fmla="*/ 5567685 h 6858000"/>
              <a:gd name="connsiteX2166" fmla="*/ 8206339 w 12192000"/>
              <a:gd name="connsiteY2166" fmla="*/ 5532867 h 6858000"/>
              <a:gd name="connsiteX2167" fmla="*/ 8241164 w 12192000"/>
              <a:gd name="connsiteY2167" fmla="*/ 5498048 h 6858000"/>
              <a:gd name="connsiteX2168" fmla="*/ 8275976 w 12192000"/>
              <a:gd name="connsiteY2168" fmla="*/ 5532867 h 6858000"/>
              <a:gd name="connsiteX2169" fmla="*/ 8241164 w 12192000"/>
              <a:gd name="connsiteY2169" fmla="*/ 5567685 h 6858000"/>
              <a:gd name="connsiteX2170" fmla="*/ 8326055 w 12192000"/>
              <a:gd name="connsiteY2170" fmla="*/ 5567685 h 6858000"/>
              <a:gd name="connsiteX2171" fmla="*/ 8291230 w 12192000"/>
              <a:gd name="connsiteY2171" fmla="*/ 5532867 h 6858000"/>
              <a:gd name="connsiteX2172" fmla="*/ 8326055 w 12192000"/>
              <a:gd name="connsiteY2172" fmla="*/ 5498048 h 6858000"/>
              <a:gd name="connsiteX2173" fmla="*/ 8360868 w 12192000"/>
              <a:gd name="connsiteY2173" fmla="*/ 5532867 h 6858000"/>
              <a:gd name="connsiteX2174" fmla="*/ 8326055 w 12192000"/>
              <a:gd name="connsiteY2174" fmla="*/ 5567685 h 6858000"/>
              <a:gd name="connsiteX2175" fmla="*/ 8410949 w 12192000"/>
              <a:gd name="connsiteY2175" fmla="*/ 5567685 h 6858000"/>
              <a:gd name="connsiteX2176" fmla="*/ 8376123 w 12192000"/>
              <a:gd name="connsiteY2176" fmla="*/ 5532867 h 6858000"/>
              <a:gd name="connsiteX2177" fmla="*/ 8410949 w 12192000"/>
              <a:gd name="connsiteY2177" fmla="*/ 5498048 h 6858000"/>
              <a:gd name="connsiteX2178" fmla="*/ 8445761 w 12192000"/>
              <a:gd name="connsiteY2178" fmla="*/ 5532867 h 6858000"/>
              <a:gd name="connsiteX2179" fmla="*/ 8410949 w 12192000"/>
              <a:gd name="connsiteY2179" fmla="*/ 5567685 h 6858000"/>
              <a:gd name="connsiteX2180" fmla="*/ 8495842 w 12192000"/>
              <a:gd name="connsiteY2180" fmla="*/ 5567685 h 6858000"/>
              <a:gd name="connsiteX2181" fmla="*/ 8461017 w 12192000"/>
              <a:gd name="connsiteY2181" fmla="*/ 5532867 h 6858000"/>
              <a:gd name="connsiteX2182" fmla="*/ 8495842 w 12192000"/>
              <a:gd name="connsiteY2182" fmla="*/ 5498048 h 6858000"/>
              <a:gd name="connsiteX2183" fmla="*/ 8530654 w 12192000"/>
              <a:gd name="connsiteY2183" fmla="*/ 5532867 h 6858000"/>
              <a:gd name="connsiteX2184" fmla="*/ 8495842 w 12192000"/>
              <a:gd name="connsiteY2184" fmla="*/ 5567685 h 6858000"/>
              <a:gd name="connsiteX2185" fmla="*/ 8580734 w 12192000"/>
              <a:gd name="connsiteY2185" fmla="*/ 5567685 h 6858000"/>
              <a:gd name="connsiteX2186" fmla="*/ 8545909 w 12192000"/>
              <a:gd name="connsiteY2186" fmla="*/ 5532867 h 6858000"/>
              <a:gd name="connsiteX2187" fmla="*/ 8580734 w 12192000"/>
              <a:gd name="connsiteY2187" fmla="*/ 5498048 h 6858000"/>
              <a:gd name="connsiteX2188" fmla="*/ 8615546 w 12192000"/>
              <a:gd name="connsiteY2188" fmla="*/ 5532867 h 6858000"/>
              <a:gd name="connsiteX2189" fmla="*/ 8580734 w 12192000"/>
              <a:gd name="connsiteY2189" fmla="*/ 5567685 h 6858000"/>
              <a:gd name="connsiteX2190" fmla="*/ 8665625 w 12192000"/>
              <a:gd name="connsiteY2190" fmla="*/ 5567685 h 6858000"/>
              <a:gd name="connsiteX2191" fmla="*/ 8630800 w 12192000"/>
              <a:gd name="connsiteY2191" fmla="*/ 5532867 h 6858000"/>
              <a:gd name="connsiteX2192" fmla="*/ 8665625 w 12192000"/>
              <a:gd name="connsiteY2192" fmla="*/ 5498048 h 6858000"/>
              <a:gd name="connsiteX2193" fmla="*/ 8700438 w 12192000"/>
              <a:gd name="connsiteY2193" fmla="*/ 5532867 h 6858000"/>
              <a:gd name="connsiteX2194" fmla="*/ 8665625 w 12192000"/>
              <a:gd name="connsiteY2194" fmla="*/ 5567685 h 6858000"/>
              <a:gd name="connsiteX2195" fmla="*/ 8750518 w 12192000"/>
              <a:gd name="connsiteY2195" fmla="*/ 5567685 h 6858000"/>
              <a:gd name="connsiteX2196" fmla="*/ 8715692 w 12192000"/>
              <a:gd name="connsiteY2196" fmla="*/ 5532867 h 6858000"/>
              <a:gd name="connsiteX2197" fmla="*/ 8750518 w 12192000"/>
              <a:gd name="connsiteY2197" fmla="*/ 5498048 h 6858000"/>
              <a:gd name="connsiteX2198" fmla="*/ 8785330 w 12192000"/>
              <a:gd name="connsiteY2198" fmla="*/ 5532867 h 6858000"/>
              <a:gd name="connsiteX2199" fmla="*/ 8750518 w 12192000"/>
              <a:gd name="connsiteY2199" fmla="*/ 5567685 h 6858000"/>
              <a:gd name="connsiteX2200" fmla="*/ 8835412 w 12192000"/>
              <a:gd name="connsiteY2200" fmla="*/ 5567685 h 6858000"/>
              <a:gd name="connsiteX2201" fmla="*/ 8800587 w 12192000"/>
              <a:gd name="connsiteY2201" fmla="*/ 5532867 h 6858000"/>
              <a:gd name="connsiteX2202" fmla="*/ 8835412 w 12192000"/>
              <a:gd name="connsiteY2202" fmla="*/ 5498048 h 6858000"/>
              <a:gd name="connsiteX2203" fmla="*/ 8870224 w 12192000"/>
              <a:gd name="connsiteY2203" fmla="*/ 5532867 h 6858000"/>
              <a:gd name="connsiteX2204" fmla="*/ 8835412 w 12192000"/>
              <a:gd name="connsiteY2204" fmla="*/ 5567685 h 6858000"/>
              <a:gd name="connsiteX2205" fmla="*/ 8920304 w 12192000"/>
              <a:gd name="connsiteY2205" fmla="*/ 5567685 h 6858000"/>
              <a:gd name="connsiteX2206" fmla="*/ 8885479 w 12192000"/>
              <a:gd name="connsiteY2206" fmla="*/ 5532867 h 6858000"/>
              <a:gd name="connsiteX2207" fmla="*/ 8920304 w 12192000"/>
              <a:gd name="connsiteY2207" fmla="*/ 5498048 h 6858000"/>
              <a:gd name="connsiteX2208" fmla="*/ 8955116 w 12192000"/>
              <a:gd name="connsiteY2208" fmla="*/ 5532867 h 6858000"/>
              <a:gd name="connsiteX2209" fmla="*/ 8920304 w 12192000"/>
              <a:gd name="connsiteY2209" fmla="*/ 5567685 h 6858000"/>
              <a:gd name="connsiteX2210" fmla="*/ 9005195 w 12192000"/>
              <a:gd name="connsiteY2210" fmla="*/ 5567685 h 6858000"/>
              <a:gd name="connsiteX2211" fmla="*/ 8970370 w 12192000"/>
              <a:gd name="connsiteY2211" fmla="*/ 5532867 h 6858000"/>
              <a:gd name="connsiteX2212" fmla="*/ 9005195 w 12192000"/>
              <a:gd name="connsiteY2212" fmla="*/ 5498048 h 6858000"/>
              <a:gd name="connsiteX2213" fmla="*/ 9040008 w 12192000"/>
              <a:gd name="connsiteY2213" fmla="*/ 5532867 h 6858000"/>
              <a:gd name="connsiteX2214" fmla="*/ 9005195 w 12192000"/>
              <a:gd name="connsiteY2214" fmla="*/ 5567685 h 6858000"/>
              <a:gd name="connsiteX2215" fmla="*/ 9090088 w 12192000"/>
              <a:gd name="connsiteY2215" fmla="*/ 5567685 h 6858000"/>
              <a:gd name="connsiteX2216" fmla="*/ 9055262 w 12192000"/>
              <a:gd name="connsiteY2216" fmla="*/ 5532867 h 6858000"/>
              <a:gd name="connsiteX2217" fmla="*/ 9090088 w 12192000"/>
              <a:gd name="connsiteY2217" fmla="*/ 5498048 h 6858000"/>
              <a:gd name="connsiteX2218" fmla="*/ 9124900 w 12192000"/>
              <a:gd name="connsiteY2218" fmla="*/ 5532867 h 6858000"/>
              <a:gd name="connsiteX2219" fmla="*/ 9090088 w 12192000"/>
              <a:gd name="connsiteY2219" fmla="*/ 5567685 h 6858000"/>
              <a:gd name="connsiteX2220" fmla="*/ 9174982 w 12192000"/>
              <a:gd name="connsiteY2220" fmla="*/ 5567685 h 6858000"/>
              <a:gd name="connsiteX2221" fmla="*/ 9140157 w 12192000"/>
              <a:gd name="connsiteY2221" fmla="*/ 5532867 h 6858000"/>
              <a:gd name="connsiteX2222" fmla="*/ 9174982 w 12192000"/>
              <a:gd name="connsiteY2222" fmla="*/ 5498048 h 6858000"/>
              <a:gd name="connsiteX2223" fmla="*/ 9209794 w 12192000"/>
              <a:gd name="connsiteY2223" fmla="*/ 5532867 h 6858000"/>
              <a:gd name="connsiteX2224" fmla="*/ 9174982 w 12192000"/>
              <a:gd name="connsiteY2224" fmla="*/ 5567685 h 6858000"/>
              <a:gd name="connsiteX2225" fmla="*/ 9259874 w 12192000"/>
              <a:gd name="connsiteY2225" fmla="*/ 5567685 h 6858000"/>
              <a:gd name="connsiteX2226" fmla="*/ 9225049 w 12192000"/>
              <a:gd name="connsiteY2226" fmla="*/ 5532867 h 6858000"/>
              <a:gd name="connsiteX2227" fmla="*/ 9259874 w 12192000"/>
              <a:gd name="connsiteY2227" fmla="*/ 5498048 h 6858000"/>
              <a:gd name="connsiteX2228" fmla="*/ 9294686 w 12192000"/>
              <a:gd name="connsiteY2228" fmla="*/ 5532867 h 6858000"/>
              <a:gd name="connsiteX2229" fmla="*/ 9259874 w 12192000"/>
              <a:gd name="connsiteY2229" fmla="*/ 5567685 h 6858000"/>
              <a:gd name="connsiteX2230" fmla="*/ 9344765 w 12192000"/>
              <a:gd name="connsiteY2230" fmla="*/ 5567685 h 6858000"/>
              <a:gd name="connsiteX2231" fmla="*/ 9309940 w 12192000"/>
              <a:gd name="connsiteY2231" fmla="*/ 5532867 h 6858000"/>
              <a:gd name="connsiteX2232" fmla="*/ 9344765 w 12192000"/>
              <a:gd name="connsiteY2232" fmla="*/ 5498048 h 6858000"/>
              <a:gd name="connsiteX2233" fmla="*/ 9379578 w 12192000"/>
              <a:gd name="connsiteY2233" fmla="*/ 5532867 h 6858000"/>
              <a:gd name="connsiteX2234" fmla="*/ 9344765 w 12192000"/>
              <a:gd name="connsiteY2234" fmla="*/ 5567685 h 6858000"/>
              <a:gd name="connsiteX2235" fmla="*/ 9429658 w 12192000"/>
              <a:gd name="connsiteY2235" fmla="*/ 5567685 h 6858000"/>
              <a:gd name="connsiteX2236" fmla="*/ 9394832 w 12192000"/>
              <a:gd name="connsiteY2236" fmla="*/ 5532867 h 6858000"/>
              <a:gd name="connsiteX2237" fmla="*/ 9429658 w 12192000"/>
              <a:gd name="connsiteY2237" fmla="*/ 5498048 h 6858000"/>
              <a:gd name="connsiteX2238" fmla="*/ 9464470 w 12192000"/>
              <a:gd name="connsiteY2238" fmla="*/ 5532867 h 6858000"/>
              <a:gd name="connsiteX2239" fmla="*/ 9429658 w 12192000"/>
              <a:gd name="connsiteY2239" fmla="*/ 5567685 h 6858000"/>
              <a:gd name="connsiteX2240" fmla="*/ 9514552 w 12192000"/>
              <a:gd name="connsiteY2240" fmla="*/ 5567685 h 6858000"/>
              <a:gd name="connsiteX2241" fmla="*/ 9479727 w 12192000"/>
              <a:gd name="connsiteY2241" fmla="*/ 5532867 h 6858000"/>
              <a:gd name="connsiteX2242" fmla="*/ 9514552 w 12192000"/>
              <a:gd name="connsiteY2242" fmla="*/ 5498048 h 6858000"/>
              <a:gd name="connsiteX2243" fmla="*/ 9549364 w 12192000"/>
              <a:gd name="connsiteY2243" fmla="*/ 5532867 h 6858000"/>
              <a:gd name="connsiteX2244" fmla="*/ 9514552 w 12192000"/>
              <a:gd name="connsiteY2244" fmla="*/ 5567685 h 6858000"/>
              <a:gd name="connsiteX2245" fmla="*/ 9599444 w 12192000"/>
              <a:gd name="connsiteY2245" fmla="*/ 5567685 h 6858000"/>
              <a:gd name="connsiteX2246" fmla="*/ 9564619 w 12192000"/>
              <a:gd name="connsiteY2246" fmla="*/ 5532867 h 6858000"/>
              <a:gd name="connsiteX2247" fmla="*/ 9599444 w 12192000"/>
              <a:gd name="connsiteY2247" fmla="*/ 5498048 h 6858000"/>
              <a:gd name="connsiteX2248" fmla="*/ 9634256 w 12192000"/>
              <a:gd name="connsiteY2248" fmla="*/ 5532867 h 6858000"/>
              <a:gd name="connsiteX2249" fmla="*/ 9599444 w 12192000"/>
              <a:gd name="connsiteY2249" fmla="*/ 5567685 h 6858000"/>
              <a:gd name="connsiteX2250" fmla="*/ 9684335 w 12192000"/>
              <a:gd name="connsiteY2250" fmla="*/ 5567685 h 6858000"/>
              <a:gd name="connsiteX2251" fmla="*/ 9649510 w 12192000"/>
              <a:gd name="connsiteY2251" fmla="*/ 5532867 h 6858000"/>
              <a:gd name="connsiteX2252" fmla="*/ 9684335 w 12192000"/>
              <a:gd name="connsiteY2252" fmla="*/ 5498048 h 6858000"/>
              <a:gd name="connsiteX2253" fmla="*/ 9719148 w 12192000"/>
              <a:gd name="connsiteY2253" fmla="*/ 5532867 h 6858000"/>
              <a:gd name="connsiteX2254" fmla="*/ 9684335 w 12192000"/>
              <a:gd name="connsiteY2254" fmla="*/ 5567685 h 6858000"/>
              <a:gd name="connsiteX2255" fmla="*/ 9769228 w 12192000"/>
              <a:gd name="connsiteY2255" fmla="*/ 5567685 h 6858000"/>
              <a:gd name="connsiteX2256" fmla="*/ 9734402 w 12192000"/>
              <a:gd name="connsiteY2256" fmla="*/ 5532867 h 6858000"/>
              <a:gd name="connsiteX2257" fmla="*/ 9769228 w 12192000"/>
              <a:gd name="connsiteY2257" fmla="*/ 5498048 h 6858000"/>
              <a:gd name="connsiteX2258" fmla="*/ 9804040 w 12192000"/>
              <a:gd name="connsiteY2258" fmla="*/ 5532867 h 6858000"/>
              <a:gd name="connsiteX2259" fmla="*/ 9769228 w 12192000"/>
              <a:gd name="connsiteY2259" fmla="*/ 5567685 h 6858000"/>
              <a:gd name="connsiteX2260" fmla="*/ 9854122 w 12192000"/>
              <a:gd name="connsiteY2260" fmla="*/ 5567685 h 6858000"/>
              <a:gd name="connsiteX2261" fmla="*/ 9819297 w 12192000"/>
              <a:gd name="connsiteY2261" fmla="*/ 5532867 h 6858000"/>
              <a:gd name="connsiteX2262" fmla="*/ 9854122 w 12192000"/>
              <a:gd name="connsiteY2262" fmla="*/ 5498048 h 6858000"/>
              <a:gd name="connsiteX2263" fmla="*/ 9888934 w 12192000"/>
              <a:gd name="connsiteY2263" fmla="*/ 5532867 h 6858000"/>
              <a:gd name="connsiteX2264" fmla="*/ 9854122 w 12192000"/>
              <a:gd name="connsiteY2264" fmla="*/ 5567685 h 6858000"/>
              <a:gd name="connsiteX2265" fmla="*/ 9939014 w 12192000"/>
              <a:gd name="connsiteY2265" fmla="*/ 5567685 h 6858000"/>
              <a:gd name="connsiteX2266" fmla="*/ 9904189 w 12192000"/>
              <a:gd name="connsiteY2266" fmla="*/ 5532867 h 6858000"/>
              <a:gd name="connsiteX2267" fmla="*/ 9939014 w 12192000"/>
              <a:gd name="connsiteY2267" fmla="*/ 5498048 h 6858000"/>
              <a:gd name="connsiteX2268" fmla="*/ 9973826 w 12192000"/>
              <a:gd name="connsiteY2268" fmla="*/ 5532867 h 6858000"/>
              <a:gd name="connsiteX2269" fmla="*/ 9939014 w 12192000"/>
              <a:gd name="connsiteY2269" fmla="*/ 5567685 h 6858000"/>
              <a:gd name="connsiteX2270" fmla="*/ 10023905 w 12192000"/>
              <a:gd name="connsiteY2270" fmla="*/ 5567685 h 6858000"/>
              <a:gd name="connsiteX2271" fmla="*/ 9989080 w 12192000"/>
              <a:gd name="connsiteY2271" fmla="*/ 5532867 h 6858000"/>
              <a:gd name="connsiteX2272" fmla="*/ 10023905 w 12192000"/>
              <a:gd name="connsiteY2272" fmla="*/ 5498048 h 6858000"/>
              <a:gd name="connsiteX2273" fmla="*/ 10058718 w 12192000"/>
              <a:gd name="connsiteY2273" fmla="*/ 5532867 h 6858000"/>
              <a:gd name="connsiteX2274" fmla="*/ 10023905 w 12192000"/>
              <a:gd name="connsiteY2274" fmla="*/ 5567685 h 6858000"/>
              <a:gd name="connsiteX2275" fmla="*/ 10108798 w 12192000"/>
              <a:gd name="connsiteY2275" fmla="*/ 5567685 h 6858000"/>
              <a:gd name="connsiteX2276" fmla="*/ 10073972 w 12192000"/>
              <a:gd name="connsiteY2276" fmla="*/ 5532867 h 6858000"/>
              <a:gd name="connsiteX2277" fmla="*/ 10108798 w 12192000"/>
              <a:gd name="connsiteY2277" fmla="*/ 5498048 h 6858000"/>
              <a:gd name="connsiteX2278" fmla="*/ 10143610 w 12192000"/>
              <a:gd name="connsiteY2278" fmla="*/ 5532867 h 6858000"/>
              <a:gd name="connsiteX2279" fmla="*/ 10108798 w 12192000"/>
              <a:gd name="connsiteY2279" fmla="*/ 5567685 h 6858000"/>
              <a:gd name="connsiteX2280" fmla="*/ 10193691 w 12192000"/>
              <a:gd name="connsiteY2280" fmla="*/ 5567685 h 6858000"/>
              <a:gd name="connsiteX2281" fmla="*/ 10158866 w 12192000"/>
              <a:gd name="connsiteY2281" fmla="*/ 5532867 h 6858000"/>
              <a:gd name="connsiteX2282" fmla="*/ 10193691 w 12192000"/>
              <a:gd name="connsiteY2282" fmla="*/ 5498048 h 6858000"/>
              <a:gd name="connsiteX2283" fmla="*/ 10228503 w 12192000"/>
              <a:gd name="connsiteY2283" fmla="*/ 5532867 h 6858000"/>
              <a:gd name="connsiteX2284" fmla="*/ 10193691 w 12192000"/>
              <a:gd name="connsiteY2284" fmla="*/ 5567685 h 6858000"/>
              <a:gd name="connsiteX2285" fmla="*/ 10278584 w 12192000"/>
              <a:gd name="connsiteY2285" fmla="*/ 5567685 h 6858000"/>
              <a:gd name="connsiteX2286" fmla="*/ 10243759 w 12192000"/>
              <a:gd name="connsiteY2286" fmla="*/ 5532867 h 6858000"/>
              <a:gd name="connsiteX2287" fmla="*/ 10278584 w 12192000"/>
              <a:gd name="connsiteY2287" fmla="*/ 5498048 h 6858000"/>
              <a:gd name="connsiteX2288" fmla="*/ 10313396 w 12192000"/>
              <a:gd name="connsiteY2288" fmla="*/ 5532867 h 6858000"/>
              <a:gd name="connsiteX2289" fmla="*/ 10278584 w 12192000"/>
              <a:gd name="connsiteY2289" fmla="*/ 5567685 h 6858000"/>
              <a:gd name="connsiteX2290" fmla="*/ 10363475 w 12192000"/>
              <a:gd name="connsiteY2290" fmla="*/ 5567685 h 6858000"/>
              <a:gd name="connsiteX2291" fmla="*/ 10328650 w 12192000"/>
              <a:gd name="connsiteY2291" fmla="*/ 5532867 h 6858000"/>
              <a:gd name="connsiteX2292" fmla="*/ 10363475 w 12192000"/>
              <a:gd name="connsiteY2292" fmla="*/ 5498048 h 6858000"/>
              <a:gd name="connsiteX2293" fmla="*/ 10398288 w 12192000"/>
              <a:gd name="connsiteY2293" fmla="*/ 5532867 h 6858000"/>
              <a:gd name="connsiteX2294" fmla="*/ 10363475 w 12192000"/>
              <a:gd name="connsiteY2294" fmla="*/ 5567685 h 6858000"/>
              <a:gd name="connsiteX2295" fmla="*/ 10448368 w 12192000"/>
              <a:gd name="connsiteY2295" fmla="*/ 5567685 h 6858000"/>
              <a:gd name="connsiteX2296" fmla="*/ 10413542 w 12192000"/>
              <a:gd name="connsiteY2296" fmla="*/ 5532867 h 6858000"/>
              <a:gd name="connsiteX2297" fmla="*/ 10448368 w 12192000"/>
              <a:gd name="connsiteY2297" fmla="*/ 5498048 h 6858000"/>
              <a:gd name="connsiteX2298" fmla="*/ 10483180 w 12192000"/>
              <a:gd name="connsiteY2298" fmla="*/ 5532867 h 6858000"/>
              <a:gd name="connsiteX2299" fmla="*/ 10448368 w 12192000"/>
              <a:gd name="connsiteY2299" fmla="*/ 5567685 h 6858000"/>
              <a:gd name="connsiteX2300" fmla="*/ 10533261 w 12192000"/>
              <a:gd name="connsiteY2300" fmla="*/ 5567685 h 6858000"/>
              <a:gd name="connsiteX2301" fmla="*/ 10498436 w 12192000"/>
              <a:gd name="connsiteY2301" fmla="*/ 5532867 h 6858000"/>
              <a:gd name="connsiteX2302" fmla="*/ 10533261 w 12192000"/>
              <a:gd name="connsiteY2302" fmla="*/ 5498048 h 6858000"/>
              <a:gd name="connsiteX2303" fmla="*/ 10568073 w 12192000"/>
              <a:gd name="connsiteY2303" fmla="*/ 5532867 h 6858000"/>
              <a:gd name="connsiteX2304" fmla="*/ 10533261 w 12192000"/>
              <a:gd name="connsiteY2304" fmla="*/ 5567685 h 6858000"/>
              <a:gd name="connsiteX2305" fmla="*/ 10618154 w 12192000"/>
              <a:gd name="connsiteY2305" fmla="*/ 5567685 h 6858000"/>
              <a:gd name="connsiteX2306" fmla="*/ 10583329 w 12192000"/>
              <a:gd name="connsiteY2306" fmla="*/ 5532867 h 6858000"/>
              <a:gd name="connsiteX2307" fmla="*/ 10618154 w 12192000"/>
              <a:gd name="connsiteY2307" fmla="*/ 5498048 h 6858000"/>
              <a:gd name="connsiteX2308" fmla="*/ 10652966 w 12192000"/>
              <a:gd name="connsiteY2308" fmla="*/ 5532867 h 6858000"/>
              <a:gd name="connsiteX2309" fmla="*/ 10618154 w 12192000"/>
              <a:gd name="connsiteY2309" fmla="*/ 5567685 h 6858000"/>
              <a:gd name="connsiteX2310" fmla="*/ 1534631 w 12192000"/>
              <a:gd name="connsiteY2310" fmla="*/ 5482827 h 6858000"/>
              <a:gd name="connsiteX2311" fmla="*/ 1499812 w 12192000"/>
              <a:gd name="connsiteY2311" fmla="*/ 5448008 h 6858000"/>
              <a:gd name="connsiteX2312" fmla="*/ 1534631 w 12192000"/>
              <a:gd name="connsiteY2312" fmla="*/ 5413189 h 6858000"/>
              <a:gd name="connsiteX2313" fmla="*/ 1569450 w 12192000"/>
              <a:gd name="connsiteY2313" fmla="*/ 5448008 h 6858000"/>
              <a:gd name="connsiteX2314" fmla="*/ 1534631 w 12192000"/>
              <a:gd name="connsiteY2314" fmla="*/ 5482827 h 6858000"/>
              <a:gd name="connsiteX2315" fmla="*/ 1619523 w 12192000"/>
              <a:gd name="connsiteY2315" fmla="*/ 5482827 h 6858000"/>
              <a:gd name="connsiteX2316" fmla="*/ 1584704 w 12192000"/>
              <a:gd name="connsiteY2316" fmla="*/ 5448008 h 6858000"/>
              <a:gd name="connsiteX2317" fmla="*/ 1619523 w 12192000"/>
              <a:gd name="connsiteY2317" fmla="*/ 5413189 h 6858000"/>
              <a:gd name="connsiteX2318" fmla="*/ 1654342 w 12192000"/>
              <a:gd name="connsiteY2318" fmla="*/ 5448008 h 6858000"/>
              <a:gd name="connsiteX2319" fmla="*/ 1619523 w 12192000"/>
              <a:gd name="connsiteY2319" fmla="*/ 5482827 h 6858000"/>
              <a:gd name="connsiteX2320" fmla="*/ 1704416 w 12192000"/>
              <a:gd name="connsiteY2320" fmla="*/ 5482827 h 6858000"/>
              <a:gd name="connsiteX2321" fmla="*/ 1669598 w 12192000"/>
              <a:gd name="connsiteY2321" fmla="*/ 5448008 h 6858000"/>
              <a:gd name="connsiteX2322" fmla="*/ 1704416 w 12192000"/>
              <a:gd name="connsiteY2322" fmla="*/ 5413189 h 6858000"/>
              <a:gd name="connsiteX2323" fmla="*/ 1739235 w 12192000"/>
              <a:gd name="connsiteY2323" fmla="*/ 5448008 h 6858000"/>
              <a:gd name="connsiteX2324" fmla="*/ 1704416 w 12192000"/>
              <a:gd name="connsiteY2324" fmla="*/ 5482827 h 6858000"/>
              <a:gd name="connsiteX2325" fmla="*/ 1789310 w 12192000"/>
              <a:gd name="connsiteY2325" fmla="*/ 5482827 h 6858000"/>
              <a:gd name="connsiteX2326" fmla="*/ 1754491 w 12192000"/>
              <a:gd name="connsiteY2326" fmla="*/ 5448008 h 6858000"/>
              <a:gd name="connsiteX2327" fmla="*/ 1789310 w 12192000"/>
              <a:gd name="connsiteY2327" fmla="*/ 5413189 h 6858000"/>
              <a:gd name="connsiteX2328" fmla="*/ 1824128 w 12192000"/>
              <a:gd name="connsiteY2328" fmla="*/ 5448008 h 6858000"/>
              <a:gd name="connsiteX2329" fmla="*/ 1789310 w 12192000"/>
              <a:gd name="connsiteY2329" fmla="*/ 5482827 h 6858000"/>
              <a:gd name="connsiteX2330" fmla="*/ 1874201 w 12192000"/>
              <a:gd name="connsiteY2330" fmla="*/ 5482827 h 6858000"/>
              <a:gd name="connsiteX2331" fmla="*/ 1839382 w 12192000"/>
              <a:gd name="connsiteY2331" fmla="*/ 5448008 h 6858000"/>
              <a:gd name="connsiteX2332" fmla="*/ 1874201 w 12192000"/>
              <a:gd name="connsiteY2332" fmla="*/ 5413189 h 6858000"/>
              <a:gd name="connsiteX2333" fmla="*/ 1909020 w 12192000"/>
              <a:gd name="connsiteY2333" fmla="*/ 5448008 h 6858000"/>
              <a:gd name="connsiteX2334" fmla="*/ 1874201 w 12192000"/>
              <a:gd name="connsiteY2334" fmla="*/ 5482827 h 6858000"/>
              <a:gd name="connsiteX2335" fmla="*/ 1959093 w 12192000"/>
              <a:gd name="connsiteY2335" fmla="*/ 5482827 h 6858000"/>
              <a:gd name="connsiteX2336" fmla="*/ 1924274 w 12192000"/>
              <a:gd name="connsiteY2336" fmla="*/ 5448008 h 6858000"/>
              <a:gd name="connsiteX2337" fmla="*/ 1959093 w 12192000"/>
              <a:gd name="connsiteY2337" fmla="*/ 5413189 h 6858000"/>
              <a:gd name="connsiteX2338" fmla="*/ 1993912 w 12192000"/>
              <a:gd name="connsiteY2338" fmla="*/ 5448008 h 6858000"/>
              <a:gd name="connsiteX2339" fmla="*/ 1959093 w 12192000"/>
              <a:gd name="connsiteY2339" fmla="*/ 5482827 h 6858000"/>
              <a:gd name="connsiteX2340" fmla="*/ 2043986 w 12192000"/>
              <a:gd name="connsiteY2340" fmla="*/ 5482827 h 6858000"/>
              <a:gd name="connsiteX2341" fmla="*/ 2009168 w 12192000"/>
              <a:gd name="connsiteY2341" fmla="*/ 5448008 h 6858000"/>
              <a:gd name="connsiteX2342" fmla="*/ 2043986 w 12192000"/>
              <a:gd name="connsiteY2342" fmla="*/ 5413189 h 6858000"/>
              <a:gd name="connsiteX2343" fmla="*/ 2078805 w 12192000"/>
              <a:gd name="connsiteY2343" fmla="*/ 5448008 h 6858000"/>
              <a:gd name="connsiteX2344" fmla="*/ 2043986 w 12192000"/>
              <a:gd name="connsiteY2344" fmla="*/ 5482827 h 6858000"/>
              <a:gd name="connsiteX2345" fmla="*/ 2128880 w 12192000"/>
              <a:gd name="connsiteY2345" fmla="*/ 5482827 h 6858000"/>
              <a:gd name="connsiteX2346" fmla="*/ 2094061 w 12192000"/>
              <a:gd name="connsiteY2346" fmla="*/ 5448008 h 6858000"/>
              <a:gd name="connsiteX2347" fmla="*/ 2128880 w 12192000"/>
              <a:gd name="connsiteY2347" fmla="*/ 5413189 h 6858000"/>
              <a:gd name="connsiteX2348" fmla="*/ 2163698 w 12192000"/>
              <a:gd name="connsiteY2348" fmla="*/ 5448008 h 6858000"/>
              <a:gd name="connsiteX2349" fmla="*/ 2128880 w 12192000"/>
              <a:gd name="connsiteY2349" fmla="*/ 5482827 h 6858000"/>
              <a:gd name="connsiteX2350" fmla="*/ 2213771 w 12192000"/>
              <a:gd name="connsiteY2350" fmla="*/ 5482827 h 6858000"/>
              <a:gd name="connsiteX2351" fmla="*/ 2178952 w 12192000"/>
              <a:gd name="connsiteY2351" fmla="*/ 5448008 h 6858000"/>
              <a:gd name="connsiteX2352" fmla="*/ 2213771 w 12192000"/>
              <a:gd name="connsiteY2352" fmla="*/ 5413189 h 6858000"/>
              <a:gd name="connsiteX2353" fmla="*/ 2248590 w 12192000"/>
              <a:gd name="connsiteY2353" fmla="*/ 5448008 h 6858000"/>
              <a:gd name="connsiteX2354" fmla="*/ 2213771 w 12192000"/>
              <a:gd name="connsiteY2354" fmla="*/ 5482827 h 6858000"/>
              <a:gd name="connsiteX2355" fmla="*/ 2298657 w 12192000"/>
              <a:gd name="connsiteY2355" fmla="*/ 5482827 h 6858000"/>
              <a:gd name="connsiteX2356" fmla="*/ 2263838 w 12192000"/>
              <a:gd name="connsiteY2356" fmla="*/ 5448008 h 6858000"/>
              <a:gd name="connsiteX2357" fmla="*/ 2298657 w 12192000"/>
              <a:gd name="connsiteY2357" fmla="*/ 5413189 h 6858000"/>
              <a:gd name="connsiteX2358" fmla="*/ 2333476 w 12192000"/>
              <a:gd name="connsiteY2358" fmla="*/ 5448008 h 6858000"/>
              <a:gd name="connsiteX2359" fmla="*/ 2298657 w 12192000"/>
              <a:gd name="connsiteY2359" fmla="*/ 5482827 h 6858000"/>
              <a:gd name="connsiteX2360" fmla="*/ 2383549 w 12192000"/>
              <a:gd name="connsiteY2360" fmla="*/ 5482827 h 6858000"/>
              <a:gd name="connsiteX2361" fmla="*/ 2348730 w 12192000"/>
              <a:gd name="connsiteY2361" fmla="*/ 5448008 h 6858000"/>
              <a:gd name="connsiteX2362" fmla="*/ 2383549 w 12192000"/>
              <a:gd name="connsiteY2362" fmla="*/ 5413189 h 6858000"/>
              <a:gd name="connsiteX2363" fmla="*/ 2418368 w 12192000"/>
              <a:gd name="connsiteY2363" fmla="*/ 5448008 h 6858000"/>
              <a:gd name="connsiteX2364" fmla="*/ 2383549 w 12192000"/>
              <a:gd name="connsiteY2364" fmla="*/ 5482827 h 6858000"/>
              <a:gd name="connsiteX2365" fmla="*/ 2468443 w 12192000"/>
              <a:gd name="connsiteY2365" fmla="*/ 5482827 h 6858000"/>
              <a:gd name="connsiteX2366" fmla="*/ 2433624 w 12192000"/>
              <a:gd name="connsiteY2366" fmla="*/ 5448008 h 6858000"/>
              <a:gd name="connsiteX2367" fmla="*/ 2468443 w 12192000"/>
              <a:gd name="connsiteY2367" fmla="*/ 5413189 h 6858000"/>
              <a:gd name="connsiteX2368" fmla="*/ 2503261 w 12192000"/>
              <a:gd name="connsiteY2368" fmla="*/ 5448008 h 6858000"/>
              <a:gd name="connsiteX2369" fmla="*/ 2468443 w 12192000"/>
              <a:gd name="connsiteY2369" fmla="*/ 5482827 h 6858000"/>
              <a:gd name="connsiteX2370" fmla="*/ 2553334 w 12192000"/>
              <a:gd name="connsiteY2370" fmla="*/ 5482827 h 6858000"/>
              <a:gd name="connsiteX2371" fmla="*/ 2518515 w 12192000"/>
              <a:gd name="connsiteY2371" fmla="*/ 5448008 h 6858000"/>
              <a:gd name="connsiteX2372" fmla="*/ 2553334 w 12192000"/>
              <a:gd name="connsiteY2372" fmla="*/ 5413189 h 6858000"/>
              <a:gd name="connsiteX2373" fmla="*/ 2588153 w 12192000"/>
              <a:gd name="connsiteY2373" fmla="*/ 5448008 h 6858000"/>
              <a:gd name="connsiteX2374" fmla="*/ 2553334 w 12192000"/>
              <a:gd name="connsiteY2374" fmla="*/ 5482827 h 6858000"/>
              <a:gd name="connsiteX2375" fmla="*/ 2723119 w 12192000"/>
              <a:gd name="connsiteY2375" fmla="*/ 5482827 h 6858000"/>
              <a:gd name="connsiteX2376" fmla="*/ 2688300 w 12192000"/>
              <a:gd name="connsiteY2376" fmla="*/ 5448008 h 6858000"/>
              <a:gd name="connsiteX2377" fmla="*/ 2723119 w 12192000"/>
              <a:gd name="connsiteY2377" fmla="*/ 5413189 h 6858000"/>
              <a:gd name="connsiteX2378" fmla="*/ 2757938 w 12192000"/>
              <a:gd name="connsiteY2378" fmla="*/ 5448008 h 6858000"/>
              <a:gd name="connsiteX2379" fmla="*/ 2723119 w 12192000"/>
              <a:gd name="connsiteY2379" fmla="*/ 5482827 h 6858000"/>
              <a:gd name="connsiteX2380" fmla="*/ 2808013 w 12192000"/>
              <a:gd name="connsiteY2380" fmla="*/ 5482827 h 6858000"/>
              <a:gd name="connsiteX2381" fmla="*/ 2773194 w 12192000"/>
              <a:gd name="connsiteY2381" fmla="*/ 5448008 h 6858000"/>
              <a:gd name="connsiteX2382" fmla="*/ 2808013 w 12192000"/>
              <a:gd name="connsiteY2382" fmla="*/ 5413189 h 6858000"/>
              <a:gd name="connsiteX2383" fmla="*/ 2842831 w 12192000"/>
              <a:gd name="connsiteY2383" fmla="*/ 5448008 h 6858000"/>
              <a:gd name="connsiteX2384" fmla="*/ 2808013 w 12192000"/>
              <a:gd name="connsiteY2384" fmla="*/ 5482827 h 6858000"/>
              <a:gd name="connsiteX2385" fmla="*/ 2892904 w 12192000"/>
              <a:gd name="connsiteY2385" fmla="*/ 5482827 h 6858000"/>
              <a:gd name="connsiteX2386" fmla="*/ 2858085 w 12192000"/>
              <a:gd name="connsiteY2386" fmla="*/ 5448008 h 6858000"/>
              <a:gd name="connsiteX2387" fmla="*/ 2892904 w 12192000"/>
              <a:gd name="connsiteY2387" fmla="*/ 5413189 h 6858000"/>
              <a:gd name="connsiteX2388" fmla="*/ 2927723 w 12192000"/>
              <a:gd name="connsiteY2388" fmla="*/ 5448008 h 6858000"/>
              <a:gd name="connsiteX2389" fmla="*/ 2892904 w 12192000"/>
              <a:gd name="connsiteY2389" fmla="*/ 5482827 h 6858000"/>
              <a:gd name="connsiteX2390" fmla="*/ 3062689 w 12192000"/>
              <a:gd name="connsiteY2390" fmla="*/ 5482827 h 6858000"/>
              <a:gd name="connsiteX2391" fmla="*/ 3027870 w 12192000"/>
              <a:gd name="connsiteY2391" fmla="*/ 5448008 h 6858000"/>
              <a:gd name="connsiteX2392" fmla="*/ 3062689 w 12192000"/>
              <a:gd name="connsiteY2392" fmla="*/ 5413189 h 6858000"/>
              <a:gd name="connsiteX2393" fmla="*/ 3097508 w 12192000"/>
              <a:gd name="connsiteY2393" fmla="*/ 5448008 h 6858000"/>
              <a:gd name="connsiteX2394" fmla="*/ 3062689 w 12192000"/>
              <a:gd name="connsiteY2394" fmla="*/ 5482827 h 6858000"/>
              <a:gd name="connsiteX2395" fmla="*/ 3147583 w 12192000"/>
              <a:gd name="connsiteY2395" fmla="*/ 5482827 h 6858000"/>
              <a:gd name="connsiteX2396" fmla="*/ 3112764 w 12192000"/>
              <a:gd name="connsiteY2396" fmla="*/ 5448008 h 6858000"/>
              <a:gd name="connsiteX2397" fmla="*/ 3147583 w 12192000"/>
              <a:gd name="connsiteY2397" fmla="*/ 5413189 h 6858000"/>
              <a:gd name="connsiteX2398" fmla="*/ 3182401 w 12192000"/>
              <a:gd name="connsiteY2398" fmla="*/ 5448008 h 6858000"/>
              <a:gd name="connsiteX2399" fmla="*/ 3147583 w 12192000"/>
              <a:gd name="connsiteY2399" fmla="*/ 5482827 h 6858000"/>
              <a:gd name="connsiteX2400" fmla="*/ 3402259 w 12192000"/>
              <a:gd name="connsiteY2400" fmla="*/ 5482827 h 6858000"/>
              <a:gd name="connsiteX2401" fmla="*/ 3367440 w 12192000"/>
              <a:gd name="connsiteY2401" fmla="*/ 5448008 h 6858000"/>
              <a:gd name="connsiteX2402" fmla="*/ 3402259 w 12192000"/>
              <a:gd name="connsiteY2402" fmla="*/ 5413189 h 6858000"/>
              <a:gd name="connsiteX2403" fmla="*/ 3437078 w 12192000"/>
              <a:gd name="connsiteY2403" fmla="*/ 5448008 h 6858000"/>
              <a:gd name="connsiteX2404" fmla="*/ 3402259 w 12192000"/>
              <a:gd name="connsiteY2404" fmla="*/ 5482827 h 6858000"/>
              <a:gd name="connsiteX2405" fmla="*/ 3826723 w 12192000"/>
              <a:gd name="connsiteY2405" fmla="*/ 5482827 h 6858000"/>
              <a:gd name="connsiteX2406" fmla="*/ 3791904 w 12192000"/>
              <a:gd name="connsiteY2406" fmla="*/ 5448008 h 6858000"/>
              <a:gd name="connsiteX2407" fmla="*/ 3826723 w 12192000"/>
              <a:gd name="connsiteY2407" fmla="*/ 5413189 h 6858000"/>
              <a:gd name="connsiteX2408" fmla="*/ 3861541 w 12192000"/>
              <a:gd name="connsiteY2408" fmla="*/ 5448008 h 6858000"/>
              <a:gd name="connsiteX2409" fmla="*/ 3826723 w 12192000"/>
              <a:gd name="connsiteY2409" fmla="*/ 5482827 h 6858000"/>
              <a:gd name="connsiteX2410" fmla="*/ 3996513 w 12192000"/>
              <a:gd name="connsiteY2410" fmla="*/ 5482827 h 6858000"/>
              <a:gd name="connsiteX2411" fmla="*/ 3961694 w 12192000"/>
              <a:gd name="connsiteY2411" fmla="*/ 5448008 h 6858000"/>
              <a:gd name="connsiteX2412" fmla="*/ 3996513 w 12192000"/>
              <a:gd name="connsiteY2412" fmla="*/ 5413189 h 6858000"/>
              <a:gd name="connsiteX2413" fmla="*/ 4031332 w 12192000"/>
              <a:gd name="connsiteY2413" fmla="*/ 5448008 h 6858000"/>
              <a:gd name="connsiteX2414" fmla="*/ 3996513 w 12192000"/>
              <a:gd name="connsiteY2414" fmla="*/ 5482827 h 6858000"/>
              <a:gd name="connsiteX2415" fmla="*/ 4081406 w 12192000"/>
              <a:gd name="connsiteY2415" fmla="*/ 5482827 h 6858000"/>
              <a:gd name="connsiteX2416" fmla="*/ 4046588 w 12192000"/>
              <a:gd name="connsiteY2416" fmla="*/ 5448008 h 6858000"/>
              <a:gd name="connsiteX2417" fmla="*/ 4081406 w 12192000"/>
              <a:gd name="connsiteY2417" fmla="*/ 5413189 h 6858000"/>
              <a:gd name="connsiteX2418" fmla="*/ 4116225 w 12192000"/>
              <a:gd name="connsiteY2418" fmla="*/ 5448008 h 6858000"/>
              <a:gd name="connsiteX2419" fmla="*/ 4081406 w 12192000"/>
              <a:gd name="connsiteY2419" fmla="*/ 5482827 h 6858000"/>
              <a:gd name="connsiteX2420" fmla="*/ 4590760 w 12192000"/>
              <a:gd name="connsiteY2420" fmla="*/ 5482827 h 6858000"/>
              <a:gd name="connsiteX2421" fmla="*/ 4555941 w 12192000"/>
              <a:gd name="connsiteY2421" fmla="*/ 5448008 h 6858000"/>
              <a:gd name="connsiteX2422" fmla="*/ 4590760 w 12192000"/>
              <a:gd name="connsiteY2422" fmla="*/ 5413189 h 6858000"/>
              <a:gd name="connsiteX2423" fmla="*/ 4625579 w 12192000"/>
              <a:gd name="connsiteY2423" fmla="*/ 5448008 h 6858000"/>
              <a:gd name="connsiteX2424" fmla="*/ 4590760 w 12192000"/>
              <a:gd name="connsiteY2424" fmla="*/ 5482827 h 6858000"/>
              <a:gd name="connsiteX2425" fmla="*/ 4675653 w 12192000"/>
              <a:gd name="connsiteY2425" fmla="*/ 5482827 h 6858000"/>
              <a:gd name="connsiteX2426" fmla="*/ 4640834 w 12192000"/>
              <a:gd name="connsiteY2426" fmla="*/ 5448008 h 6858000"/>
              <a:gd name="connsiteX2427" fmla="*/ 4675653 w 12192000"/>
              <a:gd name="connsiteY2427" fmla="*/ 5413189 h 6858000"/>
              <a:gd name="connsiteX2428" fmla="*/ 4710472 w 12192000"/>
              <a:gd name="connsiteY2428" fmla="*/ 5448008 h 6858000"/>
              <a:gd name="connsiteX2429" fmla="*/ 4675653 w 12192000"/>
              <a:gd name="connsiteY2429" fmla="*/ 5482827 h 6858000"/>
              <a:gd name="connsiteX2430" fmla="*/ 4760546 w 12192000"/>
              <a:gd name="connsiteY2430" fmla="*/ 5482827 h 6858000"/>
              <a:gd name="connsiteX2431" fmla="*/ 4725728 w 12192000"/>
              <a:gd name="connsiteY2431" fmla="*/ 5448008 h 6858000"/>
              <a:gd name="connsiteX2432" fmla="*/ 4760546 w 12192000"/>
              <a:gd name="connsiteY2432" fmla="*/ 5413189 h 6858000"/>
              <a:gd name="connsiteX2433" fmla="*/ 4795365 w 12192000"/>
              <a:gd name="connsiteY2433" fmla="*/ 5448008 h 6858000"/>
              <a:gd name="connsiteX2434" fmla="*/ 4760546 w 12192000"/>
              <a:gd name="connsiteY2434" fmla="*/ 5482827 h 6858000"/>
              <a:gd name="connsiteX2435" fmla="*/ 4845439 w 12192000"/>
              <a:gd name="connsiteY2435" fmla="*/ 5482827 h 6858000"/>
              <a:gd name="connsiteX2436" fmla="*/ 4810620 w 12192000"/>
              <a:gd name="connsiteY2436" fmla="*/ 5448008 h 6858000"/>
              <a:gd name="connsiteX2437" fmla="*/ 4845439 w 12192000"/>
              <a:gd name="connsiteY2437" fmla="*/ 5413189 h 6858000"/>
              <a:gd name="connsiteX2438" fmla="*/ 4880257 w 12192000"/>
              <a:gd name="connsiteY2438" fmla="*/ 5448008 h 6858000"/>
              <a:gd name="connsiteX2439" fmla="*/ 4845439 w 12192000"/>
              <a:gd name="connsiteY2439" fmla="*/ 5482827 h 6858000"/>
              <a:gd name="connsiteX2440" fmla="*/ 4930330 w 12192000"/>
              <a:gd name="connsiteY2440" fmla="*/ 5482827 h 6858000"/>
              <a:gd name="connsiteX2441" fmla="*/ 4895511 w 12192000"/>
              <a:gd name="connsiteY2441" fmla="*/ 5448008 h 6858000"/>
              <a:gd name="connsiteX2442" fmla="*/ 4930330 w 12192000"/>
              <a:gd name="connsiteY2442" fmla="*/ 5413189 h 6858000"/>
              <a:gd name="connsiteX2443" fmla="*/ 4965149 w 12192000"/>
              <a:gd name="connsiteY2443" fmla="*/ 5448008 h 6858000"/>
              <a:gd name="connsiteX2444" fmla="*/ 4930330 w 12192000"/>
              <a:gd name="connsiteY2444" fmla="*/ 5482827 h 6858000"/>
              <a:gd name="connsiteX2445" fmla="*/ 5015223 w 12192000"/>
              <a:gd name="connsiteY2445" fmla="*/ 5482827 h 6858000"/>
              <a:gd name="connsiteX2446" fmla="*/ 4980404 w 12192000"/>
              <a:gd name="connsiteY2446" fmla="*/ 5448008 h 6858000"/>
              <a:gd name="connsiteX2447" fmla="*/ 5015223 w 12192000"/>
              <a:gd name="connsiteY2447" fmla="*/ 5413189 h 6858000"/>
              <a:gd name="connsiteX2448" fmla="*/ 5050042 w 12192000"/>
              <a:gd name="connsiteY2448" fmla="*/ 5448008 h 6858000"/>
              <a:gd name="connsiteX2449" fmla="*/ 5015223 w 12192000"/>
              <a:gd name="connsiteY2449" fmla="*/ 5482827 h 6858000"/>
              <a:gd name="connsiteX2450" fmla="*/ 5100116 w 12192000"/>
              <a:gd name="connsiteY2450" fmla="*/ 5482827 h 6858000"/>
              <a:gd name="connsiteX2451" fmla="*/ 5065298 w 12192000"/>
              <a:gd name="connsiteY2451" fmla="*/ 5448008 h 6858000"/>
              <a:gd name="connsiteX2452" fmla="*/ 5100116 w 12192000"/>
              <a:gd name="connsiteY2452" fmla="*/ 5413189 h 6858000"/>
              <a:gd name="connsiteX2453" fmla="*/ 5134935 w 12192000"/>
              <a:gd name="connsiteY2453" fmla="*/ 5448008 h 6858000"/>
              <a:gd name="connsiteX2454" fmla="*/ 5100116 w 12192000"/>
              <a:gd name="connsiteY2454" fmla="*/ 5482827 h 6858000"/>
              <a:gd name="connsiteX2455" fmla="*/ 5185009 w 12192000"/>
              <a:gd name="connsiteY2455" fmla="*/ 5482827 h 6858000"/>
              <a:gd name="connsiteX2456" fmla="*/ 5150190 w 12192000"/>
              <a:gd name="connsiteY2456" fmla="*/ 5448008 h 6858000"/>
              <a:gd name="connsiteX2457" fmla="*/ 5185009 w 12192000"/>
              <a:gd name="connsiteY2457" fmla="*/ 5413189 h 6858000"/>
              <a:gd name="connsiteX2458" fmla="*/ 5219827 w 12192000"/>
              <a:gd name="connsiteY2458" fmla="*/ 5448008 h 6858000"/>
              <a:gd name="connsiteX2459" fmla="*/ 5185009 w 12192000"/>
              <a:gd name="connsiteY2459" fmla="*/ 5482827 h 6858000"/>
              <a:gd name="connsiteX2460" fmla="*/ 7137562 w 12192000"/>
              <a:gd name="connsiteY2460" fmla="*/ 5482827 h 6858000"/>
              <a:gd name="connsiteX2461" fmla="*/ 7102737 w 12192000"/>
              <a:gd name="connsiteY2461" fmla="*/ 5448008 h 6858000"/>
              <a:gd name="connsiteX2462" fmla="*/ 7137562 w 12192000"/>
              <a:gd name="connsiteY2462" fmla="*/ 5413189 h 6858000"/>
              <a:gd name="connsiteX2463" fmla="*/ 7172374 w 12192000"/>
              <a:gd name="connsiteY2463" fmla="*/ 5448008 h 6858000"/>
              <a:gd name="connsiteX2464" fmla="*/ 7137562 w 12192000"/>
              <a:gd name="connsiteY2464" fmla="*/ 5482827 h 6858000"/>
              <a:gd name="connsiteX2465" fmla="*/ 7477132 w 12192000"/>
              <a:gd name="connsiteY2465" fmla="*/ 5482827 h 6858000"/>
              <a:gd name="connsiteX2466" fmla="*/ 7442307 w 12192000"/>
              <a:gd name="connsiteY2466" fmla="*/ 5448008 h 6858000"/>
              <a:gd name="connsiteX2467" fmla="*/ 7477132 w 12192000"/>
              <a:gd name="connsiteY2467" fmla="*/ 5413189 h 6858000"/>
              <a:gd name="connsiteX2468" fmla="*/ 7511944 w 12192000"/>
              <a:gd name="connsiteY2468" fmla="*/ 5448008 h 6858000"/>
              <a:gd name="connsiteX2469" fmla="*/ 7477132 w 12192000"/>
              <a:gd name="connsiteY2469" fmla="*/ 5482827 h 6858000"/>
              <a:gd name="connsiteX2470" fmla="*/ 7562024 w 12192000"/>
              <a:gd name="connsiteY2470" fmla="*/ 5482827 h 6858000"/>
              <a:gd name="connsiteX2471" fmla="*/ 7527199 w 12192000"/>
              <a:gd name="connsiteY2471" fmla="*/ 5448008 h 6858000"/>
              <a:gd name="connsiteX2472" fmla="*/ 7562024 w 12192000"/>
              <a:gd name="connsiteY2472" fmla="*/ 5413189 h 6858000"/>
              <a:gd name="connsiteX2473" fmla="*/ 7596836 w 12192000"/>
              <a:gd name="connsiteY2473" fmla="*/ 5448008 h 6858000"/>
              <a:gd name="connsiteX2474" fmla="*/ 7562024 w 12192000"/>
              <a:gd name="connsiteY2474" fmla="*/ 5482827 h 6858000"/>
              <a:gd name="connsiteX2475" fmla="*/ 7731809 w 12192000"/>
              <a:gd name="connsiteY2475" fmla="*/ 5482827 h 6858000"/>
              <a:gd name="connsiteX2476" fmla="*/ 7696983 w 12192000"/>
              <a:gd name="connsiteY2476" fmla="*/ 5448008 h 6858000"/>
              <a:gd name="connsiteX2477" fmla="*/ 7731809 w 12192000"/>
              <a:gd name="connsiteY2477" fmla="*/ 5413189 h 6858000"/>
              <a:gd name="connsiteX2478" fmla="*/ 7766621 w 12192000"/>
              <a:gd name="connsiteY2478" fmla="*/ 5448008 h 6858000"/>
              <a:gd name="connsiteX2479" fmla="*/ 7731809 w 12192000"/>
              <a:gd name="connsiteY2479" fmla="*/ 5482827 h 6858000"/>
              <a:gd name="connsiteX2480" fmla="*/ 7816702 w 12192000"/>
              <a:gd name="connsiteY2480" fmla="*/ 5482827 h 6858000"/>
              <a:gd name="connsiteX2481" fmla="*/ 7781877 w 12192000"/>
              <a:gd name="connsiteY2481" fmla="*/ 5448008 h 6858000"/>
              <a:gd name="connsiteX2482" fmla="*/ 7816702 w 12192000"/>
              <a:gd name="connsiteY2482" fmla="*/ 5413189 h 6858000"/>
              <a:gd name="connsiteX2483" fmla="*/ 7851514 w 12192000"/>
              <a:gd name="connsiteY2483" fmla="*/ 5448008 h 6858000"/>
              <a:gd name="connsiteX2484" fmla="*/ 7816702 w 12192000"/>
              <a:gd name="connsiteY2484" fmla="*/ 5482827 h 6858000"/>
              <a:gd name="connsiteX2485" fmla="*/ 7986485 w 12192000"/>
              <a:gd name="connsiteY2485" fmla="*/ 5482827 h 6858000"/>
              <a:gd name="connsiteX2486" fmla="*/ 7951660 w 12192000"/>
              <a:gd name="connsiteY2486" fmla="*/ 5448008 h 6858000"/>
              <a:gd name="connsiteX2487" fmla="*/ 7986485 w 12192000"/>
              <a:gd name="connsiteY2487" fmla="*/ 5413189 h 6858000"/>
              <a:gd name="connsiteX2488" fmla="*/ 8021298 w 12192000"/>
              <a:gd name="connsiteY2488" fmla="*/ 5448008 h 6858000"/>
              <a:gd name="connsiteX2489" fmla="*/ 7986485 w 12192000"/>
              <a:gd name="connsiteY2489" fmla="*/ 5482827 h 6858000"/>
              <a:gd name="connsiteX2490" fmla="*/ 8071379 w 12192000"/>
              <a:gd name="connsiteY2490" fmla="*/ 5482827 h 6858000"/>
              <a:gd name="connsiteX2491" fmla="*/ 8036553 w 12192000"/>
              <a:gd name="connsiteY2491" fmla="*/ 5448008 h 6858000"/>
              <a:gd name="connsiteX2492" fmla="*/ 8071379 w 12192000"/>
              <a:gd name="connsiteY2492" fmla="*/ 5413189 h 6858000"/>
              <a:gd name="connsiteX2493" fmla="*/ 8106191 w 12192000"/>
              <a:gd name="connsiteY2493" fmla="*/ 5448008 h 6858000"/>
              <a:gd name="connsiteX2494" fmla="*/ 8071379 w 12192000"/>
              <a:gd name="connsiteY2494" fmla="*/ 5482827 h 6858000"/>
              <a:gd name="connsiteX2495" fmla="*/ 8156272 w 12192000"/>
              <a:gd name="connsiteY2495" fmla="*/ 5482827 h 6858000"/>
              <a:gd name="connsiteX2496" fmla="*/ 8121447 w 12192000"/>
              <a:gd name="connsiteY2496" fmla="*/ 5448008 h 6858000"/>
              <a:gd name="connsiteX2497" fmla="*/ 8156272 w 12192000"/>
              <a:gd name="connsiteY2497" fmla="*/ 5413189 h 6858000"/>
              <a:gd name="connsiteX2498" fmla="*/ 8191084 w 12192000"/>
              <a:gd name="connsiteY2498" fmla="*/ 5448008 h 6858000"/>
              <a:gd name="connsiteX2499" fmla="*/ 8156272 w 12192000"/>
              <a:gd name="connsiteY2499" fmla="*/ 5482827 h 6858000"/>
              <a:gd name="connsiteX2500" fmla="*/ 8241164 w 12192000"/>
              <a:gd name="connsiteY2500" fmla="*/ 5482827 h 6858000"/>
              <a:gd name="connsiteX2501" fmla="*/ 8206339 w 12192000"/>
              <a:gd name="connsiteY2501" fmla="*/ 5448008 h 6858000"/>
              <a:gd name="connsiteX2502" fmla="*/ 8241164 w 12192000"/>
              <a:gd name="connsiteY2502" fmla="*/ 5413189 h 6858000"/>
              <a:gd name="connsiteX2503" fmla="*/ 8275976 w 12192000"/>
              <a:gd name="connsiteY2503" fmla="*/ 5448008 h 6858000"/>
              <a:gd name="connsiteX2504" fmla="*/ 8241164 w 12192000"/>
              <a:gd name="connsiteY2504" fmla="*/ 5482827 h 6858000"/>
              <a:gd name="connsiteX2505" fmla="*/ 8326055 w 12192000"/>
              <a:gd name="connsiteY2505" fmla="*/ 5482827 h 6858000"/>
              <a:gd name="connsiteX2506" fmla="*/ 8291230 w 12192000"/>
              <a:gd name="connsiteY2506" fmla="*/ 5448008 h 6858000"/>
              <a:gd name="connsiteX2507" fmla="*/ 8326055 w 12192000"/>
              <a:gd name="connsiteY2507" fmla="*/ 5413189 h 6858000"/>
              <a:gd name="connsiteX2508" fmla="*/ 8360868 w 12192000"/>
              <a:gd name="connsiteY2508" fmla="*/ 5448008 h 6858000"/>
              <a:gd name="connsiteX2509" fmla="*/ 8326055 w 12192000"/>
              <a:gd name="connsiteY2509" fmla="*/ 5482827 h 6858000"/>
              <a:gd name="connsiteX2510" fmla="*/ 8410949 w 12192000"/>
              <a:gd name="connsiteY2510" fmla="*/ 5482827 h 6858000"/>
              <a:gd name="connsiteX2511" fmla="*/ 8376123 w 12192000"/>
              <a:gd name="connsiteY2511" fmla="*/ 5448008 h 6858000"/>
              <a:gd name="connsiteX2512" fmla="*/ 8410949 w 12192000"/>
              <a:gd name="connsiteY2512" fmla="*/ 5413189 h 6858000"/>
              <a:gd name="connsiteX2513" fmla="*/ 8445761 w 12192000"/>
              <a:gd name="connsiteY2513" fmla="*/ 5448008 h 6858000"/>
              <a:gd name="connsiteX2514" fmla="*/ 8410949 w 12192000"/>
              <a:gd name="connsiteY2514" fmla="*/ 5482827 h 6858000"/>
              <a:gd name="connsiteX2515" fmla="*/ 8495842 w 12192000"/>
              <a:gd name="connsiteY2515" fmla="*/ 5482827 h 6858000"/>
              <a:gd name="connsiteX2516" fmla="*/ 8461017 w 12192000"/>
              <a:gd name="connsiteY2516" fmla="*/ 5448008 h 6858000"/>
              <a:gd name="connsiteX2517" fmla="*/ 8495842 w 12192000"/>
              <a:gd name="connsiteY2517" fmla="*/ 5413189 h 6858000"/>
              <a:gd name="connsiteX2518" fmla="*/ 8530654 w 12192000"/>
              <a:gd name="connsiteY2518" fmla="*/ 5448008 h 6858000"/>
              <a:gd name="connsiteX2519" fmla="*/ 8495842 w 12192000"/>
              <a:gd name="connsiteY2519" fmla="*/ 5482827 h 6858000"/>
              <a:gd name="connsiteX2520" fmla="*/ 8580734 w 12192000"/>
              <a:gd name="connsiteY2520" fmla="*/ 5482827 h 6858000"/>
              <a:gd name="connsiteX2521" fmla="*/ 8545909 w 12192000"/>
              <a:gd name="connsiteY2521" fmla="*/ 5448008 h 6858000"/>
              <a:gd name="connsiteX2522" fmla="*/ 8580734 w 12192000"/>
              <a:gd name="connsiteY2522" fmla="*/ 5413189 h 6858000"/>
              <a:gd name="connsiteX2523" fmla="*/ 8615546 w 12192000"/>
              <a:gd name="connsiteY2523" fmla="*/ 5448008 h 6858000"/>
              <a:gd name="connsiteX2524" fmla="*/ 8580734 w 12192000"/>
              <a:gd name="connsiteY2524" fmla="*/ 5482827 h 6858000"/>
              <a:gd name="connsiteX2525" fmla="*/ 8665625 w 12192000"/>
              <a:gd name="connsiteY2525" fmla="*/ 5482827 h 6858000"/>
              <a:gd name="connsiteX2526" fmla="*/ 8630800 w 12192000"/>
              <a:gd name="connsiteY2526" fmla="*/ 5448008 h 6858000"/>
              <a:gd name="connsiteX2527" fmla="*/ 8665625 w 12192000"/>
              <a:gd name="connsiteY2527" fmla="*/ 5413189 h 6858000"/>
              <a:gd name="connsiteX2528" fmla="*/ 8700438 w 12192000"/>
              <a:gd name="connsiteY2528" fmla="*/ 5448008 h 6858000"/>
              <a:gd name="connsiteX2529" fmla="*/ 8665625 w 12192000"/>
              <a:gd name="connsiteY2529" fmla="*/ 5482827 h 6858000"/>
              <a:gd name="connsiteX2530" fmla="*/ 8750518 w 12192000"/>
              <a:gd name="connsiteY2530" fmla="*/ 5482827 h 6858000"/>
              <a:gd name="connsiteX2531" fmla="*/ 8715692 w 12192000"/>
              <a:gd name="connsiteY2531" fmla="*/ 5448008 h 6858000"/>
              <a:gd name="connsiteX2532" fmla="*/ 8750518 w 12192000"/>
              <a:gd name="connsiteY2532" fmla="*/ 5413189 h 6858000"/>
              <a:gd name="connsiteX2533" fmla="*/ 8785330 w 12192000"/>
              <a:gd name="connsiteY2533" fmla="*/ 5448008 h 6858000"/>
              <a:gd name="connsiteX2534" fmla="*/ 8750518 w 12192000"/>
              <a:gd name="connsiteY2534" fmla="*/ 5482827 h 6858000"/>
              <a:gd name="connsiteX2535" fmla="*/ 8835412 w 12192000"/>
              <a:gd name="connsiteY2535" fmla="*/ 5482827 h 6858000"/>
              <a:gd name="connsiteX2536" fmla="*/ 8800587 w 12192000"/>
              <a:gd name="connsiteY2536" fmla="*/ 5448008 h 6858000"/>
              <a:gd name="connsiteX2537" fmla="*/ 8835412 w 12192000"/>
              <a:gd name="connsiteY2537" fmla="*/ 5413189 h 6858000"/>
              <a:gd name="connsiteX2538" fmla="*/ 8870224 w 12192000"/>
              <a:gd name="connsiteY2538" fmla="*/ 5448008 h 6858000"/>
              <a:gd name="connsiteX2539" fmla="*/ 8835412 w 12192000"/>
              <a:gd name="connsiteY2539" fmla="*/ 5482827 h 6858000"/>
              <a:gd name="connsiteX2540" fmla="*/ 8920304 w 12192000"/>
              <a:gd name="connsiteY2540" fmla="*/ 5482827 h 6858000"/>
              <a:gd name="connsiteX2541" fmla="*/ 8885479 w 12192000"/>
              <a:gd name="connsiteY2541" fmla="*/ 5448008 h 6858000"/>
              <a:gd name="connsiteX2542" fmla="*/ 8920304 w 12192000"/>
              <a:gd name="connsiteY2542" fmla="*/ 5413189 h 6858000"/>
              <a:gd name="connsiteX2543" fmla="*/ 8955116 w 12192000"/>
              <a:gd name="connsiteY2543" fmla="*/ 5448008 h 6858000"/>
              <a:gd name="connsiteX2544" fmla="*/ 8920304 w 12192000"/>
              <a:gd name="connsiteY2544" fmla="*/ 5482827 h 6858000"/>
              <a:gd name="connsiteX2545" fmla="*/ 9005195 w 12192000"/>
              <a:gd name="connsiteY2545" fmla="*/ 5482827 h 6858000"/>
              <a:gd name="connsiteX2546" fmla="*/ 8970370 w 12192000"/>
              <a:gd name="connsiteY2546" fmla="*/ 5448008 h 6858000"/>
              <a:gd name="connsiteX2547" fmla="*/ 9005195 w 12192000"/>
              <a:gd name="connsiteY2547" fmla="*/ 5413189 h 6858000"/>
              <a:gd name="connsiteX2548" fmla="*/ 9040008 w 12192000"/>
              <a:gd name="connsiteY2548" fmla="*/ 5448008 h 6858000"/>
              <a:gd name="connsiteX2549" fmla="*/ 9005195 w 12192000"/>
              <a:gd name="connsiteY2549" fmla="*/ 5482827 h 6858000"/>
              <a:gd name="connsiteX2550" fmla="*/ 9090088 w 12192000"/>
              <a:gd name="connsiteY2550" fmla="*/ 5482827 h 6858000"/>
              <a:gd name="connsiteX2551" fmla="*/ 9055262 w 12192000"/>
              <a:gd name="connsiteY2551" fmla="*/ 5448008 h 6858000"/>
              <a:gd name="connsiteX2552" fmla="*/ 9090088 w 12192000"/>
              <a:gd name="connsiteY2552" fmla="*/ 5413189 h 6858000"/>
              <a:gd name="connsiteX2553" fmla="*/ 9124900 w 12192000"/>
              <a:gd name="connsiteY2553" fmla="*/ 5448008 h 6858000"/>
              <a:gd name="connsiteX2554" fmla="*/ 9090088 w 12192000"/>
              <a:gd name="connsiteY2554" fmla="*/ 5482827 h 6858000"/>
              <a:gd name="connsiteX2555" fmla="*/ 9174982 w 12192000"/>
              <a:gd name="connsiteY2555" fmla="*/ 5482827 h 6858000"/>
              <a:gd name="connsiteX2556" fmla="*/ 9140157 w 12192000"/>
              <a:gd name="connsiteY2556" fmla="*/ 5448008 h 6858000"/>
              <a:gd name="connsiteX2557" fmla="*/ 9174982 w 12192000"/>
              <a:gd name="connsiteY2557" fmla="*/ 5413189 h 6858000"/>
              <a:gd name="connsiteX2558" fmla="*/ 9209794 w 12192000"/>
              <a:gd name="connsiteY2558" fmla="*/ 5448008 h 6858000"/>
              <a:gd name="connsiteX2559" fmla="*/ 9174982 w 12192000"/>
              <a:gd name="connsiteY2559" fmla="*/ 5482827 h 6858000"/>
              <a:gd name="connsiteX2560" fmla="*/ 9259874 w 12192000"/>
              <a:gd name="connsiteY2560" fmla="*/ 5482827 h 6858000"/>
              <a:gd name="connsiteX2561" fmla="*/ 9225049 w 12192000"/>
              <a:gd name="connsiteY2561" fmla="*/ 5448008 h 6858000"/>
              <a:gd name="connsiteX2562" fmla="*/ 9259874 w 12192000"/>
              <a:gd name="connsiteY2562" fmla="*/ 5413189 h 6858000"/>
              <a:gd name="connsiteX2563" fmla="*/ 9294686 w 12192000"/>
              <a:gd name="connsiteY2563" fmla="*/ 5448008 h 6858000"/>
              <a:gd name="connsiteX2564" fmla="*/ 9259874 w 12192000"/>
              <a:gd name="connsiteY2564" fmla="*/ 5482827 h 6858000"/>
              <a:gd name="connsiteX2565" fmla="*/ 9344765 w 12192000"/>
              <a:gd name="connsiteY2565" fmla="*/ 5482827 h 6858000"/>
              <a:gd name="connsiteX2566" fmla="*/ 9309940 w 12192000"/>
              <a:gd name="connsiteY2566" fmla="*/ 5448008 h 6858000"/>
              <a:gd name="connsiteX2567" fmla="*/ 9344765 w 12192000"/>
              <a:gd name="connsiteY2567" fmla="*/ 5413189 h 6858000"/>
              <a:gd name="connsiteX2568" fmla="*/ 9379578 w 12192000"/>
              <a:gd name="connsiteY2568" fmla="*/ 5448008 h 6858000"/>
              <a:gd name="connsiteX2569" fmla="*/ 9344765 w 12192000"/>
              <a:gd name="connsiteY2569" fmla="*/ 5482827 h 6858000"/>
              <a:gd name="connsiteX2570" fmla="*/ 9429658 w 12192000"/>
              <a:gd name="connsiteY2570" fmla="*/ 5482827 h 6858000"/>
              <a:gd name="connsiteX2571" fmla="*/ 9394832 w 12192000"/>
              <a:gd name="connsiteY2571" fmla="*/ 5448008 h 6858000"/>
              <a:gd name="connsiteX2572" fmla="*/ 9429658 w 12192000"/>
              <a:gd name="connsiteY2572" fmla="*/ 5413189 h 6858000"/>
              <a:gd name="connsiteX2573" fmla="*/ 9464470 w 12192000"/>
              <a:gd name="connsiteY2573" fmla="*/ 5448008 h 6858000"/>
              <a:gd name="connsiteX2574" fmla="*/ 9429658 w 12192000"/>
              <a:gd name="connsiteY2574" fmla="*/ 5482827 h 6858000"/>
              <a:gd name="connsiteX2575" fmla="*/ 9514552 w 12192000"/>
              <a:gd name="connsiteY2575" fmla="*/ 5482827 h 6858000"/>
              <a:gd name="connsiteX2576" fmla="*/ 9479727 w 12192000"/>
              <a:gd name="connsiteY2576" fmla="*/ 5448008 h 6858000"/>
              <a:gd name="connsiteX2577" fmla="*/ 9514552 w 12192000"/>
              <a:gd name="connsiteY2577" fmla="*/ 5413189 h 6858000"/>
              <a:gd name="connsiteX2578" fmla="*/ 9549364 w 12192000"/>
              <a:gd name="connsiteY2578" fmla="*/ 5448008 h 6858000"/>
              <a:gd name="connsiteX2579" fmla="*/ 9514552 w 12192000"/>
              <a:gd name="connsiteY2579" fmla="*/ 5482827 h 6858000"/>
              <a:gd name="connsiteX2580" fmla="*/ 9599444 w 12192000"/>
              <a:gd name="connsiteY2580" fmla="*/ 5482827 h 6858000"/>
              <a:gd name="connsiteX2581" fmla="*/ 9564619 w 12192000"/>
              <a:gd name="connsiteY2581" fmla="*/ 5448008 h 6858000"/>
              <a:gd name="connsiteX2582" fmla="*/ 9599444 w 12192000"/>
              <a:gd name="connsiteY2582" fmla="*/ 5413189 h 6858000"/>
              <a:gd name="connsiteX2583" fmla="*/ 9634256 w 12192000"/>
              <a:gd name="connsiteY2583" fmla="*/ 5448008 h 6858000"/>
              <a:gd name="connsiteX2584" fmla="*/ 9599444 w 12192000"/>
              <a:gd name="connsiteY2584" fmla="*/ 5482827 h 6858000"/>
              <a:gd name="connsiteX2585" fmla="*/ 9684335 w 12192000"/>
              <a:gd name="connsiteY2585" fmla="*/ 5482827 h 6858000"/>
              <a:gd name="connsiteX2586" fmla="*/ 9649510 w 12192000"/>
              <a:gd name="connsiteY2586" fmla="*/ 5448008 h 6858000"/>
              <a:gd name="connsiteX2587" fmla="*/ 9684335 w 12192000"/>
              <a:gd name="connsiteY2587" fmla="*/ 5413189 h 6858000"/>
              <a:gd name="connsiteX2588" fmla="*/ 9719148 w 12192000"/>
              <a:gd name="connsiteY2588" fmla="*/ 5448008 h 6858000"/>
              <a:gd name="connsiteX2589" fmla="*/ 9684335 w 12192000"/>
              <a:gd name="connsiteY2589" fmla="*/ 5482827 h 6858000"/>
              <a:gd name="connsiteX2590" fmla="*/ 9769228 w 12192000"/>
              <a:gd name="connsiteY2590" fmla="*/ 5482827 h 6858000"/>
              <a:gd name="connsiteX2591" fmla="*/ 9734402 w 12192000"/>
              <a:gd name="connsiteY2591" fmla="*/ 5448008 h 6858000"/>
              <a:gd name="connsiteX2592" fmla="*/ 9769228 w 12192000"/>
              <a:gd name="connsiteY2592" fmla="*/ 5413189 h 6858000"/>
              <a:gd name="connsiteX2593" fmla="*/ 9804040 w 12192000"/>
              <a:gd name="connsiteY2593" fmla="*/ 5448008 h 6858000"/>
              <a:gd name="connsiteX2594" fmla="*/ 9769228 w 12192000"/>
              <a:gd name="connsiteY2594" fmla="*/ 5482827 h 6858000"/>
              <a:gd name="connsiteX2595" fmla="*/ 9854122 w 12192000"/>
              <a:gd name="connsiteY2595" fmla="*/ 5482827 h 6858000"/>
              <a:gd name="connsiteX2596" fmla="*/ 9819297 w 12192000"/>
              <a:gd name="connsiteY2596" fmla="*/ 5448008 h 6858000"/>
              <a:gd name="connsiteX2597" fmla="*/ 9854122 w 12192000"/>
              <a:gd name="connsiteY2597" fmla="*/ 5413189 h 6858000"/>
              <a:gd name="connsiteX2598" fmla="*/ 9888934 w 12192000"/>
              <a:gd name="connsiteY2598" fmla="*/ 5448008 h 6858000"/>
              <a:gd name="connsiteX2599" fmla="*/ 9854122 w 12192000"/>
              <a:gd name="connsiteY2599" fmla="*/ 5482827 h 6858000"/>
              <a:gd name="connsiteX2600" fmla="*/ 9939014 w 12192000"/>
              <a:gd name="connsiteY2600" fmla="*/ 5482827 h 6858000"/>
              <a:gd name="connsiteX2601" fmla="*/ 9904189 w 12192000"/>
              <a:gd name="connsiteY2601" fmla="*/ 5448008 h 6858000"/>
              <a:gd name="connsiteX2602" fmla="*/ 9939014 w 12192000"/>
              <a:gd name="connsiteY2602" fmla="*/ 5413189 h 6858000"/>
              <a:gd name="connsiteX2603" fmla="*/ 9973826 w 12192000"/>
              <a:gd name="connsiteY2603" fmla="*/ 5448008 h 6858000"/>
              <a:gd name="connsiteX2604" fmla="*/ 9939014 w 12192000"/>
              <a:gd name="connsiteY2604" fmla="*/ 5482827 h 6858000"/>
              <a:gd name="connsiteX2605" fmla="*/ 10023905 w 12192000"/>
              <a:gd name="connsiteY2605" fmla="*/ 5482827 h 6858000"/>
              <a:gd name="connsiteX2606" fmla="*/ 9989080 w 12192000"/>
              <a:gd name="connsiteY2606" fmla="*/ 5448008 h 6858000"/>
              <a:gd name="connsiteX2607" fmla="*/ 10023905 w 12192000"/>
              <a:gd name="connsiteY2607" fmla="*/ 5413189 h 6858000"/>
              <a:gd name="connsiteX2608" fmla="*/ 10058718 w 12192000"/>
              <a:gd name="connsiteY2608" fmla="*/ 5448008 h 6858000"/>
              <a:gd name="connsiteX2609" fmla="*/ 10023905 w 12192000"/>
              <a:gd name="connsiteY2609" fmla="*/ 5482827 h 6858000"/>
              <a:gd name="connsiteX2610" fmla="*/ 10108798 w 12192000"/>
              <a:gd name="connsiteY2610" fmla="*/ 5482827 h 6858000"/>
              <a:gd name="connsiteX2611" fmla="*/ 10073972 w 12192000"/>
              <a:gd name="connsiteY2611" fmla="*/ 5448008 h 6858000"/>
              <a:gd name="connsiteX2612" fmla="*/ 10108798 w 12192000"/>
              <a:gd name="connsiteY2612" fmla="*/ 5413189 h 6858000"/>
              <a:gd name="connsiteX2613" fmla="*/ 10143610 w 12192000"/>
              <a:gd name="connsiteY2613" fmla="*/ 5448008 h 6858000"/>
              <a:gd name="connsiteX2614" fmla="*/ 10108798 w 12192000"/>
              <a:gd name="connsiteY2614" fmla="*/ 5482827 h 6858000"/>
              <a:gd name="connsiteX2615" fmla="*/ 10193691 w 12192000"/>
              <a:gd name="connsiteY2615" fmla="*/ 5482827 h 6858000"/>
              <a:gd name="connsiteX2616" fmla="*/ 10158866 w 12192000"/>
              <a:gd name="connsiteY2616" fmla="*/ 5448008 h 6858000"/>
              <a:gd name="connsiteX2617" fmla="*/ 10193691 w 12192000"/>
              <a:gd name="connsiteY2617" fmla="*/ 5413189 h 6858000"/>
              <a:gd name="connsiteX2618" fmla="*/ 10228503 w 12192000"/>
              <a:gd name="connsiteY2618" fmla="*/ 5448008 h 6858000"/>
              <a:gd name="connsiteX2619" fmla="*/ 10193691 w 12192000"/>
              <a:gd name="connsiteY2619" fmla="*/ 5482827 h 6858000"/>
              <a:gd name="connsiteX2620" fmla="*/ 10278584 w 12192000"/>
              <a:gd name="connsiteY2620" fmla="*/ 5482827 h 6858000"/>
              <a:gd name="connsiteX2621" fmla="*/ 10243759 w 12192000"/>
              <a:gd name="connsiteY2621" fmla="*/ 5448008 h 6858000"/>
              <a:gd name="connsiteX2622" fmla="*/ 10278584 w 12192000"/>
              <a:gd name="connsiteY2622" fmla="*/ 5413189 h 6858000"/>
              <a:gd name="connsiteX2623" fmla="*/ 10313396 w 12192000"/>
              <a:gd name="connsiteY2623" fmla="*/ 5448008 h 6858000"/>
              <a:gd name="connsiteX2624" fmla="*/ 10278584 w 12192000"/>
              <a:gd name="connsiteY2624" fmla="*/ 5482827 h 6858000"/>
              <a:gd name="connsiteX2625" fmla="*/ 10363475 w 12192000"/>
              <a:gd name="connsiteY2625" fmla="*/ 5482827 h 6858000"/>
              <a:gd name="connsiteX2626" fmla="*/ 10328650 w 12192000"/>
              <a:gd name="connsiteY2626" fmla="*/ 5448008 h 6858000"/>
              <a:gd name="connsiteX2627" fmla="*/ 10363475 w 12192000"/>
              <a:gd name="connsiteY2627" fmla="*/ 5413189 h 6858000"/>
              <a:gd name="connsiteX2628" fmla="*/ 10398288 w 12192000"/>
              <a:gd name="connsiteY2628" fmla="*/ 5448008 h 6858000"/>
              <a:gd name="connsiteX2629" fmla="*/ 10363475 w 12192000"/>
              <a:gd name="connsiteY2629" fmla="*/ 5482827 h 6858000"/>
              <a:gd name="connsiteX2630" fmla="*/ 10448368 w 12192000"/>
              <a:gd name="connsiteY2630" fmla="*/ 5482827 h 6858000"/>
              <a:gd name="connsiteX2631" fmla="*/ 10413542 w 12192000"/>
              <a:gd name="connsiteY2631" fmla="*/ 5448008 h 6858000"/>
              <a:gd name="connsiteX2632" fmla="*/ 10448368 w 12192000"/>
              <a:gd name="connsiteY2632" fmla="*/ 5413189 h 6858000"/>
              <a:gd name="connsiteX2633" fmla="*/ 10483180 w 12192000"/>
              <a:gd name="connsiteY2633" fmla="*/ 5448008 h 6858000"/>
              <a:gd name="connsiteX2634" fmla="*/ 10448368 w 12192000"/>
              <a:gd name="connsiteY2634" fmla="*/ 5482827 h 6858000"/>
              <a:gd name="connsiteX2635" fmla="*/ 1449740 w 12192000"/>
              <a:gd name="connsiteY2635" fmla="*/ 5397967 h 6858000"/>
              <a:gd name="connsiteX2636" fmla="*/ 1414921 w 12192000"/>
              <a:gd name="connsiteY2636" fmla="*/ 5363148 h 6858000"/>
              <a:gd name="connsiteX2637" fmla="*/ 1449740 w 12192000"/>
              <a:gd name="connsiteY2637" fmla="*/ 5328329 h 6858000"/>
              <a:gd name="connsiteX2638" fmla="*/ 1484558 w 12192000"/>
              <a:gd name="connsiteY2638" fmla="*/ 5363148 h 6858000"/>
              <a:gd name="connsiteX2639" fmla="*/ 1449740 w 12192000"/>
              <a:gd name="connsiteY2639" fmla="*/ 5397967 h 6858000"/>
              <a:gd name="connsiteX2640" fmla="*/ 1534631 w 12192000"/>
              <a:gd name="connsiteY2640" fmla="*/ 5397967 h 6858000"/>
              <a:gd name="connsiteX2641" fmla="*/ 1499812 w 12192000"/>
              <a:gd name="connsiteY2641" fmla="*/ 5363148 h 6858000"/>
              <a:gd name="connsiteX2642" fmla="*/ 1534631 w 12192000"/>
              <a:gd name="connsiteY2642" fmla="*/ 5328329 h 6858000"/>
              <a:gd name="connsiteX2643" fmla="*/ 1569450 w 12192000"/>
              <a:gd name="connsiteY2643" fmla="*/ 5363148 h 6858000"/>
              <a:gd name="connsiteX2644" fmla="*/ 1534631 w 12192000"/>
              <a:gd name="connsiteY2644" fmla="*/ 5397967 h 6858000"/>
              <a:gd name="connsiteX2645" fmla="*/ 1619523 w 12192000"/>
              <a:gd name="connsiteY2645" fmla="*/ 5397967 h 6858000"/>
              <a:gd name="connsiteX2646" fmla="*/ 1584704 w 12192000"/>
              <a:gd name="connsiteY2646" fmla="*/ 5363148 h 6858000"/>
              <a:gd name="connsiteX2647" fmla="*/ 1619523 w 12192000"/>
              <a:gd name="connsiteY2647" fmla="*/ 5328329 h 6858000"/>
              <a:gd name="connsiteX2648" fmla="*/ 1654342 w 12192000"/>
              <a:gd name="connsiteY2648" fmla="*/ 5363148 h 6858000"/>
              <a:gd name="connsiteX2649" fmla="*/ 1619523 w 12192000"/>
              <a:gd name="connsiteY2649" fmla="*/ 5397967 h 6858000"/>
              <a:gd name="connsiteX2650" fmla="*/ 1704416 w 12192000"/>
              <a:gd name="connsiteY2650" fmla="*/ 5397967 h 6858000"/>
              <a:gd name="connsiteX2651" fmla="*/ 1669598 w 12192000"/>
              <a:gd name="connsiteY2651" fmla="*/ 5363148 h 6858000"/>
              <a:gd name="connsiteX2652" fmla="*/ 1704416 w 12192000"/>
              <a:gd name="connsiteY2652" fmla="*/ 5328329 h 6858000"/>
              <a:gd name="connsiteX2653" fmla="*/ 1739235 w 12192000"/>
              <a:gd name="connsiteY2653" fmla="*/ 5363148 h 6858000"/>
              <a:gd name="connsiteX2654" fmla="*/ 1704416 w 12192000"/>
              <a:gd name="connsiteY2654" fmla="*/ 5397967 h 6858000"/>
              <a:gd name="connsiteX2655" fmla="*/ 1789310 w 12192000"/>
              <a:gd name="connsiteY2655" fmla="*/ 5397967 h 6858000"/>
              <a:gd name="connsiteX2656" fmla="*/ 1754491 w 12192000"/>
              <a:gd name="connsiteY2656" fmla="*/ 5363148 h 6858000"/>
              <a:gd name="connsiteX2657" fmla="*/ 1789310 w 12192000"/>
              <a:gd name="connsiteY2657" fmla="*/ 5328329 h 6858000"/>
              <a:gd name="connsiteX2658" fmla="*/ 1824128 w 12192000"/>
              <a:gd name="connsiteY2658" fmla="*/ 5363148 h 6858000"/>
              <a:gd name="connsiteX2659" fmla="*/ 1789310 w 12192000"/>
              <a:gd name="connsiteY2659" fmla="*/ 5397967 h 6858000"/>
              <a:gd name="connsiteX2660" fmla="*/ 1874201 w 12192000"/>
              <a:gd name="connsiteY2660" fmla="*/ 5397967 h 6858000"/>
              <a:gd name="connsiteX2661" fmla="*/ 1839382 w 12192000"/>
              <a:gd name="connsiteY2661" fmla="*/ 5363148 h 6858000"/>
              <a:gd name="connsiteX2662" fmla="*/ 1874201 w 12192000"/>
              <a:gd name="connsiteY2662" fmla="*/ 5328329 h 6858000"/>
              <a:gd name="connsiteX2663" fmla="*/ 1909020 w 12192000"/>
              <a:gd name="connsiteY2663" fmla="*/ 5363148 h 6858000"/>
              <a:gd name="connsiteX2664" fmla="*/ 1874201 w 12192000"/>
              <a:gd name="connsiteY2664" fmla="*/ 5397967 h 6858000"/>
              <a:gd name="connsiteX2665" fmla="*/ 1959093 w 12192000"/>
              <a:gd name="connsiteY2665" fmla="*/ 5397967 h 6858000"/>
              <a:gd name="connsiteX2666" fmla="*/ 1924274 w 12192000"/>
              <a:gd name="connsiteY2666" fmla="*/ 5363148 h 6858000"/>
              <a:gd name="connsiteX2667" fmla="*/ 1959093 w 12192000"/>
              <a:gd name="connsiteY2667" fmla="*/ 5328329 h 6858000"/>
              <a:gd name="connsiteX2668" fmla="*/ 1993912 w 12192000"/>
              <a:gd name="connsiteY2668" fmla="*/ 5363148 h 6858000"/>
              <a:gd name="connsiteX2669" fmla="*/ 1959093 w 12192000"/>
              <a:gd name="connsiteY2669" fmla="*/ 5397967 h 6858000"/>
              <a:gd name="connsiteX2670" fmla="*/ 2043986 w 12192000"/>
              <a:gd name="connsiteY2670" fmla="*/ 5397967 h 6858000"/>
              <a:gd name="connsiteX2671" fmla="*/ 2009168 w 12192000"/>
              <a:gd name="connsiteY2671" fmla="*/ 5363148 h 6858000"/>
              <a:gd name="connsiteX2672" fmla="*/ 2043986 w 12192000"/>
              <a:gd name="connsiteY2672" fmla="*/ 5328329 h 6858000"/>
              <a:gd name="connsiteX2673" fmla="*/ 2078805 w 12192000"/>
              <a:gd name="connsiteY2673" fmla="*/ 5363148 h 6858000"/>
              <a:gd name="connsiteX2674" fmla="*/ 2043986 w 12192000"/>
              <a:gd name="connsiteY2674" fmla="*/ 5397967 h 6858000"/>
              <a:gd name="connsiteX2675" fmla="*/ 2128880 w 12192000"/>
              <a:gd name="connsiteY2675" fmla="*/ 5397967 h 6858000"/>
              <a:gd name="connsiteX2676" fmla="*/ 2094061 w 12192000"/>
              <a:gd name="connsiteY2676" fmla="*/ 5363148 h 6858000"/>
              <a:gd name="connsiteX2677" fmla="*/ 2128880 w 12192000"/>
              <a:gd name="connsiteY2677" fmla="*/ 5328329 h 6858000"/>
              <a:gd name="connsiteX2678" fmla="*/ 2163698 w 12192000"/>
              <a:gd name="connsiteY2678" fmla="*/ 5363148 h 6858000"/>
              <a:gd name="connsiteX2679" fmla="*/ 2128880 w 12192000"/>
              <a:gd name="connsiteY2679" fmla="*/ 5397967 h 6858000"/>
              <a:gd name="connsiteX2680" fmla="*/ 2213771 w 12192000"/>
              <a:gd name="connsiteY2680" fmla="*/ 5397967 h 6858000"/>
              <a:gd name="connsiteX2681" fmla="*/ 2178952 w 12192000"/>
              <a:gd name="connsiteY2681" fmla="*/ 5363148 h 6858000"/>
              <a:gd name="connsiteX2682" fmla="*/ 2213771 w 12192000"/>
              <a:gd name="connsiteY2682" fmla="*/ 5328329 h 6858000"/>
              <a:gd name="connsiteX2683" fmla="*/ 2248590 w 12192000"/>
              <a:gd name="connsiteY2683" fmla="*/ 5363148 h 6858000"/>
              <a:gd name="connsiteX2684" fmla="*/ 2213771 w 12192000"/>
              <a:gd name="connsiteY2684" fmla="*/ 5397967 h 6858000"/>
              <a:gd name="connsiteX2685" fmla="*/ 2298657 w 12192000"/>
              <a:gd name="connsiteY2685" fmla="*/ 5397967 h 6858000"/>
              <a:gd name="connsiteX2686" fmla="*/ 2263838 w 12192000"/>
              <a:gd name="connsiteY2686" fmla="*/ 5363148 h 6858000"/>
              <a:gd name="connsiteX2687" fmla="*/ 2298657 w 12192000"/>
              <a:gd name="connsiteY2687" fmla="*/ 5328329 h 6858000"/>
              <a:gd name="connsiteX2688" fmla="*/ 2333476 w 12192000"/>
              <a:gd name="connsiteY2688" fmla="*/ 5363148 h 6858000"/>
              <a:gd name="connsiteX2689" fmla="*/ 2298657 w 12192000"/>
              <a:gd name="connsiteY2689" fmla="*/ 5397967 h 6858000"/>
              <a:gd name="connsiteX2690" fmla="*/ 2383549 w 12192000"/>
              <a:gd name="connsiteY2690" fmla="*/ 5397967 h 6858000"/>
              <a:gd name="connsiteX2691" fmla="*/ 2348730 w 12192000"/>
              <a:gd name="connsiteY2691" fmla="*/ 5363148 h 6858000"/>
              <a:gd name="connsiteX2692" fmla="*/ 2383549 w 12192000"/>
              <a:gd name="connsiteY2692" fmla="*/ 5328329 h 6858000"/>
              <a:gd name="connsiteX2693" fmla="*/ 2418368 w 12192000"/>
              <a:gd name="connsiteY2693" fmla="*/ 5363148 h 6858000"/>
              <a:gd name="connsiteX2694" fmla="*/ 2383549 w 12192000"/>
              <a:gd name="connsiteY2694" fmla="*/ 5397967 h 6858000"/>
              <a:gd name="connsiteX2695" fmla="*/ 2468443 w 12192000"/>
              <a:gd name="connsiteY2695" fmla="*/ 5397967 h 6858000"/>
              <a:gd name="connsiteX2696" fmla="*/ 2433624 w 12192000"/>
              <a:gd name="connsiteY2696" fmla="*/ 5363148 h 6858000"/>
              <a:gd name="connsiteX2697" fmla="*/ 2468443 w 12192000"/>
              <a:gd name="connsiteY2697" fmla="*/ 5328329 h 6858000"/>
              <a:gd name="connsiteX2698" fmla="*/ 2503261 w 12192000"/>
              <a:gd name="connsiteY2698" fmla="*/ 5363148 h 6858000"/>
              <a:gd name="connsiteX2699" fmla="*/ 2468443 w 12192000"/>
              <a:gd name="connsiteY2699" fmla="*/ 5397967 h 6858000"/>
              <a:gd name="connsiteX2700" fmla="*/ 2553334 w 12192000"/>
              <a:gd name="connsiteY2700" fmla="*/ 5397967 h 6858000"/>
              <a:gd name="connsiteX2701" fmla="*/ 2518515 w 12192000"/>
              <a:gd name="connsiteY2701" fmla="*/ 5363148 h 6858000"/>
              <a:gd name="connsiteX2702" fmla="*/ 2553334 w 12192000"/>
              <a:gd name="connsiteY2702" fmla="*/ 5328329 h 6858000"/>
              <a:gd name="connsiteX2703" fmla="*/ 2588153 w 12192000"/>
              <a:gd name="connsiteY2703" fmla="*/ 5363148 h 6858000"/>
              <a:gd name="connsiteX2704" fmla="*/ 2553334 w 12192000"/>
              <a:gd name="connsiteY2704" fmla="*/ 5397967 h 6858000"/>
              <a:gd name="connsiteX2705" fmla="*/ 2638227 w 12192000"/>
              <a:gd name="connsiteY2705" fmla="*/ 5397967 h 6858000"/>
              <a:gd name="connsiteX2706" fmla="*/ 2603408 w 12192000"/>
              <a:gd name="connsiteY2706" fmla="*/ 5363148 h 6858000"/>
              <a:gd name="connsiteX2707" fmla="*/ 2638227 w 12192000"/>
              <a:gd name="connsiteY2707" fmla="*/ 5328329 h 6858000"/>
              <a:gd name="connsiteX2708" fmla="*/ 2673046 w 12192000"/>
              <a:gd name="connsiteY2708" fmla="*/ 5363148 h 6858000"/>
              <a:gd name="connsiteX2709" fmla="*/ 2638227 w 12192000"/>
              <a:gd name="connsiteY2709" fmla="*/ 5397967 h 6858000"/>
              <a:gd name="connsiteX2710" fmla="*/ 2892904 w 12192000"/>
              <a:gd name="connsiteY2710" fmla="*/ 5397967 h 6858000"/>
              <a:gd name="connsiteX2711" fmla="*/ 2858085 w 12192000"/>
              <a:gd name="connsiteY2711" fmla="*/ 5363148 h 6858000"/>
              <a:gd name="connsiteX2712" fmla="*/ 2892904 w 12192000"/>
              <a:gd name="connsiteY2712" fmla="*/ 5328329 h 6858000"/>
              <a:gd name="connsiteX2713" fmla="*/ 2927723 w 12192000"/>
              <a:gd name="connsiteY2713" fmla="*/ 5363148 h 6858000"/>
              <a:gd name="connsiteX2714" fmla="*/ 2892904 w 12192000"/>
              <a:gd name="connsiteY2714" fmla="*/ 5397967 h 6858000"/>
              <a:gd name="connsiteX2715" fmla="*/ 2977796 w 12192000"/>
              <a:gd name="connsiteY2715" fmla="*/ 5397967 h 6858000"/>
              <a:gd name="connsiteX2716" fmla="*/ 2942977 w 12192000"/>
              <a:gd name="connsiteY2716" fmla="*/ 5363148 h 6858000"/>
              <a:gd name="connsiteX2717" fmla="*/ 2977796 w 12192000"/>
              <a:gd name="connsiteY2717" fmla="*/ 5328329 h 6858000"/>
              <a:gd name="connsiteX2718" fmla="*/ 3012615 w 12192000"/>
              <a:gd name="connsiteY2718" fmla="*/ 5363148 h 6858000"/>
              <a:gd name="connsiteX2719" fmla="*/ 2977796 w 12192000"/>
              <a:gd name="connsiteY2719" fmla="*/ 5397967 h 6858000"/>
              <a:gd name="connsiteX2720" fmla="*/ 3062689 w 12192000"/>
              <a:gd name="connsiteY2720" fmla="*/ 5397967 h 6858000"/>
              <a:gd name="connsiteX2721" fmla="*/ 3027870 w 12192000"/>
              <a:gd name="connsiteY2721" fmla="*/ 5363148 h 6858000"/>
              <a:gd name="connsiteX2722" fmla="*/ 3062689 w 12192000"/>
              <a:gd name="connsiteY2722" fmla="*/ 5328329 h 6858000"/>
              <a:gd name="connsiteX2723" fmla="*/ 3097508 w 12192000"/>
              <a:gd name="connsiteY2723" fmla="*/ 5363148 h 6858000"/>
              <a:gd name="connsiteX2724" fmla="*/ 3062689 w 12192000"/>
              <a:gd name="connsiteY2724" fmla="*/ 5397967 h 6858000"/>
              <a:gd name="connsiteX2725" fmla="*/ 3147583 w 12192000"/>
              <a:gd name="connsiteY2725" fmla="*/ 5397967 h 6858000"/>
              <a:gd name="connsiteX2726" fmla="*/ 3112764 w 12192000"/>
              <a:gd name="connsiteY2726" fmla="*/ 5363148 h 6858000"/>
              <a:gd name="connsiteX2727" fmla="*/ 3147583 w 12192000"/>
              <a:gd name="connsiteY2727" fmla="*/ 5328329 h 6858000"/>
              <a:gd name="connsiteX2728" fmla="*/ 3182401 w 12192000"/>
              <a:gd name="connsiteY2728" fmla="*/ 5363148 h 6858000"/>
              <a:gd name="connsiteX2729" fmla="*/ 3147583 w 12192000"/>
              <a:gd name="connsiteY2729" fmla="*/ 5397967 h 6858000"/>
              <a:gd name="connsiteX2730" fmla="*/ 3232474 w 12192000"/>
              <a:gd name="connsiteY2730" fmla="*/ 5397967 h 6858000"/>
              <a:gd name="connsiteX2731" fmla="*/ 3197655 w 12192000"/>
              <a:gd name="connsiteY2731" fmla="*/ 5363148 h 6858000"/>
              <a:gd name="connsiteX2732" fmla="*/ 3232474 w 12192000"/>
              <a:gd name="connsiteY2732" fmla="*/ 5328329 h 6858000"/>
              <a:gd name="connsiteX2733" fmla="*/ 3267293 w 12192000"/>
              <a:gd name="connsiteY2733" fmla="*/ 5363148 h 6858000"/>
              <a:gd name="connsiteX2734" fmla="*/ 3232474 w 12192000"/>
              <a:gd name="connsiteY2734" fmla="*/ 5397967 h 6858000"/>
              <a:gd name="connsiteX2735" fmla="*/ 3317366 w 12192000"/>
              <a:gd name="connsiteY2735" fmla="*/ 5397967 h 6858000"/>
              <a:gd name="connsiteX2736" fmla="*/ 3282547 w 12192000"/>
              <a:gd name="connsiteY2736" fmla="*/ 5363148 h 6858000"/>
              <a:gd name="connsiteX2737" fmla="*/ 3317366 w 12192000"/>
              <a:gd name="connsiteY2737" fmla="*/ 5328329 h 6858000"/>
              <a:gd name="connsiteX2738" fmla="*/ 3352185 w 12192000"/>
              <a:gd name="connsiteY2738" fmla="*/ 5363148 h 6858000"/>
              <a:gd name="connsiteX2739" fmla="*/ 3317366 w 12192000"/>
              <a:gd name="connsiteY2739" fmla="*/ 5397967 h 6858000"/>
              <a:gd name="connsiteX2740" fmla="*/ 3402259 w 12192000"/>
              <a:gd name="connsiteY2740" fmla="*/ 5397967 h 6858000"/>
              <a:gd name="connsiteX2741" fmla="*/ 3367440 w 12192000"/>
              <a:gd name="connsiteY2741" fmla="*/ 5363148 h 6858000"/>
              <a:gd name="connsiteX2742" fmla="*/ 3402259 w 12192000"/>
              <a:gd name="connsiteY2742" fmla="*/ 5328329 h 6858000"/>
              <a:gd name="connsiteX2743" fmla="*/ 3437078 w 12192000"/>
              <a:gd name="connsiteY2743" fmla="*/ 5363148 h 6858000"/>
              <a:gd name="connsiteX2744" fmla="*/ 3402259 w 12192000"/>
              <a:gd name="connsiteY2744" fmla="*/ 5397967 h 6858000"/>
              <a:gd name="connsiteX2745" fmla="*/ 3487153 w 12192000"/>
              <a:gd name="connsiteY2745" fmla="*/ 5397967 h 6858000"/>
              <a:gd name="connsiteX2746" fmla="*/ 3452334 w 12192000"/>
              <a:gd name="connsiteY2746" fmla="*/ 5363148 h 6858000"/>
              <a:gd name="connsiteX2747" fmla="*/ 3487153 w 12192000"/>
              <a:gd name="connsiteY2747" fmla="*/ 5328329 h 6858000"/>
              <a:gd name="connsiteX2748" fmla="*/ 3521971 w 12192000"/>
              <a:gd name="connsiteY2748" fmla="*/ 5363148 h 6858000"/>
              <a:gd name="connsiteX2749" fmla="*/ 3487153 w 12192000"/>
              <a:gd name="connsiteY2749" fmla="*/ 5397967 h 6858000"/>
              <a:gd name="connsiteX2750" fmla="*/ 3572044 w 12192000"/>
              <a:gd name="connsiteY2750" fmla="*/ 5397967 h 6858000"/>
              <a:gd name="connsiteX2751" fmla="*/ 3537225 w 12192000"/>
              <a:gd name="connsiteY2751" fmla="*/ 5363148 h 6858000"/>
              <a:gd name="connsiteX2752" fmla="*/ 3572044 w 12192000"/>
              <a:gd name="connsiteY2752" fmla="*/ 5328329 h 6858000"/>
              <a:gd name="connsiteX2753" fmla="*/ 3606863 w 12192000"/>
              <a:gd name="connsiteY2753" fmla="*/ 5363148 h 6858000"/>
              <a:gd name="connsiteX2754" fmla="*/ 3572044 w 12192000"/>
              <a:gd name="connsiteY2754" fmla="*/ 5397967 h 6858000"/>
              <a:gd name="connsiteX2755" fmla="*/ 3741829 w 12192000"/>
              <a:gd name="connsiteY2755" fmla="*/ 5397967 h 6858000"/>
              <a:gd name="connsiteX2756" fmla="*/ 3707010 w 12192000"/>
              <a:gd name="connsiteY2756" fmla="*/ 5363148 h 6858000"/>
              <a:gd name="connsiteX2757" fmla="*/ 3741829 w 12192000"/>
              <a:gd name="connsiteY2757" fmla="*/ 5328329 h 6858000"/>
              <a:gd name="connsiteX2758" fmla="*/ 3776648 w 12192000"/>
              <a:gd name="connsiteY2758" fmla="*/ 5363148 h 6858000"/>
              <a:gd name="connsiteX2759" fmla="*/ 3741829 w 12192000"/>
              <a:gd name="connsiteY2759" fmla="*/ 5397967 h 6858000"/>
              <a:gd name="connsiteX2760" fmla="*/ 4081406 w 12192000"/>
              <a:gd name="connsiteY2760" fmla="*/ 5397967 h 6858000"/>
              <a:gd name="connsiteX2761" fmla="*/ 4046588 w 12192000"/>
              <a:gd name="connsiteY2761" fmla="*/ 5363148 h 6858000"/>
              <a:gd name="connsiteX2762" fmla="*/ 4081406 w 12192000"/>
              <a:gd name="connsiteY2762" fmla="*/ 5328329 h 6858000"/>
              <a:gd name="connsiteX2763" fmla="*/ 4116225 w 12192000"/>
              <a:gd name="connsiteY2763" fmla="*/ 5363148 h 6858000"/>
              <a:gd name="connsiteX2764" fmla="*/ 4081406 w 12192000"/>
              <a:gd name="connsiteY2764" fmla="*/ 5397967 h 6858000"/>
              <a:gd name="connsiteX2765" fmla="*/ 4166299 w 12192000"/>
              <a:gd name="connsiteY2765" fmla="*/ 5397967 h 6858000"/>
              <a:gd name="connsiteX2766" fmla="*/ 4131480 w 12192000"/>
              <a:gd name="connsiteY2766" fmla="*/ 5363148 h 6858000"/>
              <a:gd name="connsiteX2767" fmla="*/ 4166299 w 12192000"/>
              <a:gd name="connsiteY2767" fmla="*/ 5328329 h 6858000"/>
              <a:gd name="connsiteX2768" fmla="*/ 4201117 w 12192000"/>
              <a:gd name="connsiteY2768" fmla="*/ 5363148 h 6858000"/>
              <a:gd name="connsiteX2769" fmla="*/ 4166299 w 12192000"/>
              <a:gd name="connsiteY2769" fmla="*/ 5397967 h 6858000"/>
              <a:gd name="connsiteX2770" fmla="*/ 4505869 w 12192000"/>
              <a:gd name="connsiteY2770" fmla="*/ 5397967 h 6858000"/>
              <a:gd name="connsiteX2771" fmla="*/ 4471050 w 12192000"/>
              <a:gd name="connsiteY2771" fmla="*/ 5363148 h 6858000"/>
              <a:gd name="connsiteX2772" fmla="*/ 4505869 w 12192000"/>
              <a:gd name="connsiteY2772" fmla="*/ 5328329 h 6858000"/>
              <a:gd name="connsiteX2773" fmla="*/ 4540687 w 12192000"/>
              <a:gd name="connsiteY2773" fmla="*/ 5363148 h 6858000"/>
              <a:gd name="connsiteX2774" fmla="*/ 4505869 w 12192000"/>
              <a:gd name="connsiteY2774" fmla="*/ 5397967 h 6858000"/>
              <a:gd name="connsiteX2775" fmla="*/ 4590760 w 12192000"/>
              <a:gd name="connsiteY2775" fmla="*/ 5397967 h 6858000"/>
              <a:gd name="connsiteX2776" fmla="*/ 4555941 w 12192000"/>
              <a:gd name="connsiteY2776" fmla="*/ 5363148 h 6858000"/>
              <a:gd name="connsiteX2777" fmla="*/ 4590760 w 12192000"/>
              <a:gd name="connsiteY2777" fmla="*/ 5328329 h 6858000"/>
              <a:gd name="connsiteX2778" fmla="*/ 4625579 w 12192000"/>
              <a:gd name="connsiteY2778" fmla="*/ 5363148 h 6858000"/>
              <a:gd name="connsiteX2779" fmla="*/ 4590760 w 12192000"/>
              <a:gd name="connsiteY2779" fmla="*/ 5397967 h 6858000"/>
              <a:gd name="connsiteX2780" fmla="*/ 4675653 w 12192000"/>
              <a:gd name="connsiteY2780" fmla="*/ 5397967 h 6858000"/>
              <a:gd name="connsiteX2781" fmla="*/ 4640834 w 12192000"/>
              <a:gd name="connsiteY2781" fmla="*/ 5363148 h 6858000"/>
              <a:gd name="connsiteX2782" fmla="*/ 4675653 w 12192000"/>
              <a:gd name="connsiteY2782" fmla="*/ 5328329 h 6858000"/>
              <a:gd name="connsiteX2783" fmla="*/ 4710472 w 12192000"/>
              <a:gd name="connsiteY2783" fmla="*/ 5363148 h 6858000"/>
              <a:gd name="connsiteX2784" fmla="*/ 4675653 w 12192000"/>
              <a:gd name="connsiteY2784" fmla="*/ 5397967 h 6858000"/>
              <a:gd name="connsiteX2785" fmla="*/ 4760546 w 12192000"/>
              <a:gd name="connsiteY2785" fmla="*/ 5397967 h 6858000"/>
              <a:gd name="connsiteX2786" fmla="*/ 4725728 w 12192000"/>
              <a:gd name="connsiteY2786" fmla="*/ 5363148 h 6858000"/>
              <a:gd name="connsiteX2787" fmla="*/ 4760546 w 12192000"/>
              <a:gd name="connsiteY2787" fmla="*/ 5328329 h 6858000"/>
              <a:gd name="connsiteX2788" fmla="*/ 4795365 w 12192000"/>
              <a:gd name="connsiteY2788" fmla="*/ 5363148 h 6858000"/>
              <a:gd name="connsiteX2789" fmla="*/ 4760546 w 12192000"/>
              <a:gd name="connsiteY2789" fmla="*/ 5397967 h 6858000"/>
              <a:gd name="connsiteX2790" fmla="*/ 4845439 w 12192000"/>
              <a:gd name="connsiteY2790" fmla="*/ 5397967 h 6858000"/>
              <a:gd name="connsiteX2791" fmla="*/ 4810620 w 12192000"/>
              <a:gd name="connsiteY2791" fmla="*/ 5363148 h 6858000"/>
              <a:gd name="connsiteX2792" fmla="*/ 4845439 w 12192000"/>
              <a:gd name="connsiteY2792" fmla="*/ 5328329 h 6858000"/>
              <a:gd name="connsiteX2793" fmla="*/ 4880257 w 12192000"/>
              <a:gd name="connsiteY2793" fmla="*/ 5363148 h 6858000"/>
              <a:gd name="connsiteX2794" fmla="*/ 4845439 w 12192000"/>
              <a:gd name="connsiteY2794" fmla="*/ 5397967 h 6858000"/>
              <a:gd name="connsiteX2795" fmla="*/ 4930330 w 12192000"/>
              <a:gd name="connsiteY2795" fmla="*/ 5397967 h 6858000"/>
              <a:gd name="connsiteX2796" fmla="*/ 4895511 w 12192000"/>
              <a:gd name="connsiteY2796" fmla="*/ 5363148 h 6858000"/>
              <a:gd name="connsiteX2797" fmla="*/ 4930330 w 12192000"/>
              <a:gd name="connsiteY2797" fmla="*/ 5328329 h 6858000"/>
              <a:gd name="connsiteX2798" fmla="*/ 4965149 w 12192000"/>
              <a:gd name="connsiteY2798" fmla="*/ 5363148 h 6858000"/>
              <a:gd name="connsiteX2799" fmla="*/ 4930330 w 12192000"/>
              <a:gd name="connsiteY2799" fmla="*/ 5397967 h 6858000"/>
              <a:gd name="connsiteX2800" fmla="*/ 5015223 w 12192000"/>
              <a:gd name="connsiteY2800" fmla="*/ 5397967 h 6858000"/>
              <a:gd name="connsiteX2801" fmla="*/ 4980404 w 12192000"/>
              <a:gd name="connsiteY2801" fmla="*/ 5363148 h 6858000"/>
              <a:gd name="connsiteX2802" fmla="*/ 5015223 w 12192000"/>
              <a:gd name="connsiteY2802" fmla="*/ 5328329 h 6858000"/>
              <a:gd name="connsiteX2803" fmla="*/ 5050042 w 12192000"/>
              <a:gd name="connsiteY2803" fmla="*/ 5363148 h 6858000"/>
              <a:gd name="connsiteX2804" fmla="*/ 5015223 w 12192000"/>
              <a:gd name="connsiteY2804" fmla="*/ 5397967 h 6858000"/>
              <a:gd name="connsiteX2805" fmla="*/ 5100116 w 12192000"/>
              <a:gd name="connsiteY2805" fmla="*/ 5397967 h 6858000"/>
              <a:gd name="connsiteX2806" fmla="*/ 5065298 w 12192000"/>
              <a:gd name="connsiteY2806" fmla="*/ 5363148 h 6858000"/>
              <a:gd name="connsiteX2807" fmla="*/ 5100116 w 12192000"/>
              <a:gd name="connsiteY2807" fmla="*/ 5328329 h 6858000"/>
              <a:gd name="connsiteX2808" fmla="*/ 5134935 w 12192000"/>
              <a:gd name="connsiteY2808" fmla="*/ 5363148 h 6858000"/>
              <a:gd name="connsiteX2809" fmla="*/ 5100116 w 12192000"/>
              <a:gd name="connsiteY2809" fmla="*/ 5397967 h 6858000"/>
              <a:gd name="connsiteX2810" fmla="*/ 5269900 w 12192000"/>
              <a:gd name="connsiteY2810" fmla="*/ 5397967 h 6858000"/>
              <a:gd name="connsiteX2811" fmla="*/ 5235081 w 12192000"/>
              <a:gd name="connsiteY2811" fmla="*/ 5363148 h 6858000"/>
              <a:gd name="connsiteX2812" fmla="*/ 5269900 w 12192000"/>
              <a:gd name="connsiteY2812" fmla="*/ 5328329 h 6858000"/>
              <a:gd name="connsiteX2813" fmla="*/ 5304719 w 12192000"/>
              <a:gd name="connsiteY2813" fmla="*/ 5363148 h 6858000"/>
              <a:gd name="connsiteX2814" fmla="*/ 5269900 w 12192000"/>
              <a:gd name="connsiteY2814" fmla="*/ 5397967 h 6858000"/>
              <a:gd name="connsiteX2815" fmla="*/ 7222454 w 12192000"/>
              <a:gd name="connsiteY2815" fmla="*/ 5397967 h 6858000"/>
              <a:gd name="connsiteX2816" fmla="*/ 7187629 w 12192000"/>
              <a:gd name="connsiteY2816" fmla="*/ 5363148 h 6858000"/>
              <a:gd name="connsiteX2817" fmla="*/ 7222454 w 12192000"/>
              <a:gd name="connsiteY2817" fmla="*/ 5328329 h 6858000"/>
              <a:gd name="connsiteX2818" fmla="*/ 7257266 w 12192000"/>
              <a:gd name="connsiteY2818" fmla="*/ 5363148 h 6858000"/>
              <a:gd name="connsiteX2819" fmla="*/ 7222454 w 12192000"/>
              <a:gd name="connsiteY2819" fmla="*/ 5397967 h 6858000"/>
              <a:gd name="connsiteX2820" fmla="*/ 7562024 w 12192000"/>
              <a:gd name="connsiteY2820" fmla="*/ 5397967 h 6858000"/>
              <a:gd name="connsiteX2821" fmla="*/ 7527199 w 12192000"/>
              <a:gd name="connsiteY2821" fmla="*/ 5363148 h 6858000"/>
              <a:gd name="connsiteX2822" fmla="*/ 7562024 w 12192000"/>
              <a:gd name="connsiteY2822" fmla="*/ 5328329 h 6858000"/>
              <a:gd name="connsiteX2823" fmla="*/ 7596836 w 12192000"/>
              <a:gd name="connsiteY2823" fmla="*/ 5363148 h 6858000"/>
              <a:gd name="connsiteX2824" fmla="*/ 7562024 w 12192000"/>
              <a:gd name="connsiteY2824" fmla="*/ 5397967 h 6858000"/>
              <a:gd name="connsiteX2825" fmla="*/ 7816702 w 12192000"/>
              <a:gd name="connsiteY2825" fmla="*/ 5397967 h 6858000"/>
              <a:gd name="connsiteX2826" fmla="*/ 7781877 w 12192000"/>
              <a:gd name="connsiteY2826" fmla="*/ 5363148 h 6858000"/>
              <a:gd name="connsiteX2827" fmla="*/ 7816702 w 12192000"/>
              <a:gd name="connsiteY2827" fmla="*/ 5328329 h 6858000"/>
              <a:gd name="connsiteX2828" fmla="*/ 7851514 w 12192000"/>
              <a:gd name="connsiteY2828" fmla="*/ 5363148 h 6858000"/>
              <a:gd name="connsiteX2829" fmla="*/ 7816702 w 12192000"/>
              <a:gd name="connsiteY2829" fmla="*/ 5397967 h 6858000"/>
              <a:gd name="connsiteX2830" fmla="*/ 7901594 w 12192000"/>
              <a:gd name="connsiteY2830" fmla="*/ 5397967 h 6858000"/>
              <a:gd name="connsiteX2831" fmla="*/ 7866769 w 12192000"/>
              <a:gd name="connsiteY2831" fmla="*/ 5363148 h 6858000"/>
              <a:gd name="connsiteX2832" fmla="*/ 7901594 w 12192000"/>
              <a:gd name="connsiteY2832" fmla="*/ 5328329 h 6858000"/>
              <a:gd name="connsiteX2833" fmla="*/ 7936406 w 12192000"/>
              <a:gd name="connsiteY2833" fmla="*/ 5363148 h 6858000"/>
              <a:gd name="connsiteX2834" fmla="*/ 7901594 w 12192000"/>
              <a:gd name="connsiteY2834" fmla="*/ 5397967 h 6858000"/>
              <a:gd name="connsiteX2835" fmla="*/ 7986485 w 12192000"/>
              <a:gd name="connsiteY2835" fmla="*/ 5397967 h 6858000"/>
              <a:gd name="connsiteX2836" fmla="*/ 7951660 w 12192000"/>
              <a:gd name="connsiteY2836" fmla="*/ 5363148 h 6858000"/>
              <a:gd name="connsiteX2837" fmla="*/ 7986485 w 12192000"/>
              <a:gd name="connsiteY2837" fmla="*/ 5328329 h 6858000"/>
              <a:gd name="connsiteX2838" fmla="*/ 8021298 w 12192000"/>
              <a:gd name="connsiteY2838" fmla="*/ 5363148 h 6858000"/>
              <a:gd name="connsiteX2839" fmla="*/ 7986485 w 12192000"/>
              <a:gd name="connsiteY2839" fmla="*/ 5397967 h 6858000"/>
              <a:gd name="connsiteX2840" fmla="*/ 8071379 w 12192000"/>
              <a:gd name="connsiteY2840" fmla="*/ 5397967 h 6858000"/>
              <a:gd name="connsiteX2841" fmla="*/ 8036553 w 12192000"/>
              <a:gd name="connsiteY2841" fmla="*/ 5363148 h 6858000"/>
              <a:gd name="connsiteX2842" fmla="*/ 8071379 w 12192000"/>
              <a:gd name="connsiteY2842" fmla="*/ 5328329 h 6858000"/>
              <a:gd name="connsiteX2843" fmla="*/ 8106191 w 12192000"/>
              <a:gd name="connsiteY2843" fmla="*/ 5363148 h 6858000"/>
              <a:gd name="connsiteX2844" fmla="*/ 8071379 w 12192000"/>
              <a:gd name="connsiteY2844" fmla="*/ 5397967 h 6858000"/>
              <a:gd name="connsiteX2845" fmla="*/ 8156272 w 12192000"/>
              <a:gd name="connsiteY2845" fmla="*/ 5397967 h 6858000"/>
              <a:gd name="connsiteX2846" fmla="*/ 8121447 w 12192000"/>
              <a:gd name="connsiteY2846" fmla="*/ 5363148 h 6858000"/>
              <a:gd name="connsiteX2847" fmla="*/ 8156272 w 12192000"/>
              <a:gd name="connsiteY2847" fmla="*/ 5328329 h 6858000"/>
              <a:gd name="connsiteX2848" fmla="*/ 8191084 w 12192000"/>
              <a:gd name="connsiteY2848" fmla="*/ 5363148 h 6858000"/>
              <a:gd name="connsiteX2849" fmla="*/ 8156272 w 12192000"/>
              <a:gd name="connsiteY2849" fmla="*/ 5397967 h 6858000"/>
              <a:gd name="connsiteX2850" fmla="*/ 8241164 w 12192000"/>
              <a:gd name="connsiteY2850" fmla="*/ 5397967 h 6858000"/>
              <a:gd name="connsiteX2851" fmla="*/ 8206339 w 12192000"/>
              <a:gd name="connsiteY2851" fmla="*/ 5363148 h 6858000"/>
              <a:gd name="connsiteX2852" fmla="*/ 8241164 w 12192000"/>
              <a:gd name="connsiteY2852" fmla="*/ 5328329 h 6858000"/>
              <a:gd name="connsiteX2853" fmla="*/ 8275976 w 12192000"/>
              <a:gd name="connsiteY2853" fmla="*/ 5363148 h 6858000"/>
              <a:gd name="connsiteX2854" fmla="*/ 8241164 w 12192000"/>
              <a:gd name="connsiteY2854" fmla="*/ 5397967 h 6858000"/>
              <a:gd name="connsiteX2855" fmla="*/ 8326055 w 12192000"/>
              <a:gd name="connsiteY2855" fmla="*/ 5397967 h 6858000"/>
              <a:gd name="connsiteX2856" fmla="*/ 8291230 w 12192000"/>
              <a:gd name="connsiteY2856" fmla="*/ 5363148 h 6858000"/>
              <a:gd name="connsiteX2857" fmla="*/ 8326055 w 12192000"/>
              <a:gd name="connsiteY2857" fmla="*/ 5328329 h 6858000"/>
              <a:gd name="connsiteX2858" fmla="*/ 8360868 w 12192000"/>
              <a:gd name="connsiteY2858" fmla="*/ 5363148 h 6858000"/>
              <a:gd name="connsiteX2859" fmla="*/ 8326055 w 12192000"/>
              <a:gd name="connsiteY2859" fmla="*/ 5397967 h 6858000"/>
              <a:gd name="connsiteX2860" fmla="*/ 8410949 w 12192000"/>
              <a:gd name="connsiteY2860" fmla="*/ 5397967 h 6858000"/>
              <a:gd name="connsiteX2861" fmla="*/ 8376123 w 12192000"/>
              <a:gd name="connsiteY2861" fmla="*/ 5363148 h 6858000"/>
              <a:gd name="connsiteX2862" fmla="*/ 8410949 w 12192000"/>
              <a:gd name="connsiteY2862" fmla="*/ 5328329 h 6858000"/>
              <a:gd name="connsiteX2863" fmla="*/ 8445761 w 12192000"/>
              <a:gd name="connsiteY2863" fmla="*/ 5363148 h 6858000"/>
              <a:gd name="connsiteX2864" fmla="*/ 8410949 w 12192000"/>
              <a:gd name="connsiteY2864" fmla="*/ 5397967 h 6858000"/>
              <a:gd name="connsiteX2865" fmla="*/ 8495842 w 12192000"/>
              <a:gd name="connsiteY2865" fmla="*/ 5397967 h 6858000"/>
              <a:gd name="connsiteX2866" fmla="*/ 8461017 w 12192000"/>
              <a:gd name="connsiteY2866" fmla="*/ 5363148 h 6858000"/>
              <a:gd name="connsiteX2867" fmla="*/ 8495842 w 12192000"/>
              <a:gd name="connsiteY2867" fmla="*/ 5328329 h 6858000"/>
              <a:gd name="connsiteX2868" fmla="*/ 8530654 w 12192000"/>
              <a:gd name="connsiteY2868" fmla="*/ 5363148 h 6858000"/>
              <a:gd name="connsiteX2869" fmla="*/ 8495842 w 12192000"/>
              <a:gd name="connsiteY2869" fmla="*/ 5397967 h 6858000"/>
              <a:gd name="connsiteX2870" fmla="*/ 8580734 w 12192000"/>
              <a:gd name="connsiteY2870" fmla="*/ 5397967 h 6858000"/>
              <a:gd name="connsiteX2871" fmla="*/ 8545909 w 12192000"/>
              <a:gd name="connsiteY2871" fmla="*/ 5363148 h 6858000"/>
              <a:gd name="connsiteX2872" fmla="*/ 8580734 w 12192000"/>
              <a:gd name="connsiteY2872" fmla="*/ 5328329 h 6858000"/>
              <a:gd name="connsiteX2873" fmla="*/ 8615546 w 12192000"/>
              <a:gd name="connsiteY2873" fmla="*/ 5363148 h 6858000"/>
              <a:gd name="connsiteX2874" fmla="*/ 8580734 w 12192000"/>
              <a:gd name="connsiteY2874" fmla="*/ 5397967 h 6858000"/>
              <a:gd name="connsiteX2875" fmla="*/ 8665625 w 12192000"/>
              <a:gd name="connsiteY2875" fmla="*/ 5397967 h 6858000"/>
              <a:gd name="connsiteX2876" fmla="*/ 8630800 w 12192000"/>
              <a:gd name="connsiteY2876" fmla="*/ 5363148 h 6858000"/>
              <a:gd name="connsiteX2877" fmla="*/ 8665625 w 12192000"/>
              <a:gd name="connsiteY2877" fmla="*/ 5328329 h 6858000"/>
              <a:gd name="connsiteX2878" fmla="*/ 8700438 w 12192000"/>
              <a:gd name="connsiteY2878" fmla="*/ 5363148 h 6858000"/>
              <a:gd name="connsiteX2879" fmla="*/ 8665625 w 12192000"/>
              <a:gd name="connsiteY2879" fmla="*/ 5397967 h 6858000"/>
              <a:gd name="connsiteX2880" fmla="*/ 8750518 w 12192000"/>
              <a:gd name="connsiteY2880" fmla="*/ 5397967 h 6858000"/>
              <a:gd name="connsiteX2881" fmla="*/ 8715692 w 12192000"/>
              <a:gd name="connsiteY2881" fmla="*/ 5363148 h 6858000"/>
              <a:gd name="connsiteX2882" fmla="*/ 8750518 w 12192000"/>
              <a:gd name="connsiteY2882" fmla="*/ 5328329 h 6858000"/>
              <a:gd name="connsiteX2883" fmla="*/ 8785330 w 12192000"/>
              <a:gd name="connsiteY2883" fmla="*/ 5363148 h 6858000"/>
              <a:gd name="connsiteX2884" fmla="*/ 8750518 w 12192000"/>
              <a:gd name="connsiteY2884" fmla="*/ 5397967 h 6858000"/>
              <a:gd name="connsiteX2885" fmla="*/ 8835412 w 12192000"/>
              <a:gd name="connsiteY2885" fmla="*/ 5397967 h 6858000"/>
              <a:gd name="connsiteX2886" fmla="*/ 8800587 w 12192000"/>
              <a:gd name="connsiteY2886" fmla="*/ 5363148 h 6858000"/>
              <a:gd name="connsiteX2887" fmla="*/ 8835412 w 12192000"/>
              <a:gd name="connsiteY2887" fmla="*/ 5328329 h 6858000"/>
              <a:gd name="connsiteX2888" fmla="*/ 8870224 w 12192000"/>
              <a:gd name="connsiteY2888" fmla="*/ 5363148 h 6858000"/>
              <a:gd name="connsiteX2889" fmla="*/ 8835412 w 12192000"/>
              <a:gd name="connsiteY2889" fmla="*/ 5397967 h 6858000"/>
              <a:gd name="connsiteX2890" fmla="*/ 8920304 w 12192000"/>
              <a:gd name="connsiteY2890" fmla="*/ 5397967 h 6858000"/>
              <a:gd name="connsiteX2891" fmla="*/ 8885479 w 12192000"/>
              <a:gd name="connsiteY2891" fmla="*/ 5363148 h 6858000"/>
              <a:gd name="connsiteX2892" fmla="*/ 8920304 w 12192000"/>
              <a:gd name="connsiteY2892" fmla="*/ 5328329 h 6858000"/>
              <a:gd name="connsiteX2893" fmla="*/ 8955116 w 12192000"/>
              <a:gd name="connsiteY2893" fmla="*/ 5363148 h 6858000"/>
              <a:gd name="connsiteX2894" fmla="*/ 8920304 w 12192000"/>
              <a:gd name="connsiteY2894" fmla="*/ 5397967 h 6858000"/>
              <a:gd name="connsiteX2895" fmla="*/ 9005195 w 12192000"/>
              <a:gd name="connsiteY2895" fmla="*/ 5397967 h 6858000"/>
              <a:gd name="connsiteX2896" fmla="*/ 8970370 w 12192000"/>
              <a:gd name="connsiteY2896" fmla="*/ 5363148 h 6858000"/>
              <a:gd name="connsiteX2897" fmla="*/ 9005195 w 12192000"/>
              <a:gd name="connsiteY2897" fmla="*/ 5328329 h 6858000"/>
              <a:gd name="connsiteX2898" fmla="*/ 9040008 w 12192000"/>
              <a:gd name="connsiteY2898" fmla="*/ 5363148 h 6858000"/>
              <a:gd name="connsiteX2899" fmla="*/ 9005195 w 12192000"/>
              <a:gd name="connsiteY2899" fmla="*/ 5397967 h 6858000"/>
              <a:gd name="connsiteX2900" fmla="*/ 9090088 w 12192000"/>
              <a:gd name="connsiteY2900" fmla="*/ 5397967 h 6858000"/>
              <a:gd name="connsiteX2901" fmla="*/ 9055262 w 12192000"/>
              <a:gd name="connsiteY2901" fmla="*/ 5363148 h 6858000"/>
              <a:gd name="connsiteX2902" fmla="*/ 9090088 w 12192000"/>
              <a:gd name="connsiteY2902" fmla="*/ 5328329 h 6858000"/>
              <a:gd name="connsiteX2903" fmla="*/ 9124900 w 12192000"/>
              <a:gd name="connsiteY2903" fmla="*/ 5363148 h 6858000"/>
              <a:gd name="connsiteX2904" fmla="*/ 9090088 w 12192000"/>
              <a:gd name="connsiteY2904" fmla="*/ 5397967 h 6858000"/>
              <a:gd name="connsiteX2905" fmla="*/ 9174982 w 12192000"/>
              <a:gd name="connsiteY2905" fmla="*/ 5397967 h 6858000"/>
              <a:gd name="connsiteX2906" fmla="*/ 9140157 w 12192000"/>
              <a:gd name="connsiteY2906" fmla="*/ 5363148 h 6858000"/>
              <a:gd name="connsiteX2907" fmla="*/ 9174982 w 12192000"/>
              <a:gd name="connsiteY2907" fmla="*/ 5328329 h 6858000"/>
              <a:gd name="connsiteX2908" fmla="*/ 9209794 w 12192000"/>
              <a:gd name="connsiteY2908" fmla="*/ 5363148 h 6858000"/>
              <a:gd name="connsiteX2909" fmla="*/ 9174982 w 12192000"/>
              <a:gd name="connsiteY2909" fmla="*/ 5397967 h 6858000"/>
              <a:gd name="connsiteX2910" fmla="*/ 9259874 w 12192000"/>
              <a:gd name="connsiteY2910" fmla="*/ 5397967 h 6858000"/>
              <a:gd name="connsiteX2911" fmla="*/ 9225049 w 12192000"/>
              <a:gd name="connsiteY2911" fmla="*/ 5363148 h 6858000"/>
              <a:gd name="connsiteX2912" fmla="*/ 9259874 w 12192000"/>
              <a:gd name="connsiteY2912" fmla="*/ 5328329 h 6858000"/>
              <a:gd name="connsiteX2913" fmla="*/ 9294686 w 12192000"/>
              <a:gd name="connsiteY2913" fmla="*/ 5363148 h 6858000"/>
              <a:gd name="connsiteX2914" fmla="*/ 9259874 w 12192000"/>
              <a:gd name="connsiteY2914" fmla="*/ 5397967 h 6858000"/>
              <a:gd name="connsiteX2915" fmla="*/ 9344765 w 12192000"/>
              <a:gd name="connsiteY2915" fmla="*/ 5397967 h 6858000"/>
              <a:gd name="connsiteX2916" fmla="*/ 9309940 w 12192000"/>
              <a:gd name="connsiteY2916" fmla="*/ 5363148 h 6858000"/>
              <a:gd name="connsiteX2917" fmla="*/ 9344765 w 12192000"/>
              <a:gd name="connsiteY2917" fmla="*/ 5328329 h 6858000"/>
              <a:gd name="connsiteX2918" fmla="*/ 9379578 w 12192000"/>
              <a:gd name="connsiteY2918" fmla="*/ 5363148 h 6858000"/>
              <a:gd name="connsiteX2919" fmla="*/ 9344765 w 12192000"/>
              <a:gd name="connsiteY2919" fmla="*/ 5397967 h 6858000"/>
              <a:gd name="connsiteX2920" fmla="*/ 9429658 w 12192000"/>
              <a:gd name="connsiteY2920" fmla="*/ 5397967 h 6858000"/>
              <a:gd name="connsiteX2921" fmla="*/ 9394832 w 12192000"/>
              <a:gd name="connsiteY2921" fmla="*/ 5363148 h 6858000"/>
              <a:gd name="connsiteX2922" fmla="*/ 9429658 w 12192000"/>
              <a:gd name="connsiteY2922" fmla="*/ 5328329 h 6858000"/>
              <a:gd name="connsiteX2923" fmla="*/ 9464470 w 12192000"/>
              <a:gd name="connsiteY2923" fmla="*/ 5363148 h 6858000"/>
              <a:gd name="connsiteX2924" fmla="*/ 9429658 w 12192000"/>
              <a:gd name="connsiteY2924" fmla="*/ 5397967 h 6858000"/>
              <a:gd name="connsiteX2925" fmla="*/ 9514552 w 12192000"/>
              <a:gd name="connsiteY2925" fmla="*/ 5397967 h 6858000"/>
              <a:gd name="connsiteX2926" fmla="*/ 9479727 w 12192000"/>
              <a:gd name="connsiteY2926" fmla="*/ 5363148 h 6858000"/>
              <a:gd name="connsiteX2927" fmla="*/ 9514552 w 12192000"/>
              <a:gd name="connsiteY2927" fmla="*/ 5328329 h 6858000"/>
              <a:gd name="connsiteX2928" fmla="*/ 9549364 w 12192000"/>
              <a:gd name="connsiteY2928" fmla="*/ 5363148 h 6858000"/>
              <a:gd name="connsiteX2929" fmla="*/ 9514552 w 12192000"/>
              <a:gd name="connsiteY2929" fmla="*/ 5397967 h 6858000"/>
              <a:gd name="connsiteX2930" fmla="*/ 9599444 w 12192000"/>
              <a:gd name="connsiteY2930" fmla="*/ 5397967 h 6858000"/>
              <a:gd name="connsiteX2931" fmla="*/ 9564619 w 12192000"/>
              <a:gd name="connsiteY2931" fmla="*/ 5363148 h 6858000"/>
              <a:gd name="connsiteX2932" fmla="*/ 9599444 w 12192000"/>
              <a:gd name="connsiteY2932" fmla="*/ 5328329 h 6858000"/>
              <a:gd name="connsiteX2933" fmla="*/ 9634256 w 12192000"/>
              <a:gd name="connsiteY2933" fmla="*/ 5363148 h 6858000"/>
              <a:gd name="connsiteX2934" fmla="*/ 9599444 w 12192000"/>
              <a:gd name="connsiteY2934" fmla="*/ 5397967 h 6858000"/>
              <a:gd name="connsiteX2935" fmla="*/ 9684335 w 12192000"/>
              <a:gd name="connsiteY2935" fmla="*/ 5397967 h 6858000"/>
              <a:gd name="connsiteX2936" fmla="*/ 9649510 w 12192000"/>
              <a:gd name="connsiteY2936" fmla="*/ 5363148 h 6858000"/>
              <a:gd name="connsiteX2937" fmla="*/ 9684335 w 12192000"/>
              <a:gd name="connsiteY2937" fmla="*/ 5328329 h 6858000"/>
              <a:gd name="connsiteX2938" fmla="*/ 9719148 w 12192000"/>
              <a:gd name="connsiteY2938" fmla="*/ 5363148 h 6858000"/>
              <a:gd name="connsiteX2939" fmla="*/ 9684335 w 12192000"/>
              <a:gd name="connsiteY2939" fmla="*/ 5397967 h 6858000"/>
              <a:gd name="connsiteX2940" fmla="*/ 9769228 w 12192000"/>
              <a:gd name="connsiteY2940" fmla="*/ 5397967 h 6858000"/>
              <a:gd name="connsiteX2941" fmla="*/ 9734402 w 12192000"/>
              <a:gd name="connsiteY2941" fmla="*/ 5363148 h 6858000"/>
              <a:gd name="connsiteX2942" fmla="*/ 9769228 w 12192000"/>
              <a:gd name="connsiteY2942" fmla="*/ 5328329 h 6858000"/>
              <a:gd name="connsiteX2943" fmla="*/ 9804040 w 12192000"/>
              <a:gd name="connsiteY2943" fmla="*/ 5363148 h 6858000"/>
              <a:gd name="connsiteX2944" fmla="*/ 9769228 w 12192000"/>
              <a:gd name="connsiteY2944" fmla="*/ 5397967 h 6858000"/>
              <a:gd name="connsiteX2945" fmla="*/ 9854122 w 12192000"/>
              <a:gd name="connsiteY2945" fmla="*/ 5397967 h 6858000"/>
              <a:gd name="connsiteX2946" fmla="*/ 9819297 w 12192000"/>
              <a:gd name="connsiteY2946" fmla="*/ 5363148 h 6858000"/>
              <a:gd name="connsiteX2947" fmla="*/ 9854122 w 12192000"/>
              <a:gd name="connsiteY2947" fmla="*/ 5328329 h 6858000"/>
              <a:gd name="connsiteX2948" fmla="*/ 9888934 w 12192000"/>
              <a:gd name="connsiteY2948" fmla="*/ 5363148 h 6858000"/>
              <a:gd name="connsiteX2949" fmla="*/ 9854122 w 12192000"/>
              <a:gd name="connsiteY2949" fmla="*/ 5397967 h 6858000"/>
              <a:gd name="connsiteX2950" fmla="*/ 9939014 w 12192000"/>
              <a:gd name="connsiteY2950" fmla="*/ 5397967 h 6858000"/>
              <a:gd name="connsiteX2951" fmla="*/ 9904189 w 12192000"/>
              <a:gd name="connsiteY2951" fmla="*/ 5363148 h 6858000"/>
              <a:gd name="connsiteX2952" fmla="*/ 9939014 w 12192000"/>
              <a:gd name="connsiteY2952" fmla="*/ 5328329 h 6858000"/>
              <a:gd name="connsiteX2953" fmla="*/ 9973826 w 12192000"/>
              <a:gd name="connsiteY2953" fmla="*/ 5363148 h 6858000"/>
              <a:gd name="connsiteX2954" fmla="*/ 9939014 w 12192000"/>
              <a:gd name="connsiteY2954" fmla="*/ 5397967 h 6858000"/>
              <a:gd name="connsiteX2955" fmla="*/ 10023905 w 12192000"/>
              <a:gd name="connsiteY2955" fmla="*/ 5397967 h 6858000"/>
              <a:gd name="connsiteX2956" fmla="*/ 9989080 w 12192000"/>
              <a:gd name="connsiteY2956" fmla="*/ 5363148 h 6858000"/>
              <a:gd name="connsiteX2957" fmla="*/ 10023905 w 12192000"/>
              <a:gd name="connsiteY2957" fmla="*/ 5328329 h 6858000"/>
              <a:gd name="connsiteX2958" fmla="*/ 10058718 w 12192000"/>
              <a:gd name="connsiteY2958" fmla="*/ 5363148 h 6858000"/>
              <a:gd name="connsiteX2959" fmla="*/ 10023905 w 12192000"/>
              <a:gd name="connsiteY2959" fmla="*/ 5397967 h 6858000"/>
              <a:gd name="connsiteX2960" fmla="*/ 10108798 w 12192000"/>
              <a:gd name="connsiteY2960" fmla="*/ 5397967 h 6858000"/>
              <a:gd name="connsiteX2961" fmla="*/ 10073972 w 12192000"/>
              <a:gd name="connsiteY2961" fmla="*/ 5363148 h 6858000"/>
              <a:gd name="connsiteX2962" fmla="*/ 10108798 w 12192000"/>
              <a:gd name="connsiteY2962" fmla="*/ 5328329 h 6858000"/>
              <a:gd name="connsiteX2963" fmla="*/ 10143610 w 12192000"/>
              <a:gd name="connsiteY2963" fmla="*/ 5363148 h 6858000"/>
              <a:gd name="connsiteX2964" fmla="*/ 10108798 w 12192000"/>
              <a:gd name="connsiteY2964" fmla="*/ 5397967 h 6858000"/>
              <a:gd name="connsiteX2965" fmla="*/ 10193691 w 12192000"/>
              <a:gd name="connsiteY2965" fmla="*/ 5397967 h 6858000"/>
              <a:gd name="connsiteX2966" fmla="*/ 10158866 w 12192000"/>
              <a:gd name="connsiteY2966" fmla="*/ 5363148 h 6858000"/>
              <a:gd name="connsiteX2967" fmla="*/ 10193691 w 12192000"/>
              <a:gd name="connsiteY2967" fmla="*/ 5328329 h 6858000"/>
              <a:gd name="connsiteX2968" fmla="*/ 10228503 w 12192000"/>
              <a:gd name="connsiteY2968" fmla="*/ 5363148 h 6858000"/>
              <a:gd name="connsiteX2969" fmla="*/ 10193691 w 12192000"/>
              <a:gd name="connsiteY2969" fmla="*/ 5397967 h 6858000"/>
              <a:gd name="connsiteX2970" fmla="*/ 10363475 w 12192000"/>
              <a:gd name="connsiteY2970" fmla="*/ 5397967 h 6858000"/>
              <a:gd name="connsiteX2971" fmla="*/ 10328650 w 12192000"/>
              <a:gd name="connsiteY2971" fmla="*/ 5363148 h 6858000"/>
              <a:gd name="connsiteX2972" fmla="*/ 10363475 w 12192000"/>
              <a:gd name="connsiteY2972" fmla="*/ 5328329 h 6858000"/>
              <a:gd name="connsiteX2973" fmla="*/ 10398288 w 12192000"/>
              <a:gd name="connsiteY2973" fmla="*/ 5363148 h 6858000"/>
              <a:gd name="connsiteX2974" fmla="*/ 10363475 w 12192000"/>
              <a:gd name="connsiteY2974" fmla="*/ 5397967 h 6858000"/>
              <a:gd name="connsiteX2975" fmla="*/ 10448368 w 12192000"/>
              <a:gd name="connsiteY2975" fmla="*/ 5397967 h 6858000"/>
              <a:gd name="connsiteX2976" fmla="*/ 10413542 w 12192000"/>
              <a:gd name="connsiteY2976" fmla="*/ 5363148 h 6858000"/>
              <a:gd name="connsiteX2977" fmla="*/ 10448368 w 12192000"/>
              <a:gd name="connsiteY2977" fmla="*/ 5328329 h 6858000"/>
              <a:gd name="connsiteX2978" fmla="*/ 10483180 w 12192000"/>
              <a:gd name="connsiteY2978" fmla="*/ 5363148 h 6858000"/>
              <a:gd name="connsiteX2979" fmla="*/ 10448368 w 12192000"/>
              <a:gd name="connsiteY2979" fmla="*/ 5397967 h 6858000"/>
              <a:gd name="connsiteX2980" fmla="*/ 1364839 w 12192000"/>
              <a:gd name="connsiteY2980" fmla="*/ 5313105 h 6858000"/>
              <a:gd name="connsiteX2981" fmla="*/ 1330020 w 12192000"/>
              <a:gd name="connsiteY2981" fmla="*/ 5278286 h 6858000"/>
              <a:gd name="connsiteX2982" fmla="*/ 1364839 w 12192000"/>
              <a:gd name="connsiteY2982" fmla="*/ 5243468 h 6858000"/>
              <a:gd name="connsiteX2983" fmla="*/ 1399658 w 12192000"/>
              <a:gd name="connsiteY2983" fmla="*/ 5278286 h 6858000"/>
              <a:gd name="connsiteX2984" fmla="*/ 1364839 w 12192000"/>
              <a:gd name="connsiteY2984" fmla="*/ 5313105 h 6858000"/>
              <a:gd name="connsiteX2985" fmla="*/ 1449740 w 12192000"/>
              <a:gd name="connsiteY2985" fmla="*/ 5313105 h 6858000"/>
              <a:gd name="connsiteX2986" fmla="*/ 1414921 w 12192000"/>
              <a:gd name="connsiteY2986" fmla="*/ 5278286 h 6858000"/>
              <a:gd name="connsiteX2987" fmla="*/ 1449740 w 12192000"/>
              <a:gd name="connsiteY2987" fmla="*/ 5243468 h 6858000"/>
              <a:gd name="connsiteX2988" fmla="*/ 1484558 w 12192000"/>
              <a:gd name="connsiteY2988" fmla="*/ 5278286 h 6858000"/>
              <a:gd name="connsiteX2989" fmla="*/ 1449740 w 12192000"/>
              <a:gd name="connsiteY2989" fmla="*/ 5313105 h 6858000"/>
              <a:gd name="connsiteX2990" fmla="*/ 1534631 w 12192000"/>
              <a:gd name="connsiteY2990" fmla="*/ 5313105 h 6858000"/>
              <a:gd name="connsiteX2991" fmla="*/ 1499812 w 12192000"/>
              <a:gd name="connsiteY2991" fmla="*/ 5278286 h 6858000"/>
              <a:gd name="connsiteX2992" fmla="*/ 1534631 w 12192000"/>
              <a:gd name="connsiteY2992" fmla="*/ 5243468 h 6858000"/>
              <a:gd name="connsiteX2993" fmla="*/ 1569450 w 12192000"/>
              <a:gd name="connsiteY2993" fmla="*/ 5278286 h 6858000"/>
              <a:gd name="connsiteX2994" fmla="*/ 1534631 w 12192000"/>
              <a:gd name="connsiteY2994" fmla="*/ 5313105 h 6858000"/>
              <a:gd name="connsiteX2995" fmla="*/ 1619523 w 12192000"/>
              <a:gd name="connsiteY2995" fmla="*/ 5313105 h 6858000"/>
              <a:gd name="connsiteX2996" fmla="*/ 1584704 w 12192000"/>
              <a:gd name="connsiteY2996" fmla="*/ 5278286 h 6858000"/>
              <a:gd name="connsiteX2997" fmla="*/ 1619523 w 12192000"/>
              <a:gd name="connsiteY2997" fmla="*/ 5243468 h 6858000"/>
              <a:gd name="connsiteX2998" fmla="*/ 1654342 w 12192000"/>
              <a:gd name="connsiteY2998" fmla="*/ 5278286 h 6858000"/>
              <a:gd name="connsiteX2999" fmla="*/ 1619523 w 12192000"/>
              <a:gd name="connsiteY2999" fmla="*/ 5313105 h 6858000"/>
              <a:gd name="connsiteX3000" fmla="*/ 1704416 w 12192000"/>
              <a:gd name="connsiteY3000" fmla="*/ 5313105 h 6858000"/>
              <a:gd name="connsiteX3001" fmla="*/ 1669598 w 12192000"/>
              <a:gd name="connsiteY3001" fmla="*/ 5278286 h 6858000"/>
              <a:gd name="connsiteX3002" fmla="*/ 1704416 w 12192000"/>
              <a:gd name="connsiteY3002" fmla="*/ 5243468 h 6858000"/>
              <a:gd name="connsiteX3003" fmla="*/ 1739235 w 12192000"/>
              <a:gd name="connsiteY3003" fmla="*/ 5278286 h 6858000"/>
              <a:gd name="connsiteX3004" fmla="*/ 1704416 w 12192000"/>
              <a:gd name="connsiteY3004" fmla="*/ 5313105 h 6858000"/>
              <a:gd name="connsiteX3005" fmla="*/ 1789310 w 12192000"/>
              <a:gd name="connsiteY3005" fmla="*/ 5313105 h 6858000"/>
              <a:gd name="connsiteX3006" fmla="*/ 1754491 w 12192000"/>
              <a:gd name="connsiteY3006" fmla="*/ 5278286 h 6858000"/>
              <a:gd name="connsiteX3007" fmla="*/ 1789310 w 12192000"/>
              <a:gd name="connsiteY3007" fmla="*/ 5243468 h 6858000"/>
              <a:gd name="connsiteX3008" fmla="*/ 1824128 w 12192000"/>
              <a:gd name="connsiteY3008" fmla="*/ 5278286 h 6858000"/>
              <a:gd name="connsiteX3009" fmla="*/ 1789310 w 12192000"/>
              <a:gd name="connsiteY3009" fmla="*/ 5313105 h 6858000"/>
              <a:gd name="connsiteX3010" fmla="*/ 1874201 w 12192000"/>
              <a:gd name="connsiteY3010" fmla="*/ 5313105 h 6858000"/>
              <a:gd name="connsiteX3011" fmla="*/ 1839382 w 12192000"/>
              <a:gd name="connsiteY3011" fmla="*/ 5278286 h 6858000"/>
              <a:gd name="connsiteX3012" fmla="*/ 1874201 w 12192000"/>
              <a:gd name="connsiteY3012" fmla="*/ 5243468 h 6858000"/>
              <a:gd name="connsiteX3013" fmla="*/ 1909020 w 12192000"/>
              <a:gd name="connsiteY3013" fmla="*/ 5278286 h 6858000"/>
              <a:gd name="connsiteX3014" fmla="*/ 1874201 w 12192000"/>
              <a:gd name="connsiteY3014" fmla="*/ 5313105 h 6858000"/>
              <a:gd name="connsiteX3015" fmla="*/ 1959093 w 12192000"/>
              <a:gd name="connsiteY3015" fmla="*/ 5313105 h 6858000"/>
              <a:gd name="connsiteX3016" fmla="*/ 1924274 w 12192000"/>
              <a:gd name="connsiteY3016" fmla="*/ 5278286 h 6858000"/>
              <a:gd name="connsiteX3017" fmla="*/ 1959093 w 12192000"/>
              <a:gd name="connsiteY3017" fmla="*/ 5243468 h 6858000"/>
              <a:gd name="connsiteX3018" fmla="*/ 1993912 w 12192000"/>
              <a:gd name="connsiteY3018" fmla="*/ 5278286 h 6858000"/>
              <a:gd name="connsiteX3019" fmla="*/ 1959093 w 12192000"/>
              <a:gd name="connsiteY3019" fmla="*/ 5313105 h 6858000"/>
              <a:gd name="connsiteX3020" fmla="*/ 2043986 w 12192000"/>
              <a:gd name="connsiteY3020" fmla="*/ 5313105 h 6858000"/>
              <a:gd name="connsiteX3021" fmla="*/ 2009168 w 12192000"/>
              <a:gd name="connsiteY3021" fmla="*/ 5278286 h 6858000"/>
              <a:gd name="connsiteX3022" fmla="*/ 2043986 w 12192000"/>
              <a:gd name="connsiteY3022" fmla="*/ 5243468 h 6858000"/>
              <a:gd name="connsiteX3023" fmla="*/ 2078805 w 12192000"/>
              <a:gd name="connsiteY3023" fmla="*/ 5278286 h 6858000"/>
              <a:gd name="connsiteX3024" fmla="*/ 2043986 w 12192000"/>
              <a:gd name="connsiteY3024" fmla="*/ 5313105 h 6858000"/>
              <a:gd name="connsiteX3025" fmla="*/ 2128880 w 12192000"/>
              <a:gd name="connsiteY3025" fmla="*/ 5313105 h 6858000"/>
              <a:gd name="connsiteX3026" fmla="*/ 2094061 w 12192000"/>
              <a:gd name="connsiteY3026" fmla="*/ 5278286 h 6858000"/>
              <a:gd name="connsiteX3027" fmla="*/ 2128880 w 12192000"/>
              <a:gd name="connsiteY3027" fmla="*/ 5243468 h 6858000"/>
              <a:gd name="connsiteX3028" fmla="*/ 2163698 w 12192000"/>
              <a:gd name="connsiteY3028" fmla="*/ 5278286 h 6858000"/>
              <a:gd name="connsiteX3029" fmla="*/ 2128880 w 12192000"/>
              <a:gd name="connsiteY3029" fmla="*/ 5313105 h 6858000"/>
              <a:gd name="connsiteX3030" fmla="*/ 2213771 w 12192000"/>
              <a:gd name="connsiteY3030" fmla="*/ 5313105 h 6858000"/>
              <a:gd name="connsiteX3031" fmla="*/ 2178952 w 12192000"/>
              <a:gd name="connsiteY3031" fmla="*/ 5278286 h 6858000"/>
              <a:gd name="connsiteX3032" fmla="*/ 2213771 w 12192000"/>
              <a:gd name="connsiteY3032" fmla="*/ 5243468 h 6858000"/>
              <a:gd name="connsiteX3033" fmla="*/ 2248590 w 12192000"/>
              <a:gd name="connsiteY3033" fmla="*/ 5278286 h 6858000"/>
              <a:gd name="connsiteX3034" fmla="*/ 2213771 w 12192000"/>
              <a:gd name="connsiteY3034" fmla="*/ 5313105 h 6858000"/>
              <a:gd name="connsiteX3035" fmla="*/ 2298657 w 12192000"/>
              <a:gd name="connsiteY3035" fmla="*/ 5313105 h 6858000"/>
              <a:gd name="connsiteX3036" fmla="*/ 2263838 w 12192000"/>
              <a:gd name="connsiteY3036" fmla="*/ 5278286 h 6858000"/>
              <a:gd name="connsiteX3037" fmla="*/ 2298657 w 12192000"/>
              <a:gd name="connsiteY3037" fmla="*/ 5243468 h 6858000"/>
              <a:gd name="connsiteX3038" fmla="*/ 2333476 w 12192000"/>
              <a:gd name="connsiteY3038" fmla="*/ 5278286 h 6858000"/>
              <a:gd name="connsiteX3039" fmla="*/ 2298657 w 12192000"/>
              <a:gd name="connsiteY3039" fmla="*/ 5313105 h 6858000"/>
              <a:gd name="connsiteX3040" fmla="*/ 2383549 w 12192000"/>
              <a:gd name="connsiteY3040" fmla="*/ 5313105 h 6858000"/>
              <a:gd name="connsiteX3041" fmla="*/ 2348730 w 12192000"/>
              <a:gd name="connsiteY3041" fmla="*/ 5278286 h 6858000"/>
              <a:gd name="connsiteX3042" fmla="*/ 2383549 w 12192000"/>
              <a:gd name="connsiteY3042" fmla="*/ 5243468 h 6858000"/>
              <a:gd name="connsiteX3043" fmla="*/ 2418368 w 12192000"/>
              <a:gd name="connsiteY3043" fmla="*/ 5278286 h 6858000"/>
              <a:gd name="connsiteX3044" fmla="*/ 2383549 w 12192000"/>
              <a:gd name="connsiteY3044" fmla="*/ 5313105 h 6858000"/>
              <a:gd name="connsiteX3045" fmla="*/ 2468443 w 12192000"/>
              <a:gd name="connsiteY3045" fmla="*/ 5313105 h 6858000"/>
              <a:gd name="connsiteX3046" fmla="*/ 2433624 w 12192000"/>
              <a:gd name="connsiteY3046" fmla="*/ 5278286 h 6858000"/>
              <a:gd name="connsiteX3047" fmla="*/ 2468443 w 12192000"/>
              <a:gd name="connsiteY3047" fmla="*/ 5243468 h 6858000"/>
              <a:gd name="connsiteX3048" fmla="*/ 2503261 w 12192000"/>
              <a:gd name="connsiteY3048" fmla="*/ 5278286 h 6858000"/>
              <a:gd name="connsiteX3049" fmla="*/ 2468443 w 12192000"/>
              <a:gd name="connsiteY3049" fmla="*/ 5313105 h 6858000"/>
              <a:gd name="connsiteX3050" fmla="*/ 2553334 w 12192000"/>
              <a:gd name="connsiteY3050" fmla="*/ 5313105 h 6858000"/>
              <a:gd name="connsiteX3051" fmla="*/ 2518515 w 12192000"/>
              <a:gd name="connsiteY3051" fmla="*/ 5278286 h 6858000"/>
              <a:gd name="connsiteX3052" fmla="*/ 2553334 w 12192000"/>
              <a:gd name="connsiteY3052" fmla="*/ 5243468 h 6858000"/>
              <a:gd name="connsiteX3053" fmla="*/ 2588153 w 12192000"/>
              <a:gd name="connsiteY3053" fmla="*/ 5278286 h 6858000"/>
              <a:gd name="connsiteX3054" fmla="*/ 2553334 w 12192000"/>
              <a:gd name="connsiteY3054" fmla="*/ 5313105 h 6858000"/>
              <a:gd name="connsiteX3055" fmla="*/ 2638227 w 12192000"/>
              <a:gd name="connsiteY3055" fmla="*/ 5313105 h 6858000"/>
              <a:gd name="connsiteX3056" fmla="*/ 2603408 w 12192000"/>
              <a:gd name="connsiteY3056" fmla="*/ 5278286 h 6858000"/>
              <a:gd name="connsiteX3057" fmla="*/ 2638227 w 12192000"/>
              <a:gd name="connsiteY3057" fmla="*/ 5243468 h 6858000"/>
              <a:gd name="connsiteX3058" fmla="*/ 2673046 w 12192000"/>
              <a:gd name="connsiteY3058" fmla="*/ 5278286 h 6858000"/>
              <a:gd name="connsiteX3059" fmla="*/ 2638227 w 12192000"/>
              <a:gd name="connsiteY3059" fmla="*/ 5313105 h 6858000"/>
              <a:gd name="connsiteX3060" fmla="*/ 2723119 w 12192000"/>
              <a:gd name="connsiteY3060" fmla="*/ 5313105 h 6858000"/>
              <a:gd name="connsiteX3061" fmla="*/ 2688300 w 12192000"/>
              <a:gd name="connsiteY3061" fmla="*/ 5278286 h 6858000"/>
              <a:gd name="connsiteX3062" fmla="*/ 2723119 w 12192000"/>
              <a:gd name="connsiteY3062" fmla="*/ 5243468 h 6858000"/>
              <a:gd name="connsiteX3063" fmla="*/ 2757938 w 12192000"/>
              <a:gd name="connsiteY3063" fmla="*/ 5278286 h 6858000"/>
              <a:gd name="connsiteX3064" fmla="*/ 2723119 w 12192000"/>
              <a:gd name="connsiteY3064" fmla="*/ 5313105 h 6858000"/>
              <a:gd name="connsiteX3065" fmla="*/ 2808013 w 12192000"/>
              <a:gd name="connsiteY3065" fmla="*/ 5313105 h 6858000"/>
              <a:gd name="connsiteX3066" fmla="*/ 2773194 w 12192000"/>
              <a:gd name="connsiteY3066" fmla="*/ 5278286 h 6858000"/>
              <a:gd name="connsiteX3067" fmla="*/ 2808013 w 12192000"/>
              <a:gd name="connsiteY3067" fmla="*/ 5243468 h 6858000"/>
              <a:gd name="connsiteX3068" fmla="*/ 2842831 w 12192000"/>
              <a:gd name="connsiteY3068" fmla="*/ 5278286 h 6858000"/>
              <a:gd name="connsiteX3069" fmla="*/ 2808013 w 12192000"/>
              <a:gd name="connsiteY3069" fmla="*/ 5313105 h 6858000"/>
              <a:gd name="connsiteX3070" fmla="*/ 2892904 w 12192000"/>
              <a:gd name="connsiteY3070" fmla="*/ 5313105 h 6858000"/>
              <a:gd name="connsiteX3071" fmla="*/ 2858085 w 12192000"/>
              <a:gd name="connsiteY3071" fmla="*/ 5278286 h 6858000"/>
              <a:gd name="connsiteX3072" fmla="*/ 2892904 w 12192000"/>
              <a:gd name="connsiteY3072" fmla="*/ 5243468 h 6858000"/>
              <a:gd name="connsiteX3073" fmla="*/ 2927723 w 12192000"/>
              <a:gd name="connsiteY3073" fmla="*/ 5278286 h 6858000"/>
              <a:gd name="connsiteX3074" fmla="*/ 2892904 w 12192000"/>
              <a:gd name="connsiteY3074" fmla="*/ 5313105 h 6858000"/>
              <a:gd name="connsiteX3075" fmla="*/ 2977796 w 12192000"/>
              <a:gd name="connsiteY3075" fmla="*/ 5313105 h 6858000"/>
              <a:gd name="connsiteX3076" fmla="*/ 2942977 w 12192000"/>
              <a:gd name="connsiteY3076" fmla="*/ 5278286 h 6858000"/>
              <a:gd name="connsiteX3077" fmla="*/ 2977796 w 12192000"/>
              <a:gd name="connsiteY3077" fmla="*/ 5243468 h 6858000"/>
              <a:gd name="connsiteX3078" fmla="*/ 3012615 w 12192000"/>
              <a:gd name="connsiteY3078" fmla="*/ 5278286 h 6858000"/>
              <a:gd name="connsiteX3079" fmla="*/ 2977796 w 12192000"/>
              <a:gd name="connsiteY3079" fmla="*/ 5313105 h 6858000"/>
              <a:gd name="connsiteX3080" fmla="*/ 3062689 w 12192000"/>
              <a:gd name="connsiteY3080" fmla="*/ 5313105 h 6858000"/>
              <a:gd name="connsiteX3081" fmla="*/ 3027870 w 12192000"/>
              <a:gd name="connsiteY3081" fmla="*/ 5278286 h 6858000"/>
              <a:gd name="connsiteX3082" fmla="*/ 3062689 w 12192000"/>
              <a:gd name="connsiteY3082" fmla="*/ 5243468 h 6858000"/>
              <a:gd name="connsiteX3083" fmla="*/ 3097508 w 12192000"/>
              <a:gd name="connsiteY3083" fmla="*/ 5278286 h 6858000"/>
              <a:gd name="connsiteX3084" fmla="*/ 3062689 w 12192000"/>
              <a:gd name="connsiteY3084" fmla="*/ 5313105 h 6858000"/>
              <a:gd name="connsiteX3085" fmla="*/ 3147583 w 12192000"/>
              <a:gd name="connsiteY3085" fmla="*/ 5313105 h 6858000"/>
              <a:gd name="connsiteX3086" fmla="*/ 3112764 w 12192000"/>
              <a:gd name="connsiteY3086" fmla="*/ 5278286 h 6858000"/>
              <a:gd name="connsiteX3087" fmla="*/ 3147583 w 12192000"/>
              <a:gd name="connsiteY3087" fmla="*/ 5243468 h 6858000"/>
              <a:gd name="connsiteX3088" fmla="*/ 3182401 w 12192000"/>
              <a:gd name="connsiteY3088" fmla="*/ 5278286 h 6858000"/>
              <a:gd name="connsiteX3089" fmla="*/ 3147583 w 12192000"/>
              <a:gd name="connsiteY3089" fmla="*/ 5313105 h 6858000"/>
              <a:gd name="connsiteX3090" fmla="*/ 3232474 w 12192000"/>
              <a:gd name="connsiteY3090" fmla="*/ 5313105 h 6858000"/>
              <a:gd name="connsiteX3091" fmla="*/ 3197655 w 12192000"/>
              <a:gd name="connsiteY3091" fmla="*/ 5278286 h 6858000"/>
              <a:gd name="connsiteX3092" fmla="*/ 3232474 w 12192000"/>
              <a:gd name="connsiteY3092" fmla="*/ 5243468 h 6858000"/>
              <a:gd name="connsiteX3093" fmla="*/ 3267293 w 12192000"/>
              <a:gd name="connsiteY3093" fmla="*/ 5278286 h 6858000"/>
              <a:gd name="connsiteX3094" fmla="*/ 3232474 w 12192000"/>
              <a:gd name="connsiteY3094" fmla="*/ 5313105 h 6858000"/>
              <a:gd name="connsiteX3095" fmla="*/ 3317366 w 12192000"/>
              <a:gd name="connsiteY3095" fmla="*/ 5313105 h 6858000"/>
              <a:gd name="connsiteX3096" fmla="*/ 3282547 w 12192000"/>
              <a:gd name="connsiteY3096" fmla="*/ 5278286 h 6858000"/>
              <a:gd name="connsiteX3097" fmla="*/ 3317366 w 12192000"/>
              <a:gd name="connsiteY3097" fmla="*/ 5243468 h 6858000"/>
              <a:gd name="connsiteX3098" fmla="*/ 3352185 w 12192000"/>
              <a:gd name="connsiteY3098" fmla="*/ 5278286 h 6858000"/>
              <a:gd name="connsiteX3099" fmla="*/ 3317366 w 12192000"/>
              <a:gd name="connsiteY3099" fmla="*/ 5313105 h 6858000"/>
              <a:gd name="connsiteX3100" fmla="*/ 3402259 w 12192000"/>
              <a:gd name="connsiteY3100" fmla="*/ 5313105 h 6858000"/>
              <a:gd name="connsiteX3101" fmla="*/ 3367440 w 12192000"/>
              <a:gd name="connsiteY3101" fmla="*/ 5278286 h 6858000"/>
              <a:gd name="connsiteX3102" fmla="*/ 3402259 w 12192000"/>
              <a:gd name="connsiteY3102" fmla="*/ 5243468 h 6858000"/>
              <a:gd name="connsiteX3103" fmla="*/ 3437078 w 12192000"/>
              <a:gd name="connsiteY3103" fmla="*/ 5278286 h 6858000"/>
              <a:gd name="connsiteX3104" fmla="*/ 3402259 w 12192000"/>
              <a:gd name="connsiteY3104" fmla="*/ 5313105 h 6858000"/>
              <a:gd name="connsiteX3105" fmla="*/ 3487153 w 12192000"/>
              <a:gd name="connsiteY3105" fmla="*/ 5313105 h 6858000"/>
              <a:gd name="connsiteX3106" fmla="*/ 3452334 w 12192000"/>
              <a:gd name="connsiteY3106" fmla="*/ 5278286 h 6858000"/>
              <a:gd name="connsiteX3107" fmla="*/ 3487153 w 12192000"/>
              <a:gd name="connsiteY3107" fmla="*/ 5243468 h 6858000"/>
              <a:gd name="connsiteX3108" fmla="*/ 3521971 w 12192000"/>
              <a:gd name="connsiteY3108" fmla="*/ 5278286 h 6858000"/>
              <a:gd name="connsiteX3109" fmla="*/ 3487153 w 12192000"/>
              <a:gd name="connsiteY3109" fmla="*/ 5313105 h 6858000"/>
              <a:gd name="connsiteX3110" fmla="*/ 3572044 w 12192000"/>
              <a:gd name="connsiteY3110" fmla="*/ 5313105 h 6858000"/>
              <a:gd name="connsiteX3111" fmla="*/ 3537225 w 12192000"/>
              <a:gd name="connsiteY3111" fmla="*/ 5278286 h 6858000"/>
              <a:gd name="connsiteX3112" fmla="*/ 3572044 w 12192000"/>
              <a:gd name="connsiteY3112" fmla="*/ 5243468 h 6858000"/>
              <a:gd name="connsiteX3113" fmla="*/ 3606863 w 12192000"/>
              <a:gd name="connsiteY3113" fmla="*/ 5278286 h 6858000"/>
              <a:gd name="connsiteX3114" fmla="*/ 3572044 w 12192000"/>
              <a:gd name="connsiteY3114" fmla="*/ 5313105 h 6858000"/>
              <a:gd name="connsiteX3115" fmla="*/ 3656936 w 12192000"/>
              <a:gd name="connsiteY3115" fmla="*/ 5313105 h 6858000"/>
              <a:gd name="connsiteX3116" fmla="*/ 3622117 w 12192000"/>
              <a:gd name="connsiteY3116" fmla="*/ 5278286 h 6858000"/>
              <a:gd name="connsiteX3117" fmla="*/ 3656936 w 12192000"/>
              <a:gd name="connsiteY3117" fmla="*/ 5243468 h 6858000"/>
              <a:gd name="connsiteX3118" fmla="*/ 3691755 w 12192000"/>
              <a:gd name="connsiteY3118" fmla="*/ 5278286 h 6858000"/>
              <a:gd name="connsiteX3119" fmla="*/ 3656936 w 12192000"/>
              <a:gd name="connsiteY3119" fmla="*/ 5313105 h 6858000"/>
              <a:gd name="connsiteX3120" fmla="*/ 3741829 w 12192000"/>
              <a:gd name="connsiteY3120" fmla="*/ 5313105 h 6858000"/>
              <a:gd name="connsiteX3121" fmla="*/ 3707010 w 12192000"/>
              <a:gd name="connsiteY3121" fmla="*/ 5278286 h 6858000"/>
              <a:gd name="connsiteX3122" fmla="*/ 3741829 w 12192000"/>
              <a:gd name="connsiteY3122" fmla="*/ 5243468 h 6858000"/>
              <a:gd name="connsiteX3123" fmla="*/ 3776648 w 12192000"/>
              <a:gd name="connsiteY3123" fmla="*/ 5278286 h 6858000"/>
              <a:gd name="connsiteX3124" fmla="*/ 3741829 w 12192000"/>
              <a:gd name="connsiteY3124" fmla="*/ 5313105 h 6858000"/>
              <a:gd name="connsiteX3125" fmla="*/ 3911614 w 12192000"/>
              <a:gd name="connsiteY3125" fmla="*/ 5313105 h 6858000"/>
              <a:gd name="connsiteX3126" fmla="*/ 3876795 w 12192000"/>
              <a:gd name="connsiteY3126" fmla="*/ 5278286 h 6858000"/>
              <a:gd name="connsiteX3127" fmla="*/ 3911614 w 12192000"/>
              <a:gd name="connsiteY3127" fmla="*/ 5243468 h 6858000"/>
              <a:gd name="connsiteX3128" fmla="*/ 3946433 w 12192000"/>
              <a:gd name="connsiteY3128" fmla="*/ 5278286 h 6858000"/>
              <a:gd name="connsiteX3129" fmla="*/ 3911614 w 12192000"/>
              <a:gd name="connsiteY3129" fmla="*/ 5313105 h 6858000"/>
              <a:gd name="connsiteX3130" fmla="*/ 4081406 w 12192000"/>
              <a:gd name="connsiteY3130" fmla="*/ 5313105 h 6858000"/>
              <a:gd name="connsiteX3131" fmla="*/ 4046588 w 12192000"/>
              <a:gd name="connsiteY3131" fmla="*/ 5278286 h 6858000"/>
              <a:gd name="connsiteX3132" fmla="*/ 4081406 w 12192000"/>
              <a:gd name="connsiteY3132" fmla="*/ 5243468 h 6858000"/>
              <a:gd name="connsiteX3133" fmla="*/ 4116225 w 12192000"/>
              <a:gd name="connsiteY3133" fmla="*/ 5278286 h 6858000"/>
              <a:gd name="connsiteX3134" fmla="*/ 4081406 w 12192000"/>
              <a:gd name="connsiteY3134" fmla="*/ 5313105 h 6858000"/>
              <a:gd name="connsiteX3135" fmla="*/ 4675653 w 12192000"/>
              <a:gd name="connsiteY3135" fmla="*/ 5313105 h 6858000"/>
              <a:gd name="connsiteX3136" fmla="*/ 4640834 w 12192000"/>
              <a:gd name="connsiteY3136" fmla="*/ 5278286 h 6858000"/>
              <a:gd name="connsiteX3137" fmla="*/ 4675653 w 12192000"/>
              <a:gd name="connsiteY3137" fmla="*/ 5243468 h 6858000"/>
              <a:gd name="connsiteX3138" fmla="*/ 4710472 w 12192000"/>
              <a:gd name="connsiteY3138" fmla="*/ 5278286 h 6858000"/>
              <a:gd name="connsiteX3139" fmla="*/ 4675653 w 12192000"/>
              <a:gd name="connsiteY3139" fmla="*/ 5313105 h 6858000"/>
              <a:gd name="connsiteX3140" fmla="*/ 4760546 w 12192000"/>
              <a:gd name="connsiteY3140" fmla="*/ 5313105 h 6858000"/>
              <a:gd name="connsiteX3141" fmla="*/ 4725728 w 12192000"/>
              <a:gd name="connsiteY3141" fmla="*/ 5278286 h 6858000"/>
              <a:gd name="connsiteX3142" fmla="*/ 4760546 w 12192000"/>
              <a:gd name="connsiteY3142" fmla="*/ 5243468 h 6858000"/>
              <a:gd name="connsiteX3143" fmla="*/ 4795365 w 12192000"/>
              <a:gd name="connsiteY3143" fmla="*/ 5278286 h 6858000"/>
              <a:gd name="connsiteX3144" fmla="*/ 4760546 w 12192000"/>
              <a:gd name="connsiteY3144" fmla="*/ 5313105 h 6858000"/>
              <a:gd name="connsiteX3145" fmla="*/ 4845439 w 12192000"/>
              <a:gd name="connsiteY3145" fmla="*/ 5313105 h 6858000"/>
              <a:gd name="connsiteX3146" fmla="*/ 4810620 w 12192000"/>
              <a:gd name="connsiteY3146" fmla="*/ 5278286 h 6858000"/>
              <a:gd name="connsiteX3147" fmla="*/ 4845439 w 12192000"/>
              <a:gd name="connsiteY3147" fmla="*/ 5243468 h 6858000"/>
              <a:gd name="connsiteX3148" fmla="*/ 4880257 w 12192000"/>
              <a:gd name="connsiteY3148" fmla="*/ 5278286 h 6858000"/>
              <a:gd name="connsiteX3149" fmla="*/ 4845439 w 12192000"/>
              <a:gd name="connsiteY3149" fmla="*/ 5313105 h 6858000"/>
              <a:gd name="connsiteX3150" fmla="*/ 4930330 w 12192000"/>
              <a:gd name="connsiteY3150" fmla="*/ 5313105 h 6858000"/>
              <a:gd name="connsiteX3151" fmla="*/ 4895511 w 12192000"/>
              <a:gd name="connsiteY3151" fmla="*/ 5278286 h 6858000"/>
              <a:gd name="connsiteX3152" fmla="*/ 4930330 w 12192000"/>
              <a:gd name="connsiteY3152" fmla="*/ 5243468 h 6858000"/>
              <a:gd name="connsiteX3153" fmla="*/ 4965149 w 12192000"/>
              <a:gd name="connsiteY3153" fmla="*/ 5278286 h 6858000"/>
              <a:gd name="connsiteX3154" fmla="*/ 4930330 w 12192000"/>
              <a:gd name="connsiteY3154" fmla="*/ 5313105 h 6858000"/>
              <a:gd name="connsiteX3155" fmla="*/ 5015223 w 12192000"/>
              <a:gd name="connsiteY3155" fmla="*/ 5313105 h 6858000"/>
              <a:gd name="connsiteX3156" fmla="*/ 4980404 w 12192000"/>
              <a:gd name="connsiteY3156" fmla="*/ 5278286 h 6858000"/>
              <a:gd name="connsiteX3157" fmla="*/ 5015223 w 12192000"/>
              <a:gd name="connsiteY3157" fmla="*/ 5243468 h 6858000"/>
              <a:gd name="connsiteX3158" fmla="*/ 5050042 w 12192000"/>
              <a:gd name="connsiteY3158" fmla="*/ 5278286 h 6858000"/>
              <a:gd name="connsiteX3159" fmla="*/ 5015223 w 12192000"/>
              <a:gd name="connsiteY3159" fmla="*/ 5313105 h 6858000"/>
              <a:gd name="connsiteX3160" fmla="*/ 5100116 w 12192000"/>
              <a:gd name="connsiteY3160" fmla="*/ 5313105 h 6858000"/>
              <a:gd name="connsiteX3161" fmla="*/ 5065298 w 12192000"/>
              <a:gd name="connsiteY3161" fmla="*/ 5278286 h 6858000"/>
              <a:gd name="connsiteX3162" fmla="*/ 5100116 w 12192000"/>
              <a:gd name="connsiteY3162" fmla="*/ 5243468 h 6858000"/>
              <a:gd name="connsiteX3163" fmla="*/ 5134935 w 12192000"/>
              <a:gd name="connsiteY3163" fmla="*/ 5278286 h 6858000"/>
              <a:gd name="connsiteX3164" fmla="*/ 5100116 w 12192000"/>
              <a:gd name="connsiteY3164" fmla="*/ 5313105 h 6858000"/>
              <a:gd name="connsiteX3165" fmla="*/ 5185009 w 12192000"/>
              <a:gd name="connsiteY3165" fmla="*/ 5313105 h 6858000"/>
              <a:gd name="connsiteX3166" fmla="*/ 5150190 w 12192000"/>
              <a:gd name="connsiteY3166" fmla="*/ 5278286 h 6858000"/>
              <a:gd name="connsiteX3167" fmla="*/ 5185009 w 12192000"/>
              <a:gd name="connsiteY3167" fmla="*/ 5243468 h 6858000"/>
              <a:gd name="connsiteX3168" fmla="*/ 5219827 w 12192000"/>
              <a:gd name="connsiteY3168" fmla="*/ 5278286 h 6858000"/>
              <a:gd name="connsiteX3169" fmla="*/ 5185009 w 12192000"/>
              <a:gd name="connsiteY3169" fmla="*/ 5313105 h 6858000"/>
              <a:gd name="connsiteX3170" fmla="*/ 6458395 w 12192000"/>
              <a:gd name="connsiteY3170" fmla="*/ 5313105 h 6858000"/>
              <a:gd name="connsiteX3171" fmla="*/ 6423569 w 12192000"/>
              <a:gd name="connsiteY3171" fmla="*/ 5278286 h 6858000"/>
              <a:gd name="connsiteX3172" fmla="*/ 6458395 w 12192000"/>
              <a:gd name="connsiteY3172" fmla="*/ 5243468 h 6858000"/>
              <a:gd name="connsiteX3173" fmla="*/ 6493207 w 12192000"/>
              <a:gd name="connsiteY3173" fmla="*/ 5278286 h 6858000"/>
              <a:gd name="connsiteX3174" fmla="*/ 6458395 w 12192000"/>
              <a:gd name="connsiteY3174" fmla="*/ 5313105 h 6858000"/>
              <a:gd name="connsiteX3175" fmla="*/ 6543288 w 12192000"/>
              <a:gd name="connsiteY3175" fmla="*/ 5313105 h 6858000"/>
              <a:gd name="connsiteX3176" fmla="*/ 6508463 w 12192000"/>
              <a:gd name="connsiteY3176" fmla="*/ 5278286 h 6858000"/>
              <a:gd name="connsiteX3177" fmla="*/ 6543288 w 12192000"/>
              <a:gd name="connsiteY3177" fmla="*/ 5243468 h 6858000"/>
              <a:gd name="connsiteX3178" fmla="*/ 6578100 w 12192000"/>
              <a:gd name="connsiteY3178" fmla="*/ 5278286 h 6858000"/>
              <a:gd name="connsiteX3179" fmla="*/ 6543288 w 12192000"/>
              <a:gd name="connsiteY3179" fmla="*/ 5313105 h 6858000"/>
              <a:gd name="connsiteX3180" fmla="*/ 7052643 w 12192000"/>
              <a:gd name="connsiteY3180" fmla="*/ 5313105 h 6858000"/>
              <a:gd name="connsiteX3181" fmla="*/ 7017817 w 12192000"/>
              <a:gd name="connsiteY3181" fmla="*/ 5278286 h 6858000"/>
              <a:gd name="connsiteX3182" fmla="*/ 7052643 w 12192000"/>
              <a:gd name="connsiteY3182" fmla="*/ 5243468 h 6858000"/>
              <a:gd name="connsiteX3183" fmla="*/ 7087455 w 12192000"/>
              <a:gd name="connsiteY3183" fmla="*/ 5278286 h 6858000"/>
              <a:gd name="connsiteX3184" fmla="*/ 7052643 w 12192000"/>
              <a:gd name="connsiteY3184" fmla="*/ 5313105 h 6858000"/>
              <a:gd name="connsiteX3185" fmla="*/ 7392239 w 12192000"/>
              <a:gd name="connsiteY3185" fmla="*/ 5313105 h 6858000"/>
              <a:gd name="connsiteX3186" fmla="*/ 7357413 w 12192000"/>
              <a:gd name="connsiteY3186" fmla="*/ 5278286 h 6858000"/>
              <a:gd name="connsiteX3187" fmla="*/ 7392239 w 12192000"/>
              <a:gd name="connsiteY3187" fmla="*/ 5243468 h 6858000"/>
              <a:gd name="connsiteX3188" fmla="*/ 7427051 w 12192000"/>
              <a:gd name="connsiteY3188" fmla="*/ 5278286 h 6858000"/>
              <a:gd name="connsiteX3189" fmla="*/ 7392239 w 12192000"/>
              <a:gd name="connsiteY3189" fmla="*/ 5313105 h 6858000"/>
              <a:gd name="connsiteX3190" fmla="*/ 7477132 w 12192000"/>
              <a:gd name="connsiteY3190" fmla="*/ 5313105 h 6858000"/>
              <a:gd name="connsiteX3191" fmla="*/ 7442307 w 12192000"/>
              <a:gd name="connsiteY3191" fmla="*/ 5278286 h 6858000"/>
              <a:gd name="connsiteX3192" fmla="*/ 7477132 w 12192000"/>
              <a:gd name="connsiteY3192" fmla="*/ 5243468 h 6858000"/>
              <a:gd name="connsiteX3193" fmla="*/ 7511944 w 12192000"/>
              <a:gd name="connsiteY3193" fmla="*/ 5278286 h 6858000"/>
              <a:gd name="connsiteX3194" fmla="*/ 7477132 w 12192000"/>
              <a:gd name="connsiteY3194" fmla="*/ 5313105 h 6858000"/>
              <a:gd name="connsiteX3195" fmla="*/ 7646915 w 12192000"/>
              <a:gd name="connsiteY3195" fmla="*/ 5313105 h 6858000"/>
              <a:gd name="connsiteX3196" fmla="*/ 7612090 w 12192000"/>
              <a:gd name="connsiteY3196" fmla="*/ 5278286 h 6858000"/>
              <a:gd name="connsiteX3197" fmla="*/ 7646915 w 12192000"/>
              <a:gd name="connsiteY3197" fmla="*/ 5243468 h 6858000"/>
              <a:gd name="connsiteX3198" fmla="*/ 7681728 w 12192000"/>
              <a:gd name="connsiteY3198" fmla="*/ 5278286 h 6858000"/>
              <a:gd name="connsiteX3199" fmla="*/ 7646915 w 12192000"/>
              <a:gd name="connsiteY3199" fmla="*/ 5313105 h 6858000"/>
              <a:gd name="connsiteX3200" fmla="*/ 7731809 w 12192000"/>
              <a:gd name="connsiteY3200" fmla="*/ 5313105 h 6858000"/>
              <a:gd name="connsiteX3201" fmla="*/ 7696983 w 12192000"/>
              <a:gd name="connsiteY3201" fmla="*/ 5278286 h 6858000"/>
              <a:gd name="connsiteX3202" fmla="*/ 7731809 w 12192000"/>
              <a:gd name="connsiteY3202" fmla="*/ 5243468 h 6858000"/>
              <a:gd name="connsiteX3203" fmla="*/ 7766621 w 12192000"/>
              <a:gd name="connsiteY3203" fmla="*/ 5278286 h 6858000"/>
              <a:gd name="connsiteX3204" fmla="*/ 7731809 w 12192000"/>
              <a:gd name="connsiteY3204" fmla="*/ 5313105 h 6858000"/>
              <a:gd name="connsiteX3205" fmla="*/ 7901594 w 12192000"/>
              <a:gd name="connsiteY3205" fmla="*/ 5313105 h 6858000"/>
              <a:gd name="connsiteX3206" fmla="*/ 7866769 w 12192000"/>
              <a:gd name="connsiteY3206" fmla="*/ 5278286 h 6858000"/>
              <a:gd name="connsiteX3207" fmla="*/ 7901594 w 12192000"/>
              <a:gd name="connsiteY3207" fmla="*/ 5243468 h 6858000"/>
              <a:gd name="connsiteX3208" fmla="*/ 7936406 w 12192000"/>
              <a:gd name="connsiteY3208" fmla="*/ 5278286 h 6858000"/>
              <a:gd name="connsiteX3209" fmla="*/ 7901594 w 12192000"/>
              <a:gd name="connsiteY3209" fmla="*/ 5313105 h 6858000"/>
              <a:gd name="connsiteX3210" fmla="*/ 7986485 w 12192000"/>
              <a:gd name="connsiteY3210" fmla="*/ 5313105 h 6858000"/>
              <a:gd name="connsiteX3211" fmla="*/ 7951660 w 12192000"/>
              <a:gd name="connsiteY3211" fmla="*/ 5278286 h 6858000"/>
              <a:gd name="connsiteX3212" fmla="*/ 7986485 w 12192000"/>
              <a:gd name="connsiteY3212" fmla="*/ 5243468 h 6858000"/>
              <a:gd name="connsiteX3213" fmla="*/ 8021298 w 12192000"/>
              <a:gd name="connsiteY3213" fmla="*/ 5278286 h 6858000"/>
              <a:gd name="connsiteX3214" fmla="*/ 7986485 w 12192000"/>
              <a:gd name="connsiteY3214" fmla="*/ 5313105 h 6858000"/>
              <a:gd name="connsiteX3215" fmla="*/ 8071379 w 12192000"/>
              <a:gd name="connsiteY3215" fmla="*/ 5313105 h 6858000"/>
              <a:gd name="connsiteX3216" fmla="*/ 8036553 w 12192000"/>
              <a:gd name="connsiteY3216" fmla="*/ 5278286 h 6858000"/>
              <a:gd name="connsiteX3217" fmla="*/ 8071379 w 12192000"/>
              <a:gd name="connsiteY3217" fmla="*/ 5243468 h 6858000"/>
              <a:gd name="connsiteX3218" fmla="*/ 8106191 w 12192000"/>
              <a:gd name="connsiteY3218" fmla="*/ 5278286 h 6858000"/>
              <a:gd name="connsiteX3219" fmla="*/ 8071379 w 12192000"/>
              <a:gd name="connsiteY3219" fmla="*/ 5313105 h 6858000"/>
              <a:gd name="connsiteX3220" fmla="*/ 8156272 w 12192000"/>
              <a:gd name="connsiteY3220" fmla="*/ 5313105 h 6858000"/>
              <a:gd name="connsiteX3221" fmla="*/ 8121447 w 12192000"/>
              <a:gd name="connsiteY3221" fmla="*/ 5278286 h 6858000"/>
              <a:gd name="connsiteX3222" fmla="*/ 8156272 w 12192000"/>
              <a:gd name="connsiteY3222" fmla="*/ 5243468 h 6858000"/>
              <a:gd name="connsiteX3223" fmla="*/ 8191084 w 12192000"/>
              <a:gd name="connsiteY3223" fmla="*/ 5278286 h 6858000"/>
              <a:gd name="connsiteX3224" fmla="*/ 8156272 w 12192000"/>
              <a:gd name="connsiteY3224" fmla="*/ 5313105 h 6858000"/>
              <a:gd name="connsiteX3225" fmla="*/ 8241164 w 12192000"/>
              <a:gd name="connsiteY3225" fmla="*/ 5313105 h 6858000"/>
              <a:gd name="connsiteX3226" fmla="*/ 8206339 w 12192000"/>
              <a:gd name="connsiteY3226" fmla="*/ 5278286 h 6858000"/>
              <a:gd name="connsiteX3227" fmla="*/ 8241164 w 12192000"/>
              <a:gd name="connsiteY3227" fmla="*/ 5243468 h 6858000"/>
              <a:gd name="connsiteX3228" fmla="*/ 8275976 w 12192000"/>
              <a:gd name="connsiteY3228" fmla="*/ 5278286 h 6858000"/>
              <a:gd name="connsiteX3229" fmla="*/ 8241164 w 12192000"/>
              <a:gd name="connsiteY3229" fmla="*/ 5313105 h 6858000"/>
              <a:gd name="connsiteX3230" fmla="*/ 8326055 w 12192000"/>
              <a:gd name="connsiteY3230" fmla="*/ 5313105 h 6858000"/>
              <a:gd name="connsiteX3231" fmla="*/ 8291230 w 12192000"/>
              <a:gd name="connsiteY3231" fmla="*/ 5278286 h 6858000"/>
              <a:gd name="connsiteX3232" fmla="*/ 8326055 w 12192000"/>
              <a:gd name="connsiteY3232" fmla="*/ 5243468 h 6858000"/>
              <a:gd name="connsiteX3233" fmla="*/ 8360868 w 12192000"/>
              <a:gd name="connsiteY3233" fmla="*/ 5278286 h 6858000"/>
              <a:gd name="connsiteX3234" fmla="*/ 8326055 w 12192000"/>
              <a:gd name="connsiteY3234" fmla="*/ 5313105 h 6858000"/>
              <a:gd name="connsiteX3235" fmla="*/ 8410949 w 12192000"/>
              <a:gd name="connsiteY3235" fmla="*/ 5313105 h 6858000"/>
              <a:gd name="connsiteX3236" fmla="*/ 8376123 w 12192000"/>
              <a:gd name="connsiteY3236" fmla="*/ 5278286 h 6858000"/>
              <a:gd name="connsiteX3237" fmla="*/ 8410949 w 12192000"/>
              <a:gd name="connsiteY3237" fmla="*/ 5243468 h 6858000"/>
              <a:gd name="connsiteX3238" fmla="*/ 8445761 w 12192000"/>
              <a:gd name="connsiteY3238" fmla="*/ 5278286 h 6858000"/>
              <a:gd name="connsiteX3239" fmla="*/ 8410949 w 12192000"/>
              <a:gd name="connsiteY3239" fmla="*/ 5313105 h 6858000"/>
              <a:gd name="connsiteX3240" fmla="*/ 8495842 w 12192000"/>
              <a:gd name="connsiteY3240" fmla="*/ 5313105 h 6858000"/>
              <a:gd name="connsiteX3241" fmla="*/ 8461017 w 12192000"/>
              <a:gd name="connsiteY3241" fmla="*/ 5278286 h 6858000"/>
              <a:gd name="connsiteX3242" fmla="*/ 8495842 w 12192000"/>
              <a:gd name="connsiteY3242" fmla="*/ 5243468 h 6858000"/>
              <a:gd name="connsiteX3243" fmla="*/ 8530654 w 12192000"/>
              <a:gd name="connsiteY3243" fmla="*/ 5278286 h 6858000"/>
              <a:gd name="connsiteX3244" fmla="*/ 8495842 w 12192000"/>
              <a:gd name="connsiteY3244" fmla="*/ 5313105 h 6858000"/>
              <a:gd name="connsiteX3245" fmla="*/ 8580734 w 12192000"/>
              <a:gd name="connsiteY3245" fmla="*/ 5313105 h 6858000"/>
              <a:gd name="connsiteX3246" fmla="*/ 8545909 w 12192000"/>
              <a:gd name="connsiteY3246" fmla="*/ 5278286 h 6858000"/>
              <a:gd name="connsiteX3247" fmla="*/ 8580734 w 12192000"/>
              <a:gd name="connsiteY3247" fmla="*/ 5243468 h 6858000"/>
              <a:gd name="connsiteX3248" fmla="*/ 8615546 w 12192000"/>
              <a:gd name="connsiteY3248" fmla="*/ 5278286 h 6858000"/>
              <a:gd name="connsiteX3249" fmla="*/ 8580734 w 12192000"/>
              <a:gd name="connsiteY3249" fmla="*/ 5313105 h 6858000"/>
              <a:gd name="connsiteX3250" fmla="*/ 8665625 w 12192000"/>
              <a:gd name="connsiteY3250" fmla="*/ 5313105 h 6858000"/>
              <a:gd name="connsiteX3251" fmla="*/ 8630800 w 12192000"/>
              <a:gd name="connsiteY3251" fmla="*/ 5278286 h 6858000"/>
              <a:gd name="connsiteX3252" fmla="*/ 8665625 w 12192000"/>
              <a:gd name="connsiteY3252" fmla="*/ 5243468 h 6858000"/>
              <a:gd name="connsiteX3253" fmla="*/ 8700438 w 12192000"/>
              <a:gd name="connsiteY3253" fmla="*/ 5278286 h 6858000"/>
              <a:gd name="connsiteX3254" fmla="*/ 8665625 w 12192000"/>
              <a:gd name="connsiteY3254" fmla="*/ 5313105 h 6858000"/>
              <a:gd name="connsiteX3255" fmla="*/ 8750518 w 12192000"/>
              <a:gd name="connsiteY3255" fmla="*/ 5313105 h 6858000"/>
              <a:gd name="connsiteX3256" fmla="*/ 8715692 w 12192000"/>
              <a:gd name="connsiteY3256" fmla="*/ 5278286 h 6858000"/>
              <a:gd name="connsiteX3257" fmla="*/ 8750518 w 12192000"/>
              <a:gd name="connsiteY3257" fmla="*/ 5243468 h 6858000"/>
              <a:gd name="connsiteX3258" fmla="*/ 8785330 w 12192000"/>
              <a:gd name="connsiteY3258" fmla="*/ 5278286 h 6858000"/>
              <a:gd name="connsiteX3259" fmla="*/ 8750518 w 12192000"/>
              <a:gd name="connsiteY3259" fmla="*/ 5313105 h 6858000"/>
              <a:gd name="connsiteX3260" fmla="*/ 8835412 w 12192000"/>
              <a:gd name="connsiteY3260" fmla="*/ 5313105 h 6858000"/>
              <a:gd name="connsiteX3261" fmla="*/ 8800587 w 12192000"/>
              <a:gd name="connsiteY3261" fmla="*/ 5278286 h 6858000"/>
              <a:gd name="connsiteX3262" fmla="*/ 8835412 w 12192000"/>
              <a:gd name="connsiteY3262" fmla="*/ 5243468 h 6858000"/>
              <a:gd name="connsiteX3263" fmla="*/ 8870224 w 12192000"/>
              <a:gd name="connsiteY3263" fmla="*/ 5278286 h 6858000"/>
              <a:gd name="connsiteX3264" fmla="*/ 8835412 w 12192000"/>
              <a:gd name="connsiteY3264" fmla="*/ 5313105 h 6858000"/>
              <a:gd name="connsiteX3265" fmla="*/ 8920304 w 12192000"/>
              <a:gd name="connsiteY3265" fmla="*/ 5313105 h 6858000"/>
              <a:gd name="connsiteX3266" fmla="*/ 8885479 w 12192000"/>
              <a:gd name="connsiteY3266" fmla="*/ 5278286 h 6858000"/>
              <a:gd name="connsiteX3267" fmla="*/ 8920304 w 12192000"/>
              <a:gd name="connsiteY3267" fmla="*/ 5243468 h 6858000"/>
              <a:gd name="connsiteX3268" fmla="*/ 8955116 w 12192000"/>
              <a:gd name="connsiteY3268" fmla="*/ 5278286 h 6858000"/>
              <a:gd name="connsiteX3269" fmla="*/ 8920304 w 12192000"/>
              <a:gd name="connsiteY3269" fmla="*/ 5313105 h 6858000"/>
              <a:gd name="connsiteX3270" fmla="*/ 9005195 w 12192000"/>
              <a:gd name="connsiteY3270" fmla="*/ 5313105 h 6858000"/>
              <a:gd name="connsiteX3271" fmla="*/ 8970370 w 12192000"/>
              <a:gd name="connsiteY3271" fmla="*/ 5278286 h 6858000"/>
              <a:gd name="connsiteX3272" fmla="*/ 9005195 w 12192000"/>
              <a:gd name="connsiteY3272" fmla="*/ 5243468 h 6858000"/>
              <a:gd name="connsiteX3273" fmla="*/ 9040008 w 12192000"/>
              <a:gd name="connsiteY3273" fmla="*/ 5278286 h 6858000"/>
              <a:gd name="connsiteX3274" fmla="*/ 9005195 w 12192000"/>
              <a:gd name="connsiteY3274" fmla="*/ 5313105 h 6858000"/>
              <a:gd name="connsiteX3275" fmla="*/ 9090088 w 12192000"/>
              <a:gd name="connsiteY3275" fmla="*/ 5313105 h 6858000"/>
              <a:gd name="connsiteX3276" fmla="*/ 9055262 w 12192000"/>
              <a:gd name="connsiteY3276" fmla="*/ 5278286 h 6858000"/>
              <a:gd name="connsiteX3277" fmla="*/ 9090088 w 12192000"/>
              <a:gd name="connsiteY3277" fmla="*/ 5243468 h 6858000"/>
              <a:gd name="connsiteX3278" fmla="*/ 9124900 w 12192000"/>
              <a:gd name="connsiteY3278" fmla="*/ 5278286 h 6858000"/>
              <a:gd name="connsiteX3279" fmla="*/ 9090088 w 12192000"/>
              <a:gd name="connsiteY3279" fmla="*/ 5313105 h 6858000"/>
              <a:gd name="connsiteX3280" fmla="*/ 9174982 w 12192000"/>
              <a:gd name="connsiteY3280" fmla="*/ 5313105 h 6858000"/>
              <a:gd name="connsiteX3281" fmla="*/ 9140157 w 12192000"/>
              <a:gd name="connsiteY3281" fmla="*/ 5278286 h 6858000"/>
              <a:gd name="connsiteX3282" fmla="*/ 9174982 w 12192000"/>
              <a:gd name="connsiteY3282" fmla="*/ 5243468 h 6858000"/>
              <a:gd name="connsiteX3283" fmla="*/ 9209794 w 12192000"/>
              <a:gd name="connsiteY3283" fmla="*/ 5278286 h 6858000"/>
              <a:gd name="connsiteX3284" fmla="*/ 9174982 w 12192000"/>
              <a:gd name="connsiteY3284" fmla="*/ 5313105 h 6858000"/>
              <a:gd name="connsiteX3285" fmla="*/ 9259874 w 12192000"/>
              <a:gd name="connsiteY3285" fmla="*/ 5313105 h 6858000"/>
              <a:gd name="connsiteX3286" fmla="*/ 9225049 w 12192000"/>
              <a:gd name="connsiteY3286" fmla="*/ 5278286 h 6858000"/>
              <a:gd name="connsiteX3287" fmla="*/ 9259874 w 12192000"/>
              <a:gd name="connsiteY3287" fmla="*/ 5243468 h 6858000"/>
              <a:gd name="connsiteX3288" fmla="*/ 9294686 w 12192000"/>
              <a:gd name="connsiteY3288" fmla="*/ 5278286 h 6858000"/>
              <a:gd name="connsiteX3289" fmla="*/ 9259874 w 12192000"/>
              <a:gd name="connsiteY3289" fmla="*/ 5313105 h 6858000"/>
              <a:gd name="connsiteX3290" fmla="*/ 9344765 w 12192000"/>
              <a:gd name="connsiteY3290" fmla="*/ 5313105 h 6858000"/>
              <a:gd name="connsiteX3291" fmla="*/ 9309940 w 12192000"/>
              <a:gd name="connsiteY3291" fmla="*/ 5278286 h 6858000"/>
              <a:gd name="connsiteX3292" fmla="*/ 9344765 w 12192000"/>
              <a:gd name="connsiteY3292" fmla="*/ 5243468 h 6858000"/>
              <a:gd name="connsiteX3293" fmla="*/ 9379578 w 12192000"/>
              <a:gd name="connsiteY3293" fmla="*/ 5278286 h 6858000"/>
              <a:gd name="connsiteX3294" fmla="*/ 9344765 w 12192000"/>
              <a:gd name="connsiteY3294" fmla="*/ 5313105 h 6858000"/>
              <a:gd name="connsiteX3295" fmla="*/ 9429658 w 12192000"/>
              <a:gd name="connsiteY3295" fmla="*/ 5313105 h 6858000"/>
              <a:gd name="connsiteX3296" fmla="*/ 9394832 w 12192000"/>
              <a:gd name="connsiteY3296" fmla="*/ 5278286 h 6858000"/>
              <a:gd name="connsiteX3297" fmla="*/ 9429658 w 12192000"/>
              <a:gd name="connsiteY3297" fmla="*/ 5243468 h 6858000"/>
              <a:gd name="connsiteX3298" fmla="*/ 9464470 w 12192000"/>
              <a:gd name="connsiteY3298" fmla="*/ 5278286 h 6858000"/>
              <a:gd name="connsiteX3299" fmla="*/ 9429658 w 12192000"/>
              <a:gd name="connsiteY3299" fmla="*/ 5313105 h 6858000"/>
              <a:gd name="connsiteX3300" fmla="*/ 9514552 w 12192000"/>
              <a:gd name="connsiteY3300" fmla="*/ 5313105 h 6858000"/>
              <a:gd name="connsiteX3301" fmla="*/ 9479727 w 12192000"/>
              <a:gd name="connsiteY3301" fmla="*/ 5278286 h 6858000"/>
              <a:gd name="connsiteX3302" fmla="*/ 9514552 w 12192000"/>
              <a:gd name="connsiteY3302" fmla="*/ 5243468 h 6858000"/>
              <a:gd name="connsiteX3303" fmla="*/ 9549364 w 12192000"/>
              <a:gd name="connsiteY3303" fmla="*/ 5278286 h 6858000"/>
              <a:gd name="connsiteX3304" fmla="*/ 9514552 w 12192000"/>
              <a:gd name="connsiteY3304" fmla="*/ 5313105 h 6858000"/>
              <a:gd name="connsiteX3305" fmla="*/ 9599444 w 12192000"/>
              <a:gd name="connsiteY3305" fmla="*/ 5313105 h 6858000"/>
              <a:gd name="connsiteX3306" fmla="*/ 9564619 w 12192000"/>
              <a:gd name="connsiteY3306" fmla="*/ 5278286 h 6858000"/>
              <a:gd name="connsiteX3307" fmla="*/ 9599444 w 12192000"/>
              <a:gd name="connsiteY3307" fmla="*/ 5243468 h 6858000"/>
              <a:gd name="connsiteX3308" fmla="*/ 9634256 w 12192000"/>
              <a:gd name="connsiteY3308" fmla="*/ 5278286 h 6858000"/>
              <a:gd name="connsiteX3309" fmla="*/ 9599444 w 12192000"/>
              <a:gd name="connsiteY3309" fmla="*/ 5313105 h 6858000"/>
              <a:gd name="connsiteX3310" fmla="*/ 9684335 w 12192000"/>
              <a:gd name="connsiteY3310" fmla="*/ 5313105 h 6858000"/>
              <a:gd name="connsiteX3311" fmla="*/ 9649510 w 12192000"/>
              <a:gd name="connsiteY3311" fmla="*/ 5278286 h 6858000"/>
              <a:gd name="connsiteX3312" fmla="*/ 9684335 w 12192000"/>
              <a:gd name="connsiteY3312" fmla="*/ 5243468 h 6858000"/>
              <a:gd name="connsiteX3313" fmla="*/ 9719148 w 12192000"/>
              <a:gd name="connsiteY3313" fmla="*/ 5278286 h 6858000"/>
              <a:gd name="connsiteX3314" fmla="*/ 9684335 w 12192000"/>
              <a:gd name="connsiteY3314" fmla="*/ 5313105 h 6858000"/>
              <a:gd name="connsiteX3315" fmla="*/ 9769228 w 12192000"/>
              <a:gd name="connsiteY3315" fmla="*/ 5313105 h 6858000"/>
              <a:gd name="connsiteX3316" fmla="*/ 9734402 w 12192000"/>
              <a:gd name="connsiteY3316" fmla="*/ 5278286 h 6858000"/>
              <a:gd name="connsiteX3317" fmla="*/ 9769228 w 12192000"/>
              <a:gd name="connsiteY3317" fmla="*/ 5243468 h 6858000"/>
              <a:gd name="connsiteX3318" fmla="*/ 9804040 w 12192000"/>
              <a:gd name="connsiteY3318" fmla="*/ 5278286 h 6858000"/>
              <a:gd name="connsiteX3319" fmla="*/ 9769228 w 12192000"/>
              <a:gd name="connsiteY3319" fmla="*/ 5313105 h 6858000"/>
              <a:gd name="connsiteX3320" fmla="*/ 9854122 w 12192000"/>
              <a:gd name="connsiteY3320" fmla="*/ 5313105 h 6858000"/>
              <a:gd name="connsiteX3321" fmla="*/ 9819297 w 12192000"/>
              <a:gd name="connsiteY3321" fmla="*/ 5278286 h 6858000"/>
              <a:gd name="connsiteX3322" fmla="*/ 9854122 w 12192000"/>
              <a:gd name="connsiteY3322" fmla="*/ 5243468 h 6858000"/>
              <a:gd name="connsiteX3323" fmla="*/ 9888934 w 12192000"/>
              <a:gd name="connsiteY3323" fmla="*/ 5278286 h 6858000"/>
              <a:gd name="connsiteX3324" fmla="*/ 9854122 w 12192000"/>
              <a:gd name="connsiteY3324" fmla="*/ 5313105 h 6858000"/>
              <a:gd name="connsiteX3325" fmla="*/ 9939014 w 12192000"/>
              <a:gd name="connsiteY3325" fmla="*/ 5313105 h 6858000"/>
              <a:gd name="connsiteX3326" fmla="*/ 9904189 w 12192000"/>
              <a:gd name="connsiteY3326" fmla="*/ 5278286 h 6858000"/>
              <a:gd name="connsiteX3327" fmla="*/ 9939014 w 12192000"/>
              <a:gd name="connsiteY3327" fmla="*/ 5243468 h 6858000"/>
              <a:gd name="connsiteX3328" fmla="*/ 9973826 w 12192000"/>
              <a:gd name="connsiteY3328" fmla="*/ 5278286 h 6858000"/>
              <a:gd name="connsiteX3329" fmla="*/ 9939014 w 12192000"/>
              <a:gd name="connsiteY3329" fmla="*/ 5313105 h 6858000"/>
              <a:gd name="connsiteX3330" fmla="*/ 10023905 w 12192000"/>
              <a:gd name="connsiteY3330" fmla="*/ 5313105 h 6858000"/>
              <a:gd name="connsiteX3331" fmla="*/ 9989080 w 12192000"/>
              <a:gd name="connsiteY3331" fmla="*/ 5278286 h 6858000"/>
              <a:gd name="connsiteX3332" fmla="*/ 10023905 w 12192000"/>
              <a:gd name="connsiteY3332" fmla="*/ 5243468 h 6858000"/>
              <a:gd name="connsiteX3333" fmla="*/ 10058718 w 12192000"/>
              <a:gd name="connsiteY3333" fmla="*/ 5278286 h 6858000"/>
              <a:gd name="connsiteX3334" fmla="*/ 10023905 w 12192000"/>
              <a:gd name="connsiteY3334" fmla="*/ 5313105 h 6858000"/>
              <a:gd name="connsiteX3335" fmla="*/ 10278584 w 12192000"/>
              <a:gd name="connsiteY3335" fmla="*/ 5313105 h 6858000"/>
              <a:gd name="connsiteX3336" fmla="*/ 10243759 w 12192000"/>
              <a:gd name="connsiteY3336" fmla="*/ 5278286 h 6858000"/>
              <a:gd name="connsiteX3337" fmla="*/ 10278584 w 12192000"/>
              <a:gd name="connsiteY3337" fmla="*/ 5243468 h 6858000"/>
              <a:gd name="connsiteX3338" fmla="*/ 10313396 w 12192000"/>
              <a:gd name="connsiteY3338" fmla="*/ 5278286 h 6858000"/>
              <a:gd name="connsiteX3339" fmla="*/ 10278584 w 12192000"/>
              <a:gd name="connsiteY3339" fmla="*/ 5313105 h 6858000"/>
              <a:gd name="connsiteX3340" fmla="*/ 1449740 w 12192000"/>
              <a:gd name="connsiteY3340" fmla="*/ 5228245 h 6858000"/>
              <a:gd name="connsiteX3341" fmla="*/ 1414921 w 12192000"/>
              <a:gd name="connsiteY3341" fmla="*/ 5193427 h 6858000"/>
              <a:gd name="connsiteX3342" fmla="*/ 1449740 w 12192000"/>
              <a:gd name="connsiteY3342" fmla="*/ 5158608 h 6858000"/>
              <a:gd name="connsiteX3343" fmla="*/ 1484558 w 12192000"/>
              <a:gd name="connsiteY3343" fmla="*/ 5193427 h 6858000"/>
              <a:gd name="connsiteX3344" fmla="*/ 1449740 w 12192000"/>
              <a:gd name="connsiteY3344" fmla="*/ 5228245 h 6858000"/>
              <a:gd name="connsiteX3345" fmla="*/ 1534631 w 12192000"/>
              <a:gd name="connsiteY3345" fmla="*/ 5228245 h 6858000"/>
              <a:gd name="connsiteX3346" fmla="*/ 1499812 w 12192000"/>
              <a:gd name="connsiteY3346" fmla="*/ 5193427 h 6858000"/>
              <a:gd name="connsiteX3347" fmla="*/ 1534631 w 12192000"/>
              <a:gd name="connsiteY3347" fmla="*/ 5158608 h 6858000"/>
              <a:gd name="connsiteX3348" fmla="*/ 1569450 w 12192000"/>
              <a:gd name="connsiteY3348" fmla="*/ 5193427 h 6858000"/>
              <a:gd name="connsiteX3349" fmla="*/ 1534631 w 12192000"/>
              <a:gd name="connsiteY3349" fmla="*/ 5228245 h 6858000"/>
              <a:gd name="connsiteX3350" fmla="*/ 1619523 w 12192000"/>
              <a:gd name="connsiteY3350" fmla="*/ 5228245 h 6858000"/>
              <a:gd name="connsiteX3351" fmla="*/ 1584704 w 12192000"/>
              <a:gd name="connsiteY3351" fmla="*/ 5193427 h 6858000"/>
              <a:gd name="connsiteX3352" fmla="*/ 1619523 w 12192000"/>
              <a:gd name="connsiteY3352" fmla="*/ 5158608 h 6858000"/>
              <a:gd name="connsiteX3353" fmla="*/ 1654342 w 12192000"/>
              <a:gd name="connsiteY3353" fmla="*/ 5193427 h 6858000"/>
              <a:gd name="connsiteX3354" fmla="*/ 1619523 w 12192000"/>
              <a:gd name="connsiteY3354" fmla="*/ 5228245 h 6858000"/>
              <a:gd name="connsiteX3355" fmla="*/ 1704416 w 12192000"/>
              <a:gd name="connsiteY3355" fmla="*/ 5228245 h 6858000"/>
              <a:gd name="connsiteX3356" fmla="*/ 1669598 w 12192000"/>
              <a:gd name="connsiteY3356" fmla="*/ 5193427 h 6858000"/>
              <a:gd name="connsiteX3357" fmla="*/ 1704416 w 12192000"/>
              <a:gd name="connsiteY3357" fmla="*/ 5158608 h 6858000"/>
              <a:gd name="connsiteX3358" fmla="*/ 1739235 w 12192000"/>
              <a:gd name="connsiteY3358" fmla="*/ 5193427 h 6858000"/>
              <a:gd name="connsiteX3359" fmla="*/ 1704416 w 12192000"/>
              <a:gd name="connsiteY3359" fmla="*/ 5228245 h 6858000"/>
              <a:gd name="connsiteX3360" fmla="*/ 1789310 w 12192000"/>
              <a:gd name="connsiteY3360" fmla="*/ 5228245 h 6858000"/>
              <a:gd name="connsiteX3361" fmla="*/ 1754491 w 12192000"/>
              <a:gd name="connsiteY3361" fmla="*/ 5193427 h 6858000"/>
              <a:gd name="connsiteX3362" fmla="*/ 1789310 w 12192000"/>
              <a:gd name="connsiteY3362" fmla="*/ 5158608 h 6858000"/>
              <a:gd name="connsiteX3363" fmla="*/ 1824128 w 12192000"/>
              <a:gd name="connsiteY3363" fmla="*/ 5193427 h 6858000"/>
              <a:gd name="connsiteX3364" fmla="*/ 1789310 w 12192000"/>
              <a:gd name="connsiteY3364" fmla="*/ 5228245 h 6858000"/>
              <a:gd name="connsiteX3365" fmla="*/ 1959093 w 12192000"/>
              <a:gd name="connsiteY3365" fmla="*/ 5228245 h 6858000"/>
              <a:gd name="connsiteX3366" fmla="*/ 1924274 w 12192000"/>
              <a:gd name="connsiteY3366" fmla="*/ 5193427 h 6858000"/>
              <a:gd name="connsiteX3367" fmla="*/ 1959093 w 12192000"/>
              <a:gd name="connsiteY3367" fmla="*/ 5158608 h 6858000"/>
              <a:gd name="connsiteX3368" fmla="*/ 1993912 w 12192000"/>
              <a:gd name="connsiteY3368" fmla="*/ 5193427 h 6858000"/>
              <a:gd name="connsiteX3369" fmla="*/ 1959093 w 12192000"/>
              <a:gd name="connsiteY3369" fmla="*/ 5228245 h 6858000"/>
              <a:gd name="connsiteX3370" fmla="*/ 2043986 w 12192000"/>
              <a:gd name="connsiteY3370" fmla="*/ 5228245 h 6858000"/>
              <a:gd name="connsiteX3371" fmla="*/ 2009168 w 12192000"/>
              <a:gd name="connsiteY3371" fmla="*/ 5193427 h 6858000"/>
              <a:gd name="connsiteX3372" fmla="*/ 2043986 w 12192000"/>
              <a:gd name="connsiteY3372" fmla="*/ 5158608 h 6858000"/>
              <a:gd name="connsiteX3373" fmla="*/ 2078805 w 12192000"/>
              <a:gd name="connsiteY3373" fmla="*/ 5193427 h 6858000"/>
              <a:gd name="connsiteX3374" fmla="*/ 2043986 w 12192000"/>
              <a:gd name="connsiteY3374" fmla="*/ 5228245 h 6858000"/>
              <a:gd name="connsiteX3375" fmla="*/ 2128880 w 12192000"/>
              <a:gd name="connsiteY3375" fmla="*/ 5228245 h 6858000"/>
              <a:gd name="connsiteX3376" fmla="*/ 2094061 w 12192000"/>
              <a:gd name="connsiteY3376" fmla="*/ 5193427 h 6858000"/>
              <a:gd name="connsiteX3377" fmla="*/ 2128880 w 12192000"/>
              <a:gd name="connsiteY3377" fmla="*/ 5158608 h 6858000"/>
              <a:gd name="connsiteX3378" fmla="*/ 2163698 w 12192000"/>
              <a:gd name="connsiteY3378" fmla="*/ 5193427 h 6858000"/>
              <a:gd name="connsiteX3379" fmla="*/ 2128880 w 12192000"/>
              <a:gd name="connsiteY3379" fmla="*/ 5228245 h 6858000"/>
              <a:gd name="connsiteX3380" fmla="*/ 2213771 w 12192000"/>
              <a:gd name="connsiteY3380" fmla="*/ 5228245 h 6858000"/>
              <a:gd name="connsiteX3381" fmla="*/ 2178952 w 12192000"/>
              <a:gd name="connsiteY3381" fmla="*/ 5193427 h 6858000"/>
              <a:gd name="connsiteX3382" fmla="*/ 2213771 w 12192000"/>
              <a:gd name="connsiteY3382" fmla="*/ 5158608 h 6858000"/>
              <a:gd name="connsiteX3383" fmla="*/ 2248590 w 12192000"/>
              <a:gd name="connsiteY3383" fmla="*/ 5193427 h 6858000"/>
              <a:gd name="connsiteX3384" fmla="*/ 2213771 w 12192000"/>
              <a:gd name="connsiteY3384" fmla="*/ 5228245 h 6858000"/>
              <a:gd name="connsiteX3385" fmla="*/ 2298657 w 12192000"/>
              <a:gd name="connsiteY3385" fmla="*/ 5228245 h 6858000"/>
              <a:gd name="connsiteX3386" fmla="*/ 2263838 w 12192000"/>
              <a:gd name="connsiteY3386" fmla="*/ 5193427 h 6858000"/>
              <a:gd name="connsiteX3387" fmla="*/ 2298657 w 12192000"/>
              <a:gd name="connsiteY3387" fmla="*/ 5158608 h 6858000"/>
              <a:gd name="connsiteX3388" fmla="*/ 2333476 w 12192000"/>
              <a:gd name="connsiteY3388" fmla="*/ 5193427 h 6858000"/>
              <a:gd name="connsiteX3389" fmla="*/ 2298657 w 12192000"/>
              <a:gd name="connsiteY3389" fmla="*/ 5228245 h 6858000"/>
              <a:gd name="connsiteX3390" fmla="*/ 2383549 w 12192000"/>
              <a:gd name="connsiteY3390" fmla="*/ 5228245 h 6858000"/>
              <a:gd name="connsiteX3391" fmla="*/ 2348730 w 12192000"/>
              <a:gd name="connsiteY3391" fmla="*/ 5193427 h 6858000"/>
              <a:gd name="connsiteX3392" fmla="*/ 2383549 w 12192000"/>
              <a:gd name="connsiteY3392" fmla="*/ 5158608 h 6858000"/>
              <a:gd name="connsiteX3393" fmla="*/ 2418368 w 12192000"/>
              <a:gd name="connsiteY3393" fmla="*/ 5193427 h 6858000"/>
              <a:gd name="connsiteX3394" fmla="*/ 2383549 w 12192000"/>
              <a:gd name="connsiteY3394" fmla="*/ 5228245 h 6858000"/>
              <a:gd name="connsiteX3395" fmla="*/ 2468443 w 12192000"/>
              <a:gd name="connsiteY3395" fmla="*/ 5228245 h 6858000"/>
              <a:gd name="connsiteX3396" fmla="*/ 2433624 w 12192000"/>
              <a:gd name="connsiteY3396" fmla="*/ 5193427 h 6858000"/>
              <a:gd name="connsiteX3397" fmla="*/ 2468443 w 12192000"/>
              <a:gd name="connsiteY3397" fmla="*/ 5158608 h 6858000"/>
              <a:gd name="connsiteX3398" fmla="*/ 2503261 w 12192000"/>
              <a:gd name="connsiteY3398" fmla="*/ 5193427 h 6858000"/>
              <a:gd name="connsiteX3399" fmla="*/ 2468443 w 12192000"/>
              <a:gd name="connsiteY3399" fmla="*/ 5228245 h 6858000"/>
              <a:gd name="connsiteX3400" fmla="*/ 2553334 w 12192000"/>
              <a:gd name="connsiteY3400" fmla="*/ 5228245 h 6858000"/>
              <a:gd name="connsiteX3401" fmla="*/ 2518515 w 12192000"/>
              <a:gd name="connsiteY3401" fmla="*/ 5193427 h 6858000"/>
              <a:gd name="connsiteX3402" fmla="*/ 2553334 w 12192000"/>
              <a:gd name="connsiteY3402" fmla="*/ 5158608 h 6858000"/>
              <a:gd name="connsiteX3403" fmla="*/ 2588153 w 12192000"/>
              <a:gd name="connsiteY3403" fmla="*/ 5193427 h 6858000"/>
              <a:gd name="connsiteX3404" fmla="*/ 2553334 w 12192000"/>
              <a:gd name="connsiteY3404" fmla="*/ 5228245 h 6858000"/>
              <a:gd name="connsiteX3405" fmla="*/ 2638227 w 12192000"/>
              <a:gd name="connsiteY3405" fmla="*/ 5228245 h 6858000"/>
              <a:gd name="connsiteX3406" fmla="*/ 2603408 w 12192000"/>
              <a:gd name="connsiteY3406" fmla="*/ 5193427 h 6858000"/>
              <a:gd name="connsiteX3407" fmla="*/ 2638227 w 12192000"/>
              <a:gd name="connsiteY3407" fmla="*/ 5158608 h 6858000"/>
              <a:gd name="connsiteX3408" fmla="*/ 2673046 w 12192000"/>
              <a:gd name="connsiteY3408" fmla="*/ 5193427 h 6858000"/>
              <a:gd name="connsiteX3409" fmla="*/ 2638227 w 12192000"/>
              <a:gd name="connsiteY3409" fmla="*/ 5228245 h 6858000"/>
              <a:gd name="connsiteX3410" fmla="*/ 2808013 w 12192000"/>
              <a:gd name="connsiteY3410" fmla="*/ 5228245 h 6858000"/>
              <a:gd name="connsiteX3411" fmla="*/ 2773194 w 12192000"/>
              <a:gd name="connsiteY3411" fmla="*/ 5193427 h 6858000"/>
              <a:gd name="connsiteX3412" fmla="*/ 2808013 w 12192000"/>
              <a:gd name="connsiteY3412" fmla="*/ 5158608 h 6858000"/>
              <a:gd name="connsiteX3413" fmla="*/ 2842831 w 12192000"/>
              <a:gd name="connsiteY3413" fmla="*/ 5193427 h 6858000"/>
              <a:gd name="connsiteX3414" fmla="*/ 2808013 w 12192000"/>
              <a:gd name="connsiteY3414" fmla="*/ 5228245 h 6858000"/>
              <a:gd name="connsiteX3415" fmla="*/ 2892904 w 12192000"/>
              <a:gd name="connsiteY3415" fmla="*/ 5228245 h 6858000"/>
              <a:gd name="connsiteX3416" fmla="*/ 2858085 w 12192000"/>
              <a:gd name="connsiteY3416" fmla="*/ 5193427 h 6858000"/>
              <a:gd name="connsiteX3417" fmla="*/ 2892904 w 12192000"/>
              <a:gd name="connsiteY3417" fmla="*/ 5158608 h 6858000"/>
              <a:gd name="connsiteX3418" fmla="*/ 2927723 w 12192000"/>
              <a:gd name="connsiteY3418" fmla="*/ 5193427 h 6858000"/>
              <a:gd name="connsiteX3419" fmla="*/ 2892904 w 12192000"/>
              <a:gd name="connsiteY3419" fmla="*/ 5228245 h 6858000"/>
              <a:gd name="connsiteX3420" fmla="*/ 3062689 w 12192000"/>
              <a:gd name="connsiteY3420" fmla="*/ 5228245 h 6858000"/>
              <a:gd name="connsiteX3421" fmla="*/ 3027870 w 12192000"/>
              <a:gd name="connsiteY3421" fmla="*/ 5193427 h 6858000"/>
              <a:gd name="connsiteX3422" fmla="*/ 3062689 w 12192000"/>
              <a:gd name="connsiteY3422" fmla="*/ 5158608 h 6858000"/>
              <a:gd name="connsiteX3423" fmla="*/ 3097508 w 12192000"/>
              <a:gd name="connsiteY3423" fmla="*/ 5193427 h 6858000"/>
              <a:gd name="connsiteX3424" fmla="*/ 3062689 w 12192000"/>
              <a:gd name="connsiteY3424" fmla="*/ 5228245 h 6858000"/>
              <a:gd name="connsiteX3425" fmla="*/ 3147583 w 12192000"/>
              <a:gd name="connsiteY3425" fmla="*/ 5228245 h 6858000"/>
              <a:gd name="connsiteX3426" fmla="*/ 3112764 w 12192000"/>
              <a:gd name="connsiteY3426" fmla="*/ 5193427 h 6858000"/>
              <a:gd name="connsiteX3427" fmla="*/ 3147583 w 12192000"/>
              <a:gd name="connsiteY3427" fmla="*/ 5158608 h 6858000"/>
              <a:gd name="connsiteX3428" fmla="*/ 3182401 w 12192000"/>
              <a:gd name="connsiteY3428" fmla="*/ 5193427 h 6858000"/>
              <a:gd name="connsiteX3429" fmla="*/ 3147583 w 12192000"/>
              <a:gd name="connsiteY3429" fmla="*/ 5228245 h 6858000"/>
              <a:gd name="connsiteX3430" fmla="*/ 3232474 w 12192000"/>
              <a:gd name="connsiteY3430" fmla="*/ 5228245 h 6858000"/>
              <a:gd name="connsiteX3431" fmla="*/ 3197655 w 12192000"/>
              <a:gd name="connsiteY3431" fmla="*/ 5193427 h 6858000"/>
              <a:gd name="connsiteX3432" fmla="*/ 3232474 w 12192000"/>
              <a:gd name="connsiteY3432" fmla="*/ 5158608 h 6858000"/>
              <a:gd name="connsiteX3433" fmla="*/ 3267293 w 12192000"/>
              <a:gd name="connsiteY3433" fmla="*/ 5193427 h 6858000"/>
              <a:gd name="connsiteX3434" fmla="*/ 3232474 w 12192000"/>
              <a:gd name="connsiteY3434" fmla="*/ 5228245 h 6858000"/>
              <a:gd name="connsiteX3435" fmla="*/ 3402259 w 12192000"/>
              <a:gd name="connsiteY3435" fmla="*/ 5228245 h 6858000"/>
              <a:gd name="connsiteX3436" fmla="*/ 3367440 w 12192000"/>
              <a:gd name="connsiteY3436" fmla="*/ 5193427 h 6858000"/>
              <a:gd name="connsiteX3437" fmla="*/ 3402259 w 12192000"/>
              <a:gd name="connsiteY3437" fmla="*/ 5158608 h 6858000"/>
              <a:gd name="connsiteX3438" fmla="*/ 3437078 w 12192000"/>
              <a:gd name="connsiteY3438" fmla="*/ 5193427 h 6858000"/>
              <a:gd name="connsiteX3439" fmla="*/ 3402259 w 12192000"/>
              <a:gd name="connsiteY3439" fmla="*/ 5228245 h 6858000"/>
              <a:gd name="connsiteX3440" fmla="*/ 3487153 w 12192000"/>
              <a:gd name="connsiteY3440" fmla="*/ 5228245 h 6858000"/>
              <a:gd name="connsiteX3441" fmla="*/ 3452334 w 12192000"/>
              <a:gd name="connsiteY3441" fmla="*/ 5193427 h 6858000"/>
              <a:gd name="connsiteX3442" fmla="*/ 3487153 w 12192000"/>
              <a:gd name="connsiteY3442" fmla="*/ 5158608 h 6858000"/>
              <a:gd name="connsiteX3443" fmla="*/ 3521971 w 12192000"/>
              <a:gd name="connsiteY3443" fmla="*/ 5193427 h 6858000"/>
              <a:gd name="connsiteX3444" fmla="*/ 3487153 w 12192000"/>
              <a:gd name="connsiteY3444" fmla="*/ 5228245 h 6858000"/>
              <a:gd name="connsiteX3445" fmla="*/ 3996513 w 12192000"/>
              <a:gd name="connsiteY3445" fmla="*/ 5228245 h 6858000"/>
              <a:gd name="connsiteX3446" fmla="*/ 3961694 w 12192000"/>
              <a:gd name="connsiteY3446" fmla="*/ 5193427 h 6858000"/>
              <a:gd name="connsiteX3447" fmla="*/ 3996513 w 12192000"/>
              <a:gd name="connsiteY3447" fmla="*/ 5158608 h 6858000"/>
              <a:gd name="connsiteX3448" fmla="*/ 4031332 w 12192000"/>
              <a:gd name="connsiteY3448" fmla="*/ 5193427 h 6858000"/>
              <a:gd name="connsiteX3449" fmla="*/ 3996513 w 12192000"/>
              <a:gd name="connsiteY3449" fmla="*/ 5228245 h 6858000"/>
              <a:gd name="connsiteX3450" fmla="*/ 4081406 w 12192000"/>
              <a:gd name="connsiteY3450" fmla="*/ 5228245 h 6858000"/>
              <a:gd name="connsiteX3451" fmla="*/ 4046588 w 12192000"/>
              <a:gd name="connsiteY3451" fmla="*/ 5193427 h 6858000"/>
              <a:gd name="connsiteX3452" fmla="*/ 4081406 w 12192000"/>
              <a:gd name="connsiteY3452" fmla="*/ 5158608 h 6858000"/>
              <a:gd name="connsiteX3453" fmla="*/ 4116225 w 12192000"/>
              <a:gd name="connsiteY3453" fmla="*/ 5193427 h 6858000"/>
              <a:gd name="connsiteX3454" fmla="*/ 4081406 w 12192000"/>
              <a:gd name="connsiteY3454" fmla="*/ 5228245 h 6858000"/>
              <a:gd name="connsiteX3455" fmla="*/ 4166299 w 12192000"/>
              <a:gd name="connsiteY3455" fmla="*/ 5228245 h 6858000"/>
              <a:gd name="connsiteX3456" fmla="*/ 4131480 w 12192000"/>
              <a:gd name="connsiteY3456" fmla="*/ 5193427 h 6858000"/>
              <a:gd name="connsiteX3457" fmla="*/ 4166299 w 12192000"/>
              <a:gd name="connsiteY3457" fmla="*/ 5158608 h 6858000"/>
              <a:gd name="connsiteX3458" fmla="*/ 4201117 w 12192000"/>
              <a:gd name="connsiteY3458" fmla="*/ 5193427 h 6858000"/>
              <a:gd name="connsiteX3459" fmla="*/ 4166299 w 12192000"/>
              <a:gd name="connsiteY3459" fmla="*/ 5228245 h 6858000"/>
              <a:gd name="connsiteX3460" fmla="*/ 4590760 w 12192000"/>
              <a:gd name="connsiteY3460" fmla="*/ 5228245 h 6858000"/>
              <a:gd name="connsiteX3461" fmla="*/ 4555941 w 12192000"/>
              <a:gd name="connsiteY3461" fmla="*/ 5193427 h 6858000"/>
              <a:gd name="connsiteX3462" fmla="*/ 4590760 w 12192000"/>
              <a:gd name="connsiteY3462" fmla="*/ 5158608 h 6858000"/>
              <a:gd name="connsiteX3463" fmla="*/ 4625579 w 12192000"/>
              <a:gd name="connsiteY3463" fmla="*/ 5193427 h 6858000"/>
              <a:gd name="connsiteX3464" fmla="*/ 4590760 w 12192000"/>
              <a:gd name="connsiteY3464" fmla="*/ 5228245 h 6858000"/>
              <a:gd name="connsiteX3465" fmla="*/ 4675653 w 12192000"/>
              <a:gd name="connsiteY3465" fmla="*/ 5228245 h 6858000"/>
              <a:gd name="connsiteX3466" fmla="*/ 4640834 w 12192000"/>
              <a:gd name="connsiteY3466" fmla="*/ 5193427 h 6858000"/>
              <a:gd name="connsiteX3467" fmla="*/ 4675653 w 12192000"/>
              <a:gd name="connsiteY3467" fmla="*/ 5158608 h 6858000"/>
              <a:gd name="connsiteX3468" fmla="*/ 4710472 w 12192000"/>
              <a:gd name="connsiteY3468" fmla="*/ 5193427 h 6858000"/>
              <a:gd name="connsiteX3469" fmla="*/ 4675653 w 12192000"/>
              <a:gd name="connsiteY3469" fmla="*/ 5228245 h 6858000"/>
              <a:gd name="connsiteX3470" fmla="*/ 4760546 w 12192000"/>
              <a:gd name="connsiteY3470" fmla="*/ 5228245 h 6858000"/>
              <a:gd name="connsiteX3471" fmla="*/ 4725728 w 12192000"/>
              <a:gd name="connsiteY3471" fmla="*/ 5193427 h 6858000"/>
              <a:gd name="connsiteX3472" fmla="*/ 4760546 w 12192000"/>
              <a:gd name="connsiteY3472" fmla="*/ 5158608 h 6858000"/>
              <a:gd name="connsiteX3473" fmla="*/ 4795365 w 12192000"/>
              <a:gd name="connsiteY3473" fmla="*/ 5193427 h 6858000"/>
              <a:gd name="connsiteX3474" fmla="*/ 4760546 w 12192000"/>
              <a:gd name="connsiteY3474" fmla="*/ 5228245 h 6858000"/>
              <a:gd name="connsiteX3475" fmla="*/ 4845439 w 12192000"/>
              <a:gd name="connsiteY3475" fmla="*/ 5228245 h 6858000"/>
              <a:gd name="connsiteX3476" fmla="*/ 4810620 w 12192000"/>
              <a:gd name="connsiteY3476" fmla="*/ 5193427 h 6858000"/>
              <a:gd name="connsiteX3477" fmla="*/ 4845439 w 12192000"/>
              <a:gd name="connsiteY3477" fmla="*/ 5158608 h 6858000"/>
              <a:gd name="connsiteX3478" fmla="*/ 4880257 w 12192000"/>
              <a:gd name="connsiteY3478" fmla="*/ 5193427 h 6858000"/>
              <a:gd name="connsiteX3479" fmla="*/ 4845439 w 12192000"/>
              <a:gd name="connsiteY3479" fmla="*/ 5228245 h 6858000"/>
              <a:gd name="connsiteX3480" fmla="*/ 4930330 w 12192000"/>
              <a:gd name="connsiteY3480" fmla="*/ 5228245 h 6858000"/>
              <a:gd name="connsiteX3481" fmla="*/ 4895511 w 12192000"/>
              <a:gd name="connsiteY3481" fmla="*/ 5193427 h 6858000"/>
              <a:gd name="connsiteX3482" fmla="*/ 4930330 w 12192000"/>
              <a:gd name="connsiteY3482" fmla="*/ 5158608 h 6858000"/>
              <a:gd name="connsiteX3483" fmla="*/ 4965149 w 12192000"/>
              <a:gd name="connsiteY3483" fmla="*/ 5193427 h 6858000"/>
              <a:gd name="connsiteX3484" fmla="*/ 4930330 w 12192000"/>
              <a:gd name="connsiteY3484" fmla="*/ 5228245 h 6858000"/>
              <a:gd name="connsiteX3485" fmla="*/ 5015223 w 12192000"/>
              <a:gd name="connsiteY3485" fmla="*/ 5228245 h 6858000"/>
              <a:gd name="connsiteX3486" fmla="*/ 4980404 w 12192000"/>
              <a:gd name="connsiteY3486" fmla="*/ 5193427 h 6858000"/>
              <a:gd name="connsiteX3487" fmla="*/ 5015223 w 12192000"/>
              <a:gd name="connsiteY3487" fmla="*/ 5158608 h 6858000"/>
              <a:gd name="connsiteX3488" fmla="*/ 5050042 w 12192000"/>
              <a:gd name="connsiteY3488" fmla="*/ 5193427 h 6858000"/>
              <a:gd name="connsiteX3489" fmla="*/ 5015223 w 12192000"/>
              <a:gd name="connsiteY3489" fmla="*/ 5228245 h 6858000"/>
              <a:gd name="connsiteX3490" fmla="*/ 6373503 w 12192000"/>
              <a:gd name="connsiteY3490" fmla="*/ 5228245 h 6858000"/>
              <a:gd name="connsiteX3491" fmla="*/ 6338677 w 12192000"/>
              <a:gd name="connsiteY3491" fmla="*/ 5193427 h 6858000"/>
              <a:gd name="connsiteX3492" fmla="*/ 6373503 w 12192000"/>
              <a:gd name="connsiteY3492" fmla="*/ 5158608 h 6858000"/>
              <a:gd name="connsiteX3493" fmla="*/ 6408315 w 12192000"/>
              <a:gd name="connsiteY3493" fmla="*/ 5193427 h 6858000"/>
              <a:gd name="connsiteX3494" fmla="*/ 6373503 w 12192000"/>
              <a:gd name="connsiteY3494" fmla="*/ 5228245 h 6858000"/>
              <a:gd name="connsiteX3495" fmla="*/ 6458395 w 12192000"/>
              <a:gd name="connsiteY3495" fmla="*/ 5228245 h 6858000"/>
              <a:gd name="connsiteX3496" fmla="*/ 6423569 w 12192000"/>
              <a:gd name="connsiteY3496" fmla="*/ 5193427 h 6858000"/>
              <a:gd name="connsiteX3497" fmla="*/ 6458395 w 12192000"/>
              <a:gd name="connsiteY3497" fmla="*/ 5158608 h 6858000"/>
              <a:gd name="connsiteX3498" fmla="*/ 6493207 w 12192000"/>
              <a:gd name="connsiteY3498" fmla="*/ 5193427 h 6858000"/>
              <a:gd name="connsiteX3499" fmla="*/ 6458395 w 12192000"/>
              <a:gd name="connsiteY3499" fmla="*/ 5228245 h 6858000"/>
              <a:gd name="connsiteX3500" fmla="*/ 6543288 w 12192000"/>
              <a:gd name="connsiteY3500" fmla="*/ 5228245 h 6858000"/>
              <a:gd name="connsiteX3501" fmla="*/ 6508463 w 12192000"/>
              <a:gd name="connsiteY3501" fmla="*/ 5193427 h 6858000"/>
              <a:gd name="connsiteX3502" fmla="*/ 6543288 w 12192000"/>
              <a:gd name="connsiteY3502" fmla="*/ 5158608 h 6858000"/>
              <a:gd name="connsiteX3503" fmla="*/ 6578100 w 12192000"/>
              <a:gd name="connsiteY3503" fmla="*/ 5193427 h 6858000"/>
              <a:gd name="connsiteX3504" fmla="*/ 6543288 w 12192000"/>
              <a:gd name="connsiteY3504" fmla="*/ 5228245 h 6858000"/>
              <a:gd name="connsiteX3505" fmla="*/ 6628180 w 12192000"/>
              <a:gd name="connsiteY3505" fmla="*/ 5228245 h 6858000"/>
              <a:gd name="connsiteX3506" fmla="*/ 6593355 w 12192000"/>
              <a:gd name="connsiteY3506" fmla="*/ 5193427 h 6858000"/>
              <a:gd name="connsiteX3507" fmla="*/ 6628180 w 12192000"/>
              <a:gd name="connsiteY3507" fmla="*/ 5158608 h 6858000"/>
              <a:gd name="connsiteX3508" fmla="*/ 6662993 w 12192000"/>
              <a:gd name="connsiteY3508" fmla="*/ 5193427 h 6858000"/>
              <a:gd name="connsiteX3509" fmla="*/ 6628180 w 12192000"/>
              <a:gd name="connsiteY3509" fmla="*/ 5228245 h 6858000"/>
              <a:gd name="connsiteX3510" fmla="*/ 6713073 w 12192000"/>
              <a:gd name="connsiteY3510" fmla="*/ 5228245 h 6858000"/>
              <a:gd name="connsiteX3511" fmla="*/ 6678247 w 12192000"/>
              <a:gd name="connsiteY3511" fmla="*/ 5193427 h 6858000"/>
              <a:gd name="connsiteX3512" fmla="*/ 6713073 w 12192000"/>
              <a:gd name="connsiteY3512" fmla="*/ 5158608 h 6858000"/>
              <a:gd name="connsiteX3513" fmla="*/ 6747885 w 12192000"/>
              <a:gd name="connsiteY3513" fmla="*/ 5193427 h 6858000"/>
              <a:gd name="connsiteX3514" fmla="*/ 6713073 w 12192000"/>
              <a:gd name="connsiteY3514" fmla="*/ 5228245 h 6858000"/>
              <a:gd name="connsiteX3515" fmla="*/ 6967749 w 12192000"/>
              <a:gd name="connsiteY3515" fmla="*/ 5228245 h 6858000"/>
              <a:gd name="connsiteX3516" fmla="*/ 6932924 w 12192000"/>
              <a:gd name="connsiteY3516" fmla="*/ 5193427 h 6858000"/>
              <a:gd name="connsiteX3517" fmla="*/ 6967749 w 12192000"/>
              <a:gd name="connsiteY3517" fmla="*/ 5158608 h 6858000"/>
              <a:gd name="connsiteX3518" fmla="*/ 7002562 w 12192000"/>
              <a:gd name="connsiteY3518" fmla="*/ 5193427 h 6858000"/>
              <a:gd name="connsiteX3519" fmla="*/ 6967749 w 12192000"/>
              <a:gd name="connsiteY3519" fmla="*/ 5228245 h 6858000"/>
              <a:gd name="connsiteX3520" fmla="*/ 7137562 w 12192000"/>
              <a:gd name="connsiteY3520" fmla="*/ 5228245 h 6858000"/>
              <a:gd name="connsiteX3521" fmla="*/ 7102737 w 12192000"/>
              <a:gd name="connsiteY3521" fmla="*/ 5193427 h 6858000"/>
              <a:gd name="connsiteX3522" fmla="*/ 7137562 w 12192000"/>
              <a:gd name="connsiteY3522" fmla="*/ 5158608 h 6858000"/>
              <a:gd name="connsiteX3523" fmla="*/ 7172374 w 12192000"/>
              <a:gd name="connsiteY3523" fmla="*/ 5193427 h 6858000"/>
              <a:gd name="connsiteX3524" fmla="*/ 7137562 w 12192000"/>
              <a:gd name="connsiteY3524" fmla="*/ 5228245 h 6858000"/>
              <a:gd name="connsiteX3525" fmla="*/ 7222454 w 12192000"/>
              <a:gd name="connsiteY3525" fmla="*/ 5228245 h 6858000"/>
              <a:gd name="connsiteX3526" fmla="*/ 7187629 w 12192000"/>
              <a:gd name="connsiteY3526" fmla="*/ 5193427 h 6858000"/>
              <a:gd name="connsiteX3527" fmla="*/ 7222454 w 12192000"/>
              <a:gd name="connsiteY3527" fmla="*/ 5158608 h 6858000"/>
              <a:gd name="connsiteX3528" fmla="*/ 7257266 w 12192000"/>
              <a:gd name="connsiteY3528" fmla="*/ 5193427 h 6858000"/>
              <a:gd name="connsiteX3529" fmla="*/ 7222454 w 12192000"/>
              <a:gd name="connsiteY3529" fmla="*/ 5228245 h 6858000"/>
              <a:gd name="connsiteX3530" fmla="*/ 7307346 w 12192000"/>
              <a:gd name="connsiteY3530" fmla="*/ 5228245 h 6858000"/>
              <a:gd name="connsiteX3531" fmla="*/ 7272521 w 12192000"/>
              <a:gd name="connsiteY3531" fmla="*/ 5193427 h 6858000"/>
              <a:gd name="connsiteX3532" fmla="*/ 7307346 w 12192000"/>
              <a:gd name="connsiteY3532" fmla="*/ 5158608 h 6858000"/>
              <a:gd name="connsiteX3533" fmla="*/ 7342159 w 12192000"/>
              <a:gd name="connsiteY3533" fmla="*/ 5193427 h 6858000"/>
              <a:gd name="connsiteX3534" fmla="*/ 7307346 w 12192000"/>
              <a:gd name="connsiteY3534" fmla="*/ 5228245 h 6858000"/>
              <a:gd name="connsiteX3535" fmla="*/ 7392239 w 12192000"/>
              <a:gd name="connsiteY3535" fmla="*/ 5228245 h 6858000"/>
              <a:gd name="connsiteX3536" fmla="*/ 7357413 w 12192000"/>
              <a:gd name="connsiteY3536" fmla="*/ 5193427 h 6858000"/>
              <a:gd name="connsiteX3537" fmla="*/ 7392239 w 12192000"/>
              <a:gd name="connsiteY3537" fmla="*/ 5158608 h 6858000"/>
              <a:gd name="connsiteX3538" fmla="*/ 7427051 w 12192000"/>
              <a:gd name="connsiteY3538" fmla="*/ 5193427 h 6858000"/>
              <a:gd name="connsiteX3539" fmla="*/ 7392239 w 12192000"/>
              <a:gd name="connsiteY3539" fmla="*/ 5228245 h 6858000"/>
              <a:gd name="connsiteX3540" fmla="*/ 7477132 w 12192000"/>
              <a:gd name="connsiteY3540" fmla="*/ 5228245 h 6858000"/>
              <a:gd name="connsiteX3541" fmla="*/ 7442307 w 12192000"/>
              <a:gd name="connsiteY3541" fmla="*/ 5193427 h 6858000"/>
              <a:gd name="connsiteX3542" fmla="*/ 7477132 w 12192000"/>
              <a:gd name="connsiteY3542" fmla="*/ 5158608 h 6858000"/>
              <a:gd name="connsiteX3543" fmla="*/ 7511944 w 12192000"/>
              <a:gd name="connsiteY3543" fmla="*/ 5193427 h 6858000"/>
              <a:gd name="connsiteX3544" fmla="*/ 7477132 w 12192000"/>
              <a:gd name="connsiteY3544" fmla="*/ 5228245 h 6858000"/>
              <a:gd name="connsiteX3545" fmla="*/ 7562024 w 12192000"/>
              <a:gd name="connsiteY3545" fmla="*/ 5228245 h 6858000"/>
              <a:gd name="connsiteX3546" fmla="*/ 7527199 w 12192000"/>
              <a:gd name="connsiteY3546" fmla="*/ 5193427 h 6858000"/>
              <a:gd name="connsiteX3547" fmla="*/ 7562024 w 12192000"/>
              <a:gd name="connsiteY3547" fmla="*/ 5158608 h 6858000"/>
              <a:gd name="connsiteX3548" fmla="*/ 7596836 w 12192000"/>
              <a:gd name="connsiteY3548" fmla="*/ 5193427 h 6858000"/>
              <a:gd name="connsiteX3549" fmla="*/ 7562024 w 12192000"/>
              <a:gd name="connsiteY3549" fmla="*/ 5228245 h 6858000"/>
              <a:gd name="connsiteX3550" fmla="*/ 7731809 w 12192000"/>
              <a:gd name="connsiteY3550" fmla="*/ 5228245 h 6858000"/>
              <a:gd name="connsiteX3551" fmla="*/ 7696983 w 12192000"/>
              <a:gd name="connsiteY3551" fmla="*/ 5193427 h 6858000"/>
              <a:gd name="connsiteX3552" fmla="*/ 7731809 w 12192000"/>
              <a:gd name="connsiteY3552" fmla="*/ 5158608 h 6858000"/>
              <a:gd name="connsiteX3553" fmla="*/ 7766621 w 12192000"/>
              <a:gd name="connsiteY3553" fmla="*/ 5193427 h 6858000"/>
              <a:gd name="connsiteX3554" fmla="*/ 7731809 w 12192000"/>
              <a:gd name="connsiteY3554" fmla="*/ 5228245 h 6858000"/>
              <a:gd name="connsiteX3555" fmla="*/ 7816702 w 12192000"/>
              <a:gd name="connsiteY3555" fmla="*/ 5228245 h 6858000"/>
              <a:gd name="connsiteX3556" fmla="*/ 7781877 w 12192000"/>
              <a:gd name="connsiteY3556" fmla="*/ 5193427 h 6858000"/>
              <a:gd name="connsiteX3557" fmla="*/ 7816702 w 12192000"/>
              <a:gd name="connsiteY3557" fmla="*/ 5158608 h 6858000"/>
              <a:gd name="connsiteX3558" fmla="*/ 7851514 w 12192000"/>
              <a:gd name="connsiteY3558" fmla="*/ 5193427 h 6858000"/>
              <a:gd name="connsiteX3559" fmla="*/ 7816702 w 12192000"/>
              <a:gd name="connsiteY3559" fmla="*/ 5228245 h 6858000"/>
              <a:gd name="connsiteX3560" fmla="*/ 7901594 w 12192000"/>
              <a:gd name="connsiteY3560" fmla="*/ 5228245 h 6858000"/>
              <a:gd name="connsiteX3561" fmla="*/ 7866769 w 12192000"/>
              <a:gd name="connsiteY3561" fmla="*/ 5193427 h 6858000"/>
              <a:gd name="connsiteX3562" fmla="*/ 7901594 w 12192000"/>
              <a:gd name="connsiteY3562" fmla="*/ 5158608 h 6858000"/>
              <a:gd name="connsiteX3563" fmla="*/ 7936406 w 12192000"/>
              <a:gd name="connsiteY3563" fmla="*/ 5193427 h 6858000"/>
              <a:gd name="connsiteX3564" fmla="*/ 7901594 w 12192000"/>
              <a:gd name="connsiteY3564" fmla="*/ 5228245 h 6858000"/>
              <a:gd name="connsiteX3565" fmla="*/ 7986485 w 12192000"/>
              <a:gd name="connsiteY3565" fmla="*/ 5228245 h 6858000"/>
              <a:gd name="connsiteX3566" fmla="*/ 7951660 w 12192000"/>
              <a:gd name="connsiteY3566" fmla="*/ 5193427 h 6858000"/>
              <a:gd name="connsiteX3567" fmla="*/ 7986485 w 12192000"/>
              <a:gd name="connsiteY3567" fmla="*/ 5158608 h 6858000"/>
              <a:gd name="connsiteX3568" fmla="*/ 8021298 w 12192000"/>
              <a:gd name="connsiteY3568" fmla="*/ 5193427 h 6858000"/>
              <a:gd name="connsiteX3569" fmla="*/ 7986485 w 12192000"/>
              <a:gd name="connsiteY3569" fmla="*/ 5228245 h 6858000"/>
              <a:gd name="connsiteX3570" fmla="*/ 8071379 w 12192000"/>
              <a:gd name="connsiteY3570" fmla="*/ 5228245 h 6858000"/>
              <a:gd name="connsiteX3571" fmla="*/ 8036553 w 12192000"/>
              <a:gd name="connsiteY3571" fmla="*/ 5193427 h 6858000"/>
              <a:gd name="connsiteX3572" fmla="*/ 8071379 w 12192000"/>
              <a:gd name="connsiteY3572" fmla="*/ 5158608 h 6858000"/>
              <a:gd name="connsiteX3573" fmla="*/ 8106191 w 12192000"/>
              <a:gd name="connsiteY3573" fmla="*/ 5193427 h 6858000"/>
              <a:gd name="connsiteX3574" fmla="*/ 8071379 w 12192000"/>
              <a:gd name="connsiteY3574" fmla="*/ 5228245 h 6858000"/>
              <a:gd name="connsiteX3575" fmla="*/ 8156272 w 12192000"/>
              <a:gd name="connsiteY3575" fmla="*/ 5228245 h 6858000"/>
              <a:gd name="connsiteX3576" fmla="*/ 8121447 w 12192000"/>
              <a:gd name="connsiteY3576" fmla="*/ 5193427 h 6858000"/>
              <a:gd name="connsiteX3577" fmla="*/ 8156272 w 12192000"/>
              <a:gd name="connsiteY3577" fmla="*/ 5158608 h 6858000"/>
              <a:gd name="connsiteX3578" fmla="*/ 8191084 w 12192000"/>
              <a:gd name="connsiteY3578" fmla="*/ 5193427 h 6858000"/>
              <a:gd name="connsiteX3579" fmla="*/ 8156272 w 12192000"/>
              <a:gd name="connsiteY3579" fmla="*/ 5228245 h 6858000"/>
              <a:gd name="connsiteX3580" fmla="*/ 8241164 w 12192000"/>
              <a:gd name="connsiteY3580" fmla="*/ 5228245 h 6858000"/>
              <a:gd name="connsiteX3581" fmla="*/ 8206339 w 12192000"/>
              <a:gd name="connsiteY3581" fmla="*/ 5193427 h 6858000"/>
              <a:gd name="connsiteX3582" fmla="*/ 8241164 w 12192000"/>
              <a:gd name="connsiteY3582" fmla="*/ 5158608 h 6858000"/>
              <a:gd name="connsiteX3583" fmla="*/ 8275976 w 12192000"/>
              <a:gd name="connsiteY3583" fmla="*/ 5193427 h 6858000"/>
              <a:gd name="connsiteX3584" fmla="*/ 8241164 w 12192000"/>
              <a:gd name="connsiteY3584" fmla="*/ 5228245 h 6858000"/>
              <a:gd name="connsiteX3585" fmla="*/ 8326055 w 12192000"/>
              <a:gd name="connsiteY3585" fmla="*/ 5228245 h 6858000"/>
              <a:gd name="connsiteX3586" fmla="*/ 8291230 w 12192000"/>
              <a:gd name="connsiteY3586" fmla="*/ 5193427 h 6858000"/>
              <a:gd name="connsiteX3587" fmla="*/ 8326055 w 12192000"/>
              <a:gd name="connsiteY3587" fmla="*/ 5158608 h 6858000"/>
              <a:gd name="connsiteX3588" fmla="*/ 8360868 w 12192000"/>
              <a:gd name="connsiteY3588" fmla="*/ 5193427 h 6858000"/>
              <a:gd name="connsiteX3589" fmla="*/ 8326055 w 12192000"/>
              <a:gd name="connsiteY3589" fmla="*/ 5228245 h 6858000"/>
              <a:gd name="connsiteX3590" fmla="*/ 8410949 w 12192000"/>
              <a:gd name="connsiteY3590" fmla="*/ 5228245 h 6858000"/>
              <a:gd name="connsiteX3591" fmla="*/ 8376123 w 12192000"/>
              <a:gd name="connsiteY3591" fmla="*/ 5193427 h 6858000"/>
              <a:gd name="connsiteX3592" fmla="*/ 8410949 w 12192000"/>
              <a:gd name="connsiteY3592" fmla="*/ 5158608 h 6858000"/>
              <a:gd name="connsiteX3593" fmla="*/ 8445761 w 12192000"/>
              <a:gd name="connsiteY3593" fmla="*/ 5193427 h 6858000"/>
              <a:gd name="connsiteX3594" fmla="*/ 8410949 w 12192000"/>
              <a:gd name="connsiteY3594" fmla="*/ 5228245 h 6858000"/>
              <a:gd name="connsiteX3595" fmla="*/ 8495842 w 12192000"/>
              <a:gd name="connsiteY3595" fmla="*/ 5228245 h 6858000"/>
              <a:gd name="connsiteX3596" fmla="*/ 8461017 w 12192000"/>
              <a:gd name="connsiteY3596" fmla="*/ 5193427 h 6858000"/>
              <a:gd name="connsiteX3597" fmla="*/ 8495842 w 12192000"/>
              <a:gd name="connsiteY3597" fmla="*/ 5158608 h 6858000"/>
              <a:gd name="connsiteX3598" fmla="*/ 8530654 w 12192000"/>
              <a:gd name="connsiteY3598" fmla="*/ 5193427 h 6858000"/>
              <a:gd name="connsiteX3599" fmla="*/ 8495842 w 12192000"/>
              <a:gd name="connsiteY3599" fmla="*/ 5228245 h 6858000"/>
              <a:gd name="connsiteX3600" fmla="*/ 8580734 w 12192000"/>
              <a:gd name="connsiteY3600" fmla="*/ 5228245 h 6858000"/>
              <a:gd name="connsiteX3601" fmla="*/ 8545909 w 12192000"/>
              <a:gd name="connsiteY3601" fmla="*/ 5193427 h 6858000"/>
              <a:gd name="connsiteX3602" fmla="*/ 8580734 w 12192000"/>
              <a:gd name="connsiteY3602" fmla="*/ 5158608 h 6858000"/>
              <a:gd name="connsiteX3603" fmla="*/ 8615546 w 12192000"/>
              <a:gd name="connsiteY3603" fmla="*/ 5193427 h 6858000"/>
              <a:gd name="connsiteX3604" fmla="*/ 8580734 w 12192000"/>
              <a:gd name="connsiteY3604" fmla="*/ 5228245 h 6858000"/>
              <a:gd name="connsiteX3605" fmla="*/ 8665625 w 12192000"/>
              <a:gd name="connsiteY3605" fmla="*/ 5228245 h 6858000"/>
              <a:gd name="connsiteX3606" fmla="*/ 8630800 w 12192000"/>
              <a:gd name="connsiteY3606" fmla="*/ 5193427 h 6858000"/>
              <a:gd name="connsiteX3607" fmla="*/ 8665625 w 12192000"/>
              <a:gd name="connsiteY3607" fmla="*/ 5158608 h 6858000"/>
              <a:gd name="connsiteX3608" fmla="*/ 8700438 w 12192000"/>
              <a:gd name="connsiteY3608" fmla="*/ 5193427 h 6858000"/>
              <a:gd name="connsiteX3609" fmla="*/ 8665625 w 12192000"/>
              <a:gd name="connsiteY3609" fmla="*/ 5228245 h 6858000"/>
              <a:gd name="connsiteX3610" fmla="*/ 8750518 w 12192000"/>
              <a:gd name="connsiteY3610" fmla="*/ 5228245 h 6858000"/>
              <a:gd name="connsiteX3611" fmla="*/ 8715692 w 12192000"/>
              <a:gd name="connsiteY3611" fmla="*/ 5193427 h 6858000"/>
              <a:gd name="connsiteX3612" fmla="*/ 8750518 w 12192000"/>
              <a:gd name="connsiteY3612" fmla="*/ 5158608 h 6858000"/>
              <a:gd name="connsiteX3613" fmla="*/ 8785330 w 12192000"/>
              <a:gd name="connsiteY3613" fmla="*/ 5193427 h 6858000"/>
              <a:gd name="connsiteX3614" fmla="*/ 8750518 w 12192000"/>
              <a:gd name="connsiteY3614" fmla="*/ 5228245 h 6858000"/>
              <a:gd name="connsiteX3615" fmla="*/ 8835412 w 12192000"/>
              <a:gd name="connsiteY3615" fmla="*/ 5228245 h 6858000"/>
              <a:gd name="connsiteX3616" fmla="*/ 8800587 w 12192000"/>
              <a:gd name="connsiteY3616" fmla="*/ 5193427 h 6858000"/>
              <a:gd name="connsiteX3617" fmla="*/ 8835412 w 12192000"/>
              <a:gd name="connsiteY3617" fmla="*/ 5158608 h 6858000"/>
              <a:gd name="connsiteX3618" fmla="*/ 8870224 w 12192000"/>
              <a:gd name="connsiteY3618" fmla="*/ 5193427 h 6858000"/>
              <a:gd name="connsiteX3619" fmla="*/ 8835412 w 12192000"/>
              <a:gd name="connsiteY3619" fmla="*/ 5228245 h 6858000"/>
              <a:gd name="connsiteX3620" fmla="*/ 8920304 w 12192000"/>
              <a:gd name="connsiteY3620" fmla="*/ 5228245 h 6858000"/>
              <a:gd name="connsiteX3621" fmla="*/ 8885479 w 12192000"/>
              <a:gd name="connsiteY3621" fmla="*/ 5193427 h 6858000"/>
              <a:gd name="connsiteX3622" fmla="*/ 8920304 w 12192000"/>
              <a:gd name="connsiteY3622" fmla="*/ 5158608 h 6858000"/>
              <a:gd name="connsiteX3623" fmla="*/ 8955116 w 12192000"/>
              <a:gd name="connsiteY3623" fmla="*/ 5193427 h 6858000"/>
              <a:gd name="connsiteX3624" fmla="*/ 8920304 w 12192000"/>
              <a:gd name="connsiteY3624" fmla="*/ 5228245 h 6858000"/>
              <a:gd name="connsiteX3625" fmla="*/ 9005195 w 12192000"/>
              <a:gd name="connsiteY3625" fmla="*/ 5228245 h 6858000"/>
              <a:gd name="connsiteX3626" fmla="*/ 8970370 w 12192000"/>
              <a:gd name="connsiteY3626" fmla="*/ 5193427 h 6858000"/>
              <a:gd name="connsiteX3627" fmla="*/ 9005195 w 12192000"/>
              <a:gd name="connsiteY3627" fmla="*/ 5158608 h 6858000"/>
              <a:gd name="connsiteX3628" fmla="*/ 9040008 w 12192000"/>
              <a:gd name="connsiteY3628" fmla="*/ 5193427 h 6858000"/>
              <a:gd name="connsiteX3629" fmla="*/ 9005195 w 12192000"/>
              <a:gd name="connsiteY3629" fmla="*/ 5228245 h 6858000"/>
              <a:gd name="connsiteX3630" fmla="*/ 9090088 w 12192000"/>
              <a:gd name="connsiteY3630" fmla="*/ 5228245 h 6858000"/>
              <a:gd name="connsiteX3631" fmla="*/ 9055262 w 12192000"/>
              <a:gd name="connsiteY3631" fmla="*/ 5193427 h 6858000"/>
              <a:gd name="connsiteX3632" fmla="*/ 9090088 w 12192000"/>
              <a:gd name="connsiteY3632" fmla="*/ 5158608 h 6858000"/>
              <a:gd name="connsiteX3633" fmla="*/ 9124900 w 12192000"/>
              <a:gd name="connsiteY3633" fmla="*/ 5193427 h 6858000"/>
              <a:gd name="connsiteX3634" fmla="*/ 9090088 w 12192000"/>
              <a:gd name="connsiteY3634" fmla="*/ 5228245 h 6858000"/>
              <a:gd name="connsiteX3635" fmla="*/ 9174982 w 12192000"/>
              <a:gd name="connsiteY3635" fmla="*/ 5228245 h 6858000"/>
              <a:gd name="connsiteX3636" fmla="*/ 9140157 w 12192000"/>
              <a:gd name="connsiteY3636" fmla="*/ 5193427 h 6858000"/>
              <a:gd name="connsiteX3637" fmla="*/ 9174982 w 12192000"/>
              <a:gd name="connsiteY3637" fmla="*/ 5158608 h 6858000"/>
              <a:gd name="connsiteX3638" fmla="*/ 9209794 w 12192000"/>
              <a:gd name="connsiteY3638" fmla="*/ 5193427 h 6858000"/>
              <a:gd name="connsiteX3639" fmla="*/ 9174982 w 12192000"/>
              <a:gd name="connsiteY3639" fmla="*/ 5228245 h 6858000"/>
              <a:gd name="connsiteX3640" fmla="*/ 9259874 w 12192000"/>
              <a:gd name="connsiteY3640" fmla="*/ 5228245 h 6858000"/>
              <a:gd name="connsiteX3641" fmla="*/ 9225049 w 12192000"/>
              <a:gd name="connsiteY3641" fmla="*/ 5193427 h 6858000"/>
              <a:gd name="connsiteX3642" fmla="*/ 9259874 w 12192000"/>
              <a:gd name="connsiteY3642" fmla="*/ 5158608 h 6858000"/>
              <a:gd name="connsiteX3643" fmla="*/ 9294686 w 12192000"/>
              <a:gd name="connsiteY3643" fmla="*/ 5193427 h 6858000"/>
              <a:gd name="connsiteX3644" fmla="*/ 9259874 w 12192000"/>
              <a:gd name="connsiteY3644" fmla="*/ 5228245 h 6858000"/>
              <a:gd name="connsiteX3645" fmla="*/ 9344765 w 12192000"/>
              <a:gd name="connsiteY3645" fmla="*/ 5228245 h 6858000"/>
              <a:gd name="connsiteX3646" fmla="*/ 9309940 w 12192000"/>
              <a:gd name="connsiteY3646" fmla="*/ 5193427 h 6858000"/>
              <a:gd name="connsiteX3647" fmla="*/ 9344765 w 12192000"/>
              <a:gd name="connsiteY3647" fmla="*/ 5158608 h 6858000"/>
              <a:gd name="connsiteX3648" fmla="*/ 9379578 w 12192000"/>
              <a:gd name="connsiteY3648" fmla="*/ 5193427 h 6858000"/>
              <a:gd name="connsiteX3649" fmla="*/ 9344765 w 12192000"/>
              <a:gd name="connsiteY3649" fmla="*/ 5228245 h 6858000"/>
              <a:gd name="connsiteX3650" fmla="*/ 9429658 w 12192000"/>
              <a:gd name="connsiteY3650" fmla="*/ 5228245 h 6858000"/>
              <a:gd name="connsiteX3651" fmla="*/ 9394832 w 12192000"/>
              <a:gd name="connsiteY3651" fmla="*/ 5193427 h 6858000"/>
              <a:gd name="connsiteX3652" fmla="*/ 9429658 w 12192000"/>
              <a:gd name="connsiteY3652" fmla="*/ 5158608 h 6858000"/>
              <a:gd name="connsiteX3653" fmla="*/ 9464470 w 12192000"/>
              <a:gd name="connsiteY3653" fmla="*/ 5193427 h 6858000"/>
              <a:gd name="connsiteX3654" fmla="*/ 9429658 w 12192000"/>
              <a:gd name="connsiteY3654" fmla="*/ 5228245 h 6858000"/>
              <a:gd name="connsiteX3655" fmla="*/ 9514552 w 12192000"/>
              <a:gd name="connsiteY3655" fmla="*/ 5228245 h 6858000"/>
              <a:gd name="connsiteX3656" fmla="*/ 9479727 w 12192000"/>
              <a:gd name="connsiteY3656" fmla="*/ 5193427 h 6858000"/>
              <a:gd name="connsiteX3657" fmla="*/ 9514552 w 12192000"/>
              <a:gd name="connsiteY3657" fmla="*/ 5158608 h 6858000"/>
              <a:gd name="connsiteX3658" fmla="*/ 9549364 w 12192000"/>
              <a:gd name="connsiteY3658" fmla="*/ 5193427 h 6858000"/>
              <a:gd name="connsiteX3659" fmla="*/ 9514552 w 12192000"/>
              <a:gd name="connsiteY3659" fmla="*/ 5228245 h 6858000"/>
              <a:gd name="connsiteX3660" fmla="*/ 9599444 w 12192000"/>
              <a:gd name="connsiteY3660" fmla="*/ 5228245 h 6858000"/>
              <a:gd name="connsiteX3661" fmla="*/ 9564619 w 12192000"/>
              <a:gd name="connsiteY3661" fmla="*/ 5193427 h 6858000"/>
              <a:gd name="connsiteX3662" fmla="*/ 9599444 w 12192000"/>
              <a:gd name="connsiteY3662" fmla="*/ 5158608 h 6858000"/>
              <a:gd name="connsiteX3663" fmla="*/ 9634256 w 12192000"/>
              <a:gd name="connsiteY3663" fmla="*/ 5193427 h 6858000"/>
              <a:gd name="connsiteX3664" fmla="*/ 9599444 w 12192000"/>
              <a:gd name="connsiteY3664" fmla="*/ 5228245 h 6858000"/>
              <a:gd name="connsiteX3665" fmla="*/ 9684335 w 12192000"/>
              <a:gd name="connsiteY3665" fmla="*/ 5228245 h 6858000"/>
              <a:gd name="connsiteX3666" fmla="*/ 9649510 w 12192000"/>
              <a:gd name="connsiteY3666" fmla="*/ 5193427 h 6858000"/>
              <a:gd name="connsiteX3667" fmla="*/ 9684335 w 12192000"/>
              <a:gd name="connsiteY3667" fmla="*/ 5158608 h 6858000"/>
              <a:gd name="connsiteX3668" fmla="*/ 9719148 w 12192000"/>
              <a:gd name="connsiteY3668" fmla="*/ 5193427 h 6858000"/>
              <a:gd name="connsiteX3669" fmla="*/ 9684335 w 12192000"/>
              <a:gd name="connsiteY3669" fmla="*/ 5228245 h 6858000"/>
              <a:gd name="connsiteX3670" fmla="*/ 9769228 w 12192000"/>
              <a:gd name="connsiteY3670" fmla="*/ 5228245 h 6858000"/>
              <a:gd name="connsiteX3671" fmla="*/ 9734402 w 12192000"/>
              <a:gd name="connsiteY3671" fmla="*/ 5193427 h 6858000"/>
              <a:gd name="connsiteX3672" fmla="*/ 9769228 w 12192000"/>
              <a:gd name="connsiteY3672" fmla="*/ 5158608 h 6858000"/>
              <a:gd name="connsiteX3673" fmla="*/ 9804040 w 12192000"/>
              <a:gd name="connsiteY3673" fmla="*/ 5193427 h 6858000"/>
              <a:gd name="connsiteX3674" fmla="*/ 9769228 w 12192000"/>
              <a:gd name="connsiteY3674" fmla="*/ 5228245 h 6858000"/>
              <a:gd name="connsiteX3675" fmla="*/ 9854122 w 12192000"/>
              <a:gd name="connsiteY3675" fmla="*/ 5228245 h 6858000"/>
              <a:gd name="connsiteX3676" fmla="*/ 9819297 w 12192000"/>
              <a:gd name="connsiteY3676" fmla="*/ 5193427 h 6858000"/>
              <a:gd name="connsiteX3677" fmla="*/ 9854122 w 12192000"/>
              <a:gd name="connsiteY3677" fmla="*/ 5158608 h 6858000"/>
              <a:gd name="connsiteX3678" fmla="*/ 9888934 w 12192000"/>
              <a:gd name="connsiteY3678" fmla="*/ 5193427 h 6858000"/>
              <a:gd name="connsiteX3679" fmla="*/ 9854122 w 12192000"/>
              <a:gd name="connsiteY3679" fmla="*/ 5228245 h 6858000"/>
              <a:gd name="connsiteX3680" fmla="*/ 9939014 w 12192000"/>
              <a:gd name="connsiteY3680" fmla="*/ 5228245 h 6858000"/>
              <a:gd name="connsiteX3681" fmla="*/ 9904189 w 12192000"/>
              <a:gd name="connsiteY3681" fmla="*/ 5193427 h 6858000"/>
              <a:gd name="connsiteX3682" fmla="*/ 9939014 w 12192000"/>
              <a:gd name="connsiteY3682" fmla="*/ 5158608 h 6858000"/>
              <a:gd name="connsiteX3683" fmla="*/ 9973826 w 12192000"/>
              <a:gd name="connsiteY3683" fmla="*/ 5193427 h 6858000"/>
              <a:gd name="connsiteX3684" fmla="*/ 9939014 w 12192000"/>
              <a:gd name="connsiteY3684" fmla="*/ 5228245 h 6858000"/>
              <a:gd name="connsiteX3685" fmla="*/ 10023905 w 12192000"/>
              <a:gd name="connsiteY3685" fmla="*/ 5228245 h 6858000"/>
              <a:gd name="connsiteX3686" fmla="*/ 9989080 w 12192000"/>
              <a:gd name="connsiteY3686" fmla="*/ 5193427 h 6858000"/>
              <a:gd name="connsiteX3687" fmla="*/ 10023905 w 12192000"/>
              <a:gd name="connsiteY3687" fmla="*/ 5158608 h 6858000"/>
              <a:gd name="connsiteX3688" fmla="*/ 10058718 w 12192000"/>
              <a:gd name="connsiteY3688" fmla="*/ 5193427 h 6858000"/>
              <a:gd name="connsiteX3689" fmla="*/ 10023905 w 12192000"/>
              <a:gd name="connsiteY3689" fmla="*/ 5228245 h 6858000"/>
              <a:gd name="connsiteX3690" fmla="*/ 10278584 w 12192000"/>
              <a:gd name="connsiteY3690" fmla="*/ 5228245 h 6858000"/>
              <a:gd name="connsiteX3691" fmla="*/ 10243759 w 12192000"/>
              <a:gd name="connsiteY3691" fmla="*/ 5193427 h 6858000"/>
              <a:gd name="connsiteX3692" fmla="*/ 10278584 w 12192000"/>
              <a:gd name="connsiteY3692" fmla="*/ 5158608 h 6858000"/>
              <a:gd name="connsiteX3693" fmla="*/ 10313396 w 12192000"/>
              <a:gd name="connsiteY3693" fmla="*/ 5193427 h 6858000"/>
              <a:gd name="connsiteX3694" fmla="*/ 10278584 w 12192000"/>
              <a:gd name="connsiteY3694" fmla="*/ 5228245 h 6858000"/>
              <a:gd name="connsiteX3695" fmla="*/ 1534631 w 12192000"/>
              <a:gd name="connsiteY3695" fmla="*/ 5143387 h 6858000"/>
              <a:gd name="connsiteX3696" fmla="*/ 1499812 w 12192000"/>
              <a:gd name="connsiteY3696" fmla="*/ 5108568 h 6858000"/>
              <a:gd name="connsiteX3697" fmla="*/ 1534631 w 12192000"/>
              <a:gd name="connsiteY3697" fmla="*/ 5073749 h 6858000"/>
              <a:gd name="connsiteX3698" fmla="*/ 1569450 w 12192000"/>
              <a:gd name="connsiteY3698" fmla="*/ 5108568 h 6858000"/>
              <a:gd name="connsiteX3699" fmla="*/ 1534631 w 12192000"/>
              <a:gd name="connsiteY3699" fmla="*/ 5143387 h 6858000"/>
              <a:gd name="connsiteX3700" fmla="*/ 2043986 w 12192000"/>
              <a:gd name="connsiteY3700" fmla="*/ 5143387 h 6858000"/>
              <a:gd name="connsiteX3701" fmla="*/ 2009168 w 12192000"/>
              <a:gd name="connsiteY3701" fmla="*/ 5108568 h 6858000"/>
              <a:gd name="connsiteX3702" fmla="*/ 2043986 w 12192000"/>
              <a:gd name="connsiteY3702" fmla="*/ 5073749 h 6858000"/>
              <a:gd name="connsiteX3703" fmla="*/ 2078805 w 12192000"/>
              <a:gd name="connsiteY3703" fmla="*/ 5108568 h 6858000"/>
              <a:gd name="connsiteX3704" fmla="*/ 2043986 w 12192000"/>
              <a:gd name="connsiteY3704" fmla="*/ 5143387 h 6858000"/>
              <a:gd name="connsiteX3705" fmla="*/ 2128880 w 12192000"/>
              <a:gd name="connsiteY3705" fmla="*/ 5143387 h 6858000"/>
              <a:gd name="connsiteX3706" fmla="*/ 2094061 w 12192000"/>
              <a:gd name="connsiteY3706" fmla="*/ 5108568 h 6858000"/>
              <a:gd name="connsiteX3707" fmla="*/ 2128880 w 12192000"/>
              <a:gd name="connsiteY3707" fmla="*/ 5073749 h 6858000"/>
              <a:gd name="connsiteX3708" fmla="*/ 2163698 w 12192000"/>
              <a:gd name="connsiteY3708" fmla="*/ 5108568 h 6858000"/>
              <a:gd name="connsiteX3709" fmla="*/ 2128880 w 12192000"/>
              <a:gd name="connsiteY3709" fmla="*/ 5143387 h 6858000"/>
              <a:gd name="connsiteX3710" fmla="*/ 2213771 w 12192000"/>
              <a:gd name="connsiteY3710" fmla="*/ 5143387 h 6858000"/>
              <a:gd name="connsiteX3711" fmla="*/ 2178952 w 12192000"/>
              <a:gd name="connsiteY3711" fmla="*/ 5108568 h 6858000"/>
              <a:gd name="connsiteX3712" fmla="*/ 2213771 w 12192000"/>
              <a:gd name="connsiteY3712" fmla="*/ 5073749 h 6858000"/>
              <a:gd name="connsiteX3713" fmla="*/ 2248590 w 12192000"/>
              <a:gd name="connsiteY3713" fmla="*/ 5108568 h 6858000"/>
              <a:gd name="connsiteX3714" fmla="*/ 2213771 w 12192000"/>
              <a:gd name="connsiteY3714" fmla="*/ 5143387 h 6858000"/>
              <a:gd name="connsiteX3715" fmla="*/ 2298657 w 12192000"/>
              <a:gd name="connsiteY3715" fmla="*/ 5143387 h 6858000"/>
              <a:gd name="connsiteX3716" fmla="*/ 2263838 w 12192000"/>
              <a:gd name="connsiteY3716" fmla="*/ 5108568 h 6858000"/>
              <a:gd name="connsiteX3717" fmla="*/ 2298657 w 12192000"/>
              <a:gd name="connsiteY3717" fmla="*/ 5073749 h 6858000"/>
              <a:gd name="connsiteX3718" fmla="*/ 2333476 w 12192000"/>
              <a:gd name="connsiteY3718" fmla="*/ 5108568 h 6858000"/>
              <a:gd name="connsiteX3719" fmla="*/ 2298657 w 12192000"/>
              <a:gd name="connsiteY3719" fmla="*/ 5143387 h 6858000"/>
              <a:gd name="connsiteX3720" fmla="*/ 2383549 w 12192000"/>
              <a:gd name="connsiteY3720" fmla="*/ 5143387 h 6858000"/>
              <a:gd name="connsiteX3721" fmla="*/ 2348730 w 12192000"/>
              <a:gd name="connsiteY3721" fmla="*/ 5108568 h 6858000"/>
              <a:gd name="connsiteX3722" fmla="*/ 2383549 w 12192000"/>
              <a:gd name="connsiteY3722" fmla="*/ 5073749 h 6858000"/>
              <a:gd name="connsiteX3723" fmla="*/ 2418368 w 12192000"/>
              <a:gd name="connsiteY3723" fmla="*/ 5108568 h 6858000"/>
              <a:gd name="connsiteX3724" fmla="*/ 2383549 w 12192000"/>
              <a:gd name="connsiteY3724" fmla="*/ 5143387 h 6858000"/>
              <a:gd name="connsiteX3725" fmla="*/ 2468443 w 12192000"/>
              <a:gd name="connsiteY3725" fmla="*/ 5143387 h 6858000"/>
              <a:gd name="connsiteX3726" fmla="*/ 2433624 w 12192000"/>
              <a:gd name="connsiteY3726" fmla="*/ 5108568 h 6858000"/>
              <a:gd name="connsiteX3727" fmla="*/ 2468443 w 12192000"/>
              <a:gd name="connsiteY3727" fmla="*/ 5073749 h 6858000"/>
              <a:gd name="connsiteX3728" fmla="*/ 2503261 w 12192000"/>
              <a:gd name="connsiteY3728" fmla="*/ 5108568 h 6858000"/>
              <a:gd name="connsiteX3729" fmla="*/ 2468443 w 12192000"/>
              <a:gd name="connsiteY3729" fmla="*/ 5143387 h 6858000"/>
              <a:gd name="connsiteX3730" fmla="*/ 2553334 w 12192000"/>
              <a:gd name="connsiteY3730" fmla="*/ 5143387 h 6858000"/>
              <a:gd name="connsiteX3731" fmla="*/ 2518515 w 12192000"/>
              <a:gd name="connsiteY3731" fmla="*/ 5108568 h 6858000"/>
              <a:gd name="connsiteX3732" fmla="*/ 2553334 w 12192000"/>
              <a:gd name="connsiteY3732" fmla="*/ 5073749 h 6858000"/>
              <a:gd name="connsiteX3733" fmla="*/ 2588153 w 12192000"/>
              <a:gd name="connsiteY3733" fmla="*/ 5108568 h 6858000"/>
              <a:gd name="connsiteX3734" fmla="*/ 2553334 w 12192000"/>
              <a:gd name="connsiteY3734" fmla="*/ 5143387 h 6858000"/>
              <a:gd name="connsiteX3735" fmla="*/ 2638227 w 12192000"/>
              <a:gd name="connsiteY3735" fmla="*/ 5143387 h 6858000"/>
              <a:gd name="connsiteX3736" fmla="*/ 2603408 w 12192000"/>
              <a:gd name="connsiteY3736" fmla="*/ 5108568 h 6858000"/>
              <a:gd name="connsiteX3737" fmla="*/ 2638227 w 12192000"/>
              <a:gd name="connsiteY3737" fmla="*/ 5073749 h 6858000"/>
              <a:gd name="connsiteX3738" fmla="*/ 2673046 w 12192000"/>
              <a:gd name="connsiteY3738" fmla="*/ 5108568 h 6858000"/>
              <a:gd name="connsiteX3739" fmla="*/ 2638227 w 12192000"/>
              <a:gd name="connsiteY3739" fmla="*/ 5143387 h 6858000"/>
              <a:gd name="connsiteX3740" fmla="*/ 2723119 w 12192000"/>
              <a:gd name="connsiteY3740" fmla="*/ 5143387 h 6858000"/>
              <a:gd name="connsiteX3741" fmla="*/ 2688300 w 12192000"/>
              <a:gd name="connsiteY3741" fmla="*/ 5108568 h 6858000"/>
              <a:gd name="connsiteX3742" fmla="*/ 2723119 w 12192000"/>
              <a:gd name="connsiteY3742" fmla="*/ 5073749 h 6858000"/>
              <a:gd name="connsiteX3743" fmla="*/ 2757938 w 12192000"/>
              <a:gd name="connsiteY3743" fmla="*/ 5108568 h 6858000"/>
              <a:gd name="connsiteX3744" fmla="*/ 2723119 w 12192000"/>
              <a:gd name="connsiteY3744" fmla="*/ 5143387 h 6858000"/>
              <a:gd name="connsiteX3745" fmla="*/ 2977796 w 12192000"/>
              <a:gd name="connsiteY3745" fmla="*/ 5143387 h 6858000"/>
              <a:gd name="connsiteX3746" fmla="*/ 2942977 w 12192000"/>
              <a:gd name="connsiteY3746" fmla="*/ 5108568 h 6858000"/>
              <a:gd name="connsiteX3747" fmla="*/ 2977796 w 12192000"/>
              <a:gd name="connsiteY3747" fmla="*/ 5073749 h 6858000"/>
              <a:gd name="connsiteX3748" fmla="*/ 3012615 w 12192000"/>
              <a:gd name="connsiteY3748" fmla="*/ 5108568 h 6858000"/>
              <a:gd name="connsiteX3749" fmla="*/ 2977796 w 12192000"/>
              <a:gd name="connsiteY3749" fmla="*/ 5143387 h 6858000"/>
              <a:gd name="connsiteX3750" fmla="*/ 3062689 w 12192000"/>
              <a:gd name="connsiteY3750" fmla="*/ 5143387 h 6858000"/>
              <a:gd name="connsiteX3751" fmla="*/ 3027870 w 12192000"/>
              <a:gd name="connsiteY3751" fmla="*/ 5108568 h 6858000"/>
              <a:gd name="connsiteX3752" fmla="*/ 3062689 w 12192000"/>
              <a:gd name="connsiteY3752" fmla="*/ 5073749 h 6858000"/>
              <a:gd name="connsiteX3753" fmla="*/ 3097508 w 12192000"/>
              <a:gd name="connsiteY3753" fmla="*/ 5108568 h 6858000"/>
              <a:gd name="connsiteX3754" fmla="*/ 3062689 w 12192000"/>
              <a:gd name="connsiteY3754" fmla="*/ 5143387 h 6858000"/>
              <a:gd name="connsiteX3755" fmla="*/ 3147583 w 12192000"/>
              <a:gd name="connsiteY3755" fmla="*/ 5143387 h 6858000"/>
              <a:gd name="connsiteX3756" fmla="*/ 3112764 w 12192000"/>
              <a:gd name="connsiteY3756" fmla="*/ 5108568 h 6858000"/>
              <a:gd name="connsiteX3757" fmla="*/ 3147583 w 12192000"/>
              <a:gd name="connsiteY3757" fmla="*/ 5073749 h 6858000"/>
              <a:gd name="connsiteX3758" fmla="*/ 3182401 w 12192000"/>
              <a:gd name="connsiteY3758" fmla="*/ 5108568 h 6858000"/>
              <a:gd name="connsiteX3759" fmla="*/ 3147583 w 12192000"/>
              <a:gd name="connsiteY3759" fmla="*/ 5143387 h 6858000"/>
              <a:gd name="connsiteX3760" fmla="*/ 3317366 w 12192000"/>
              <a:gd name="connsiteY3760" fmla="*/ 5143387 h 6858000"/>
              <a:gd name="connsiteX3761" fmla="*/ 3282547 w 12192000"/>
              <a:gd name="connsiteY3761" fmla="*/ 5108568 h 6858000"/>
              <a:gd name="connsiteX3762" fmla="*/ 3317366 w 12192000"/>
              <a:gd name="connsiteY3762" fmla="*/ 5073749 h 6858000"/>
              <a:gd name="connsiteX3763" fmla="*/ 3352185 w 12192000"/>
              <a:gd name="connsiteY3763" fmla="*/ 5108568 h 6858000"/>
              <a:gd name="connsiteX3764" fmla="*/ 3317366 w 12192000"/>
              <a:gd name="connsiteY3764" fmla="*/ 5143387 h 6858000"/>
              <a:gd name="connsiteX3765" fmla="*/ 3402259 w 12192000"/>
              <a:gd name="connsiteY3765" fmla="*/ 5143387 h 6858000"/>
              <a:gd name="connsiteX3766" fmla="*/ 3367440 w 12192000"/>
              <a:gd name="connsiteY3766" fmla="*/ 5108568 h 6858000"/>
              <a:gd name="connsiteX3767" fmla="*/ 3402259 w 12192000"/>
              <a:gd name="connsiteY3767" fmla="*/ 5073749 h 6858000"/>
              <a:gd name="connsiteX3768" fmla="*/ 3437078 w 12192000"/>
              <a:gd name="connsiteY3768" fmla="*/ 5108568 h 6858000"/>
              <a:gd name="connsiteX3769" fmla="*/ 3402259 w 12192000"/>
              <a:gd name="connsiteY3769" fmla="*/ 5143387 h 6858000"/>
              <a:gd name="connsiteX3770" fmla="*/ 3572044 w 12192000"/>
              <a:gd name="connsiteY3770" fmla="*/ 5143387 h 6858000"/>
              <a:gd name="connsiteX3771" fmla="*/ 3537225 w 12192000"/>
              <a:gd name="connsiteY3771" fmla="*/ 5108568 h 6858000"/>
              <a:gd name="connsiteX3772" fmla="*/ 3572044 w 12192000"/>
              <a:gd name="connsiteY3772" fmla="*/ 5073749 h 6858000"/>
              <a:gd name="connsiteX3773" fmla="*/ 3606863 w 12192000"/>
              <a:gd name="connsiteY3773" fmla="*/ 5108568 h 6858000"/>
              <a:gd name="connsiteX3774" fmla="*/ 3572044 w 12192000"/>
              <a:gd name="connsiteY3774" fmla="*/ 5143387 h 6858000"/>
              <a:gd name="connsiteX3775" fmla="*/ 3656936 w 12192000"/>
              <a:gd name="connsiteY3775" fmla="*/ 5143387 h 6858000"/>
              <a:gd name="connsiteX3776" fmla="*/ 3622117 w 12192000"/>
              <a:gd name="connsiteY3776" fmla="*/ 5108568 h 6858000"/>
              <a:gd name="connsiteX3777" fmla="*/ 3656936 w 12192000"/>
              <a:gd name="connsiteY3777" fmla="*/ 5073749 h 6858000"/>
              <a:gd name="connsiteX3778" fmla="*/ 3691755 w 12192000"/>
              <a:gd name="connsiteY3778" fmla="*/ 5108568 h 6858000"/>
              <a:gd name="connsiteX3779" fmla="*/ 3656936 w 12192000"/>
              <a:gd name="connsiteY3779" fmla="*/ 5143387 h 6858000"/>
              <a:gd name="connsiteX3780" fmla="*/ 3826723 w 12192000"/>
              <a:gd name="connsiteY3780" fmla="*/ 5143387 h 6858000"/>
              <a:gd name="connsiteX3781" fmla="*/ 3791904 w 12192000"/>
              <a:gd name="connsiteY3781" fmla="*/ 5108568 h 6858000"/>
              <a:gd name="connsiteX3782" fmla="*/ 3826723 w 12192000"/>
              <a:gd name="connsiteY3782" fmla="*/ 5073749 h 6858000"/>
              <a:gd name="connsiteX3783" fmla="*/ 3861541 w 12192000"/>
              <a:gd name="connsiteY3783" fmla="*/ 5108568 h 6858000"/>
              <a:gd name="connsiteX3784" fmla="*/ 3826723 w 12192000"/>
              <a:gd name="connsiteY3784" fmla="*/ 5143387 h 6858000"/>
              <a:gd name="connsiteX3785" fmla="*/ 3911614 w 12192000"/>
              <a:gd name="connsiteY3785" fmla="*/ 5143387 h 6858000"/>
              <a:gd name="connsiteX3786" fmla="*/ 3876795 w 12192000"/>
              <a:gd name="connsiteY3786" fmla="*/ 5108568 h 6858000"/>
              <a:gd name="connsiteX3787" fmla="*/ 3911614 w 12192000"/>
              <a:gd name="connsiteY3787" fmla="*/ 5073749 h 6858000"/>
              <a:gd name="connsiteX3788" fmla="*/ 3946433 w 12192000"/>
              <a:gd name="connsiteY3788" fmla="*/ 5108568 h 6858000"/>
              <a:gd name="connsiteX3789" fmla="*/ 3911614 w 12192000"/>
              <a:gd name="connsiteY3789" fmla="*/ 5143387 h 6858000"/>
              <a:gd name="connsiteX3790" fmla="*/ 3996513 w 12192000"/>
              <a:gd name="connsiteY3790" fmla="*/ 5143387 h 6858000"/>
              <a:gd name="connsiteX3791" fmla="*/ 3961694 w 12192000"/>
              <a:gd name="connsiteY3791" fmla="*/ 5108568 h 6858000"/>
              <a:gd name="connsiteX3792" fmla="*/ 3996513 w 12192000"/>
              <a:gd name="connsiteY3792" fmla="*/ 5073749 h 6858000"/>
              <a:gd name="connsiteX3793" fmla="*/ 4031332 w 12192000"/>
              <a:gd name="connsiteY3793" fmla="*/ 5108568 h 6858000"/>
              <a:gd name="connsiteX3794" fmla="*/ 3996513 w 12192000"/>
              <a:gd name="connsiteY3794" fmla="*/ 5143387 h 6858000"/>
              <a:gd name="connsiteX3795" fmla="*/ 4081406 w 12192000"/>
              <a:gd name="connsiteY3795" fmla="*/ 5143387 h 6858000"/>
              <a:gd name="connsiteX3796" fmla="*/ 4046588 w 12192000"/>
              <a:gd name="connsiteY3796" fmla="*/ 5108568 h 6858000"/>
              <a:gd name="connsiteX3797" fmla="*/ 4081406 w 12192000"/>
              <a:gd name="connsiteY3797" fmla="*/ 5073749 h 6858000"/>
              <a:gd name="connsiteX3798" fmla="*/ 4116225 w 12192000"/>
              <a:gd name="connsiteY3798" fmla="*/ 5108568 h 6858000"/>
              <a:gd name="connsiteX3799" fmla="*/ 4081406 w 12192000"/>
              <a:gd name="connsiteY3799" fmla="*/ 5143387 h 6858000"/>
              <a:gd name="connsiteX3800" fmla="*/ 4251190 w 12192000"/>
              <a:gd name="connsiteY3800" fmla="*/ 5143387 h 6858000"/>
              <a:gd name="connsiteX3801" fmla="*/ 4216371 w 12192000"/>
              <a:gd name="connsiteY3801" fmla="*/ 5108568 h 6858000"/>
              <a:gd name="connsiteX3802" fmla="*/ 4251190 w 12192000"/>
              <a:gd name="connsiteY3802" fmla="*/ 5073749 h 6858000"/>
              <a:gd name="connsiteX3803" fmla="*/ 4286009 w 12192000"/>
              <a:gd name="connsiteY3803" fmla="*/ 5108568 h 6858000"/>
              <a:gd name="connsiteX3804" fmla="*/ 4251190 w 12192000"/>
              <a:gd name="connsiteY3804" fmla="*/ 5143387 h 6858000"/>
              <a:gd name="connsiteX3805" fmla="*/ 4505869 w 12192000"/>
              <a:gd name="connsiteY3805" fmla="*/ 5143387 h 6858000"/>
              <a:gd name="connsiteX3806" fmla="*/ 4471050 w 12192000"/>
              <a:gd name="connsiteY3806" fmla="*/ 5108568 h 6858000"/>
              <a:gd name="connsiteX3807" fmla="*/ 4505869 w 12192000"/>
              <a:gd name="connsiteY3807" fmla="*/ 5073749 h 6858000"/>
              <a:gd name="connsiteX3808" fmla="*/ 4540687 w 12192000"/>
              <a:gd name="connsiteY3808" fmla="*/ 5108568 h 6858000"/>
              <a:gd name="connsiteX3809" fmla="*/ 4505869 w 12192000"/>
              <a:gd name="connsiteY3809" fmla="*/ 5143387 h 6858000"/>
              <a:gd name="connsiteX3810" fmla="*/ 4590760 w 12192000"/>
              <a:gd name="connsiteY3810" fmla="*/ 5143387 h 6858000"/>
              <a:gd name="connsiteX3811" fmla="*/ 4555941 w 12192000"/>
              <a:gd name="connsiteY3811" fmla="*/ 5108568 h 6858000"/>
              <a:gd name="connsiteX3812" fmla="*/ 4590760 w 12192000"/>
              <a:gd name="connsiteY3812" fmla="*/ 5073749 h 6858000"/>
              <a:gd name="connsiteX3813" fmla="*/ 4625579 w 12192000"/>
              <a:gd name="connsiteY3813" fmla="*/ 5108568 h 6858000"/>
              <a:gd name="connsiteX3814" fmla="*/ 4590760 w 12192000"/>
              <a:gd name="connsiteY3814" fmla="*/ 5143387 h 6858000"/>
              <a:gd name="connsiteX3815" fmla="*/ 4675653 w 12192000"/>
              <a:gd name="connsiteY3815" fmla="*/ 5143387 h 6858000"/>
              <a:gd name="connsiteX3816" fmla="*/ 4640834 w 12192000"/>
              <a:gd name="connsiteY3816" fmla="*/ 5108568 h 6858000"/>
              <a:gd name="connsiteX3817" fmla="*/ 4675653 w 12192000"/>
              <a:gd name="connsiteY3817" fmla="*/ 5073749 h 6858000"/>
              <a:gd name="connsiteX3818" fmla="*/ 4710472 w 12192000"/>
              <a:gd name="connsiteY3818" fmla="*/ 5108568 h 6858000"/>
              <a:gd name="connsiteX3819" fmla="*/ 4675653 w 12192000"/>
              <a:gd name="connsiteY3819" fmla="*/ 5143387 h 6858000"/>
              <a:gd name="connsiteX3820" fmla="*/ 4760546 w 12192000"/>
              <a:gd name="connsiteY3820" fmla="*/ 5143387 h 6858000"/>
              <a:gd name="connsiteX3821" fmla="*/ 4725728 w 12192000"/>
              <a:gd name="connsiteY3821" fmla="*/ 5108568 h 6858000"/>
              <a:gd name="connsiteX3822" fmla="*/ 4760546 w 12192000"/>
              <a:gd name="connsiteY3822" fmla="*/ 5073749 h 6858000"/>
              <a:gd name="connsiteX3823" fmla="*/ 4795365 w 12192000"/>
              <a:gd name="connsiteY3823" fmla="*/ 5108568 h 6858000"/>
              <a:gd name="connsiteX3824" fmla="*/ 4760546 w 12192000"/>
              <a:gd name="connsiteY3824" fmla="*/ 5143387 h 6858000"/>
              <a:gd name="connsiteX3825" fmla="*/ 4845439 w 12192000"/>
              <a:gd name="connsiteY3825" fmla="*/ 5143387 h 6858000"/>
              <a:gd name="connsiteX3826" fmla="*/ 4810620 w 12192000"/>
              <a:gd name="connsiteY3826" fmla="*/ 5108568 h 6858000"/>
              <a:gd name="connsiteX3827" fmla="*/ 4845439 w 12192000"/>
              <a:gd name="connsiteY3827" fmla="*/ 5073749 h 6858000"/>
              <a:gd name="connsiteX3828" fmla="*/ 4880257 w 12192000"/>
              <a:gd name="connsiteY3828" fmla="*/ 5108568 h 6858000"/>
              <a:gd name="connsiteX3829" fmla="*/ 4845439 w 12192000"/>
              <a:gd name="connsiteY3829" fmla="*/ 5143387 h 6858000"/>
              <a:gd name="connsiteX3830" fmla="*/ 4930330 w 12192000"/>
              <a:gd name="connsiteY3830" fmla="*/ 5143387 h 6858000"/>
              <a:gd name="connsiteX3831" fmla="*/ 4895511 w 12192000"/>
              <a:gd name="connsiteY3831" fmla="*/ 5108568 h 6858000"/>
              <a:gd name="connsiteX3832" fmla="*/ 4930330 w 12192000"/>
              <a:gd name="connsiteY3832" fmla="*/ 5073749 h 6858000"/>
              <a:gd name="connsiteX3833" fmla="*/ 4965149 w 12192000"/>
              <a:gd name="connsiteY3833" fmla="*/ 5108568 h 6858000"/>
              <a:gd name="connsiteX3834" fmla="*/ 4930330 w 12192000"/>
              <a:gd name="connsiteY3834" fmla="*/ 5143387 h 6858000"/>
              <a:gd name="connsiteX3835" fmla="*/ 6288610 w 12192000"/>
              <a:gd name="connsiteY3835" fmla="*/ 5143387 h 6858000"/>
              <a:gd name="connsiteX3836" fmla="*/ 6253785 w 12192000"/>
              <a:gd name="connsiteY3836" fmla="*/ 5108568 h 6858000"/>
              <a:gd name="connsiteX3837" fmla="*/ 6288610 w 12192000"/>
              <a:gd name="connsiteY3837" fmla="*/ 5073749 h 6858000"/>
              <a:gd name="connsiteX3838" fmla="*/ 6323423 w 12192000"/>
              <a:gd name="connsiteY3838" fmla="*/ 5108568 h 6858000"/>
              <a:gd name="connsiteX3839" fmla="*/ 6288610 w 12192000"/>
              <a:gd name="connsiteY3839" fmla="*/ 5143387 h 6858000"/>
              <a:gd name="connsiteX3840" fmla="*/ 6373503 w 12192000"/>
              <a:gd name="connsiteY3840" fmla="*/ 5143387 h 6858000"/>
              <a:gd name="connsiteX3841" fmla="*/ 6338677 w 12192000"/>
              <a:gd name="connsiteY3841" fmla="*/ 5108568 h 6858000"/>
              <a:gd name="connsiteX3842" fmla="*/ 6373503 w 12192000"/>
              <a:gd name="connsiteY3842" fmla="*/ 5073749 h 6858000"/>
              <a:gd name="connsiteX3843" fmla="*/ 6408315 w 12192000"/>
              <a:gd name="connsiteY3843" fmla="*/ 5108568 h 6858000"/>
              <a:gd name="connsiteX3844" fmla="*/ 6373503 w 12192000"/>
              <a:gd name="connsiteY3844" fmla="*/ 5143387 h 6858000"/>
              <a:gd name="connsiteX3845" fmla="*/ 6458395 w 12192000"/>
              <a:gd name="connsiteY3845" fmla="*/ 5143387 h 6858000"/>
              <a:gd name="connsiteX3846" fmla="*/ 6423569 w 12192000"/>
              <a:gd name="connsiteY3846" fmla="*/ 5108568 h 6858000"/>
              <a:gd name="connsiteX3847" fmla="*/ 6458395 w 12192000"/>
              <a:gd name="connsiteY3847" fmla="*/ 5073749 h 6858000"/>
              <a:gd name="connsiteX3848" fmla="*/ 6493207 w 12192000"/>
              <a:gd name="connsiteY3848" fmla="*/ 5108568 h 6858000"/>
              <a:gd name="connsiteX3849" fmla="*/ 6458395 w 12192000"/>
              <a:gd name="connsiteY3849" fmla="*/ 5143387 h 6858000"/>
              <a:gd name="connsiteX3850" fmla="*/ 6543288 w 12192000"/>
              <a:gd name="connsiteY3850" fmla="*/ 5143387 h 6858000"/>
              <a:gd name="connsiteX3851" fmla="*/ 6508463 w 12192000"/>
              <a:gd name="connsiteY3851" fmla="*/ 5108568 h 6858000"/>
              <a:gd name="connsiteX3852" fmla="*/ 6543288 w 12192000"/>
              <a:gd name="connsiteY3852" fmla="*/ 5073749 h 6858000"/>
              <a:gd name="connsiteX3853" fmla="*/ 6578100 w 12192000"/>
              <a:gd name="connsiteY3853" fmla="*/ 5108568 h 6858000"/>
              <a:gd name="connsiteX3854" fmla="*/ 6543288 w 12192000"/>
              <a:gd name="connsiteY3854" fmla="*/ 5143387 h 6858000"/>
              <a:gd name="connsiteX3855" fmla="*/ 6628180 w 12192000"/>
              <a:gd name="connsiteY3855" fmla="*/ 5143387 h 6858000"/>
              <a:gd name="connsiteX3856" fmla="*/ 6593355 w 12192000"/>
              <a:gd name="connsiteY3856" fmla="*/ 5108568 h 6858000"/>
              <a:gd name="connsiteX3857" fmla="*/ 6628180 w 12192000"/>
              <a:gd name="connsiteY3857" fmla="*/ 5073749 h 6858000"/>
              <a:gd name="connsiteX3858" fmla="*/ 6662993 w 12192000"/>
              <a:gd name="connsiteY3858" fmla="*/ 5108568 h 6858000"/>
              <a:gd name="connsiteX3859" fmla="*/ 6628180 w 12192000"/>
              <a:gd name="connsiteY3859" fmla="*/ 5143387 h 6858000"/>
              <a:gd name="connsiteX3860" fmla="*/ 6713073 w 12192000"/>
              <a:gd name="connsiteY3860" fmla="*/ 5143387 h 6858000"/>
              <a:gd name="connsiteX3861" fmla="*/ 6678247 w 12192000"/>
              <a:gd name="connsiteY3861" fmla="*/ 5108568 h 6858000"/>
              <a:gd name="connsiteX3862" fmla="*/ 6713073 w 12192000"/>
              <a:gd name="connsiteY3862" fmla="*/ 5073749 h 6858000"/>
              <a:gd name="connsiteX3863" fmla="*/ 6747885 w 12192000"/>
              <a:gd name="connsiteY3863" fmla="*/ 5108568 h 6858000"/>
              <a:gd name="connsiteX3864" fmla="*/ 6713073 w 12192000"/>
              <a:gd name="connsiteY3864" fmla="*/ 5143387 h 6858000"/>
              <a:gd name="connsiteX3865" fmla="*/ 6797965 w 12192000"/>
              <a:gd name="connsiteY3865" fmla="*/ 5143387 h 6858000"/>
              <a:gd name="connsiteX3866" fmla="*/ 6763139 w 12192000"/>
              <a:gd name="connsiteY3866" fmla="*/ 5108568 h 6858000"/>
              <a:gd name="connsiteX3867" fmla="*/ 6797965 w 12192000"/>
              <a:gd name="connsiteY3867" fmla="*/ 5073749 h 6858000"/>
              <a:gd name="connsiteX3868" fmla="*/ 6832777 w 12192000"/>
              <a:gd name="connsiteY3868" fmla="*/ 5108568 h 6858000"/>
              <a:gd name="connsiteX3869" fmla="*/ 6797965 w 12192000"/>
              <a:gd name="connsiteY3869" fmla="*/ 5143387 h 6858000"/>
              <a:gd name="connsiteX3870" fmla="*/ 7052643 w 12192000"/>
              <a:gd name="connsiteY3870" fmla="*/ 5143387 h 6858000"/>
              <a:gd name="connsiteX3871" fmla="*/ 7017817 w 12192000"/>
              <a:gd name="connsiteY3871" fmla="*/ 5108568 h 6858000"/>
              <a:gd name="connsiteX3872" fmla="*/ 7052643 w 12192000"/>
              <a:gd name="connsiteY3872" fmla="*/ 5073749 h 6858000"/>
              <a:gd name="connsiteX3873" fmla="*/ 7087455 w 12192000"/>
              <a:gd name="connsiteY3873" fmla="*/ 5108568 h 6858000"/>
              <a:gd name="connsiteX3874" fmla="*/ 7052643 w 12192000"/>
              <a:gd name="connsiteY3874" fmla="*/ 5143387 h 6858000"/>
              <a:gd name="connsiteX3875" fmla="*/ 7137562 w 12192000"/>
              <a:gd name="connsiteY3875" fmla="*/ 5143387 h 6858000"/>
              <a:gd name="connsiteX3876" fmla="*/ 7102737 w 12192000"/>
              <a:gd name="connsiteY3876" fmla="*/ 5108568 h 6858000"/>
              <a:gd name="connsiteX3877" fmla="*/ 7137562 w 12192000"/>
              <a:gd name="connsiteY3877" fmla="*/ 5073749 h 6858000"/>
              <a:gd name="connsiteX3878" fmla="*/ 7172374 w 12192000"/>
              <a:gd name="connsiteY3878" fmla="*/ 5108568 h 6858000"/>
              <a:gd name="connsiteX3879" fmla="*/ 7137562 w 12192000"/>
              <a:gd name="connsiteY3879" fmla="*/ 5143387 h 6858000"/>
              <a:gd name="connsiteX3880" fmla="*/ 7222454 w 12192000"/>
              <a:gd name="connsiteY3880" fmla="*/ 5143387 h 6858000"/>
              <a:gd name="connsiteX3881" fmla="*/ 7187629 w 12192000"/>
              <a:gd name="connsiteY3881" fmla="*/ 5108568 h 6858000"/>
              <a:gd name="connsiteX3882" fmla="*/ 7222454 w 12192000"/>
              <a:gd name="connsiteY3882" fmla="*/ 5073749 h 6858000"/>
              <a:gd name="connsiteX3883" fmla="*/ 7257266 w 12192000"/>
              <a:gd name="connsiteY3883" fmla="*/ 5108568 h 6858000"/>
              <a:gd name="connsiteX3884" fmla="*/ 7222454 w 12192000"/>
              <a:gd name="connsiteY3884" fmla="*/ 5143387 h 6858000"/>
              <a:gd name="connsiteX3885" fmla="*/ 7307346 w 12192000"/>
              <a:gd name="connsiteY3885" fmla="*/ 5143387 h 6858000"/>
              <a:gd name="connsiteX3886" fmla="*/ 7272521 w 12192000"/>
              <a:gd name="connsiteY3886" fmla="*/ 5108568 h 6858000"/>
              <a:gd name="connsiteX3887" fmla="*/ 7307346 w 12192000"/>
              <a:gd name="connsiteY3887" fmla="*/ 5073749 h 6858000"/>
              <a:gd name="connsiteX3888" fmla="*/ 7342159 w 12192000"/>
              <a:gd name="connsiteY3888" fmla="*/ 5108568 h 6858000"/>
              <a:gd name="connsiteX3889" fmla="*/ 7307346 w 12192000"/>
              <a:gd name="connsiteY3889" fmla="*/ 5143387 h 6858000"/>
              <a:gd name="connsiteX3890" fmla="*/ 7392239 w 12192000"/>
              <a:gd name="connsiteY3890" fmla="*/ 5143387 h 6858000"/>
              <a:gd name="connsiteX3891" fmla="*/ 7357413 w 12192000"/>
              <a:gd name="connsiteY3891" fmla="*/ 5108568 h 6858000"/>
              <a:gd name="connsiteX3892" fmla="*/ 7392239 w 12192000"/>
              <a:gd name="connsiteY3892" fmla="*/ 5073749 h 6858000"/>
              <a:gd name="connsiteX3893" fmla="*/ 7427051 w 12192000"/>
              <a:gd name="connsiteY3893" fmla="*/ 5108568 h 6858000"/>
              <a:gd name="connsiteX3894" fmla="*/ 7392239 w 12192000"/>
              <a:gd name="connsiteY3894" fmla="*/ 5143387 h 6858000"/>
              <a:gd name="connsiteX3895" fmla="*/ 7477132 w 12192000"/>
              <a:gd name="connsiteY3895" fmla="*/ 5143387 h 6858000"/>
              <a:gd name="connsiteX3896" fmla="*/ 7442307 w 12192000"/>
              <a:gd name="connsiteY3896" fmla="*/ 5108568 h 6858000"/>
              <a:gd name="connsiteX3897" fmla="*/ 7477132 w 12192000"/>
              <a:gd name="connsiteY3897" fmla="*/ 5073749 h 6858000"/>
              <a:gd name="connsiteX3898" fmla="*/ 7511944 w 12192000"/>
              <a:gd name="connsiteY3898" fmla="*/ 5108568 h 6858000"/>
              <a:gd name="connsiteX3899" fmla="*/ 7477132 w 12192000"/>
              <a:gd name="connsiteY3899" fmla="*/ 5143387 h 6858000"/>
              <a:gd name="connsiteX3900" fmla="*/ 7562024 w 12192000"/>
              <a:gd name="connsiteY3900" fmla="*/ 5143387 h 6858000"/>
              <a:gd name="connsiteX3901" fmla="*/ 7527199 w 12192000"/>
              <a:gd name="connsiteY3901" fmla="*/ 5108568 h 6858000"/>
              <a:gd name="connsiteX3902" fmla="*/ 7562024 w 12192000"/>
              <a:gd name="connsiteY3902" fmla="*/ 5073749 h 6858000"/>
              <a:gd name="connsiteX3903" fmla="*/ 7596836 w 12192000"/>
              <a:gd name="connsiteY3903" fmla="*/ 5108568 h 6858000"/>
              <a:gd name="connsiteX3904" fmla="*/ 7562024 w 12192000"/>
              <a:gd name="connsiteY3904" fmla="*/ 5143387 h 6858000"/>
              <a:gd name="connsiteX3905" fmla="*/ 7646915 w 12192000"/>
              <a:gd name="connsiteY3905" fmla="*/ 5143387 h 6858000"/>
              <a:gd name="connsiteX3906" fmla="*/ 7612090 w 12192000"/>
              <a:gd name="connsiteY3906" fmla="*/ 5108568 h 6858000"/>
              <a:gd name="connsiteX3907" fmla="*/ 7646915 w 12192000"/>
              <a:gd name="connsiteY3907" fmla="*/ 5073749 h 6858000"/>
              <a:gd name="connsiteX3908" fmla="*/ 7681728 w 12192000"/>
              <a:gd name="connsiteY3908" fmla="*/ 5108568 h 6858000"/>
              <a:gd name="connsiteX3909" fmla="*/ 7646915 w 12192000"/>
              <a:gd name="connsiteY3909" fmla="*/ 5143387 h 6858000"/>
              <a:gd name="connsiteX3910" fmla="*/ 7731809 w 12192000"/>
              <a:gd name="connsiteY3910" fmla="*/ 5143387 h 6858000"/>
              <a:gd name="connsiteX3911" fmla="*/ 7696983 w 12192000"/>
              <a:gd name="connsiteY3911" fmla="*/ 5108568 h 6858000"/>
              <a:gd name="connsiteX3912" fmla="*/ 7731809 w 12192000"/>
              <a:gd name="connsiteY3912" fmla="*/ 5073749 h 6858000"/>
              <a:gd name="connsiteX3913" fmla="*/ 7766621 w 12192000"/>
              <a:gd name="connsiteY3913" fmla="*/ 5108568 h 6858000"/>
              <a:gd name="connsiteX3914" fmla="*/ 7731809 w 12192000"/>
              <a:gd name="connsiteY3914" fmla="*/ 5143387 h 6858000"/>
              <a:gd name="connsiteX3915" fmla="*/ 7816702 w 12192000"/>
              <a:gd name="connsiteY3915" fmla="*/ 5143387 h 6858000"/>
              <a:gd name="connsiteX3916" fmla="*/ 7781877 w 12192000"/>
              <a:gd name="connsiteY3916" fmla="*/ 5108568 h 6858000"/>
              <a:gd name="connsiteX3917" fmla="*/ 7816702 w 12192000"/>
              <a:gd name="connsiteY3917" fmla="*/ 5073749 h 6858000"/>
              <a:gd name="connsiteX3918" fmla="*/ 7851514 w 12192000"/>
              <a:gd name="connsiteY3918" fmla="*/ 5108568 h 6858000"/>
              <a:gd name="connsiteX3919" fmla="*/ 7816702 w 12192000"/>
              <a:gd name="connsiteY3919" fmla="*/ 5143387 h 6858000"/>
              <a:gd name="connsiteX3920" fmla="*/ 7901594 w 12192000"/>
              <a:gd name="connsiteY3920" fmla="*/ 5143387 h 6858000"/>
              <a:gd name="connsiteX3921" fmla="*/ 7866769 w 12192000"/>
              <a:gd name="connsiteY3921" fmla="*/ 5108568 h 6858000"/>
              <a:gd name="connsiteX3922" fmla="*/ 7901594 w 12192000"/>
              <a:gd name="connsiteY3922" fmla="*/ 5073749 h 6858000"/>
              <a:gd name="connsiteX3923" fmla="*/ 7936406 w 12192000"/>
              <a:gd name="connsiteY3923" fmla="*/ 5108568 h 6858000"/>
              <a:gd name="connsiteX3924" fmla="*/ 7901594 w 12192000"/>
              <a:gd name="connsiteY3924" fmla="*/ 5143387 h 6858000"/>
              <a:gd name="connsiteX3925" fmla="*/ 7986485 w 12192000"/>
              <a:gd name="connsiteY3925" fmla="*/ 5143387 h 6858000"/>
              <a:gd name="connsiteX3926" fmla="*/ 7951660 w 12192000"/>
              <a:gd name="connsiteY3926" fmla="*/ 5108568 h 6858000"/>
              <a:gd name="connsiteX3927" fmla="*/ 7986485 w 12192000"/>
              <a:gd name="connsiteY3927" fmla="*/ 5073749 h 6858000"/>
              <a:gd name="connsiteX3928" fmla="*/ 8021298 w 12192000"/>
              <a:gd name="connsiteY3928" fmla="*/ 5108568 h 6858000"/>
              <a:gd name="connsiteX3929" fmla="*/ 7986485 w 12192000"/>
              <a:gd name="connsiteY3929" fmla="*/ 5143387 h 6858000"/>
              <a:gd name="connsiteX3930" fmla="*/ 8071379 w 12192000"/>
              <a:gd name="connsiteY3930" fmla="*/ 5143387 h 6858000"/>
              <a:gd name="connsiteX3931" fmla="*/ 8036553 w 12192000"/>
              <a:gd name="connsiteY3931" fmla="*/ 5108568 h 6858000"/>
              <a:gd name="connsiteX3932" fmla="*/ 8071379 w 12192000"/>
              <a:gd name="connsiteY3932" fmla="*/ 5073749 h 6858000"/>
              <a:gd name="connsiteX3933" fmla="*/ 8106191 w 12192000"/>
              <a:gd name="connsiteY3933" fmla="*/ 5108568 h 6858000"/>
              <a:gd name="connsiteX3934" fmla="*/ 8071379 w 12192000"/>
              <a:gd name="connsiteY3934" fmla="*/ 5143387 h 6858000"/>
              <a:gd name="connsiteX3935" fmla="*/ 8156272 w 12192000"/>
              <a:gd name="connsiteY3935" fmla="*/ 5143387 h 6858000"/>
              <a:gd name="connsiteX3936" fmla="*/ 8121447 w 12192000"/>
              <a:gd name="connsiteY3936" fmla="*/ 5108568 h 6858000"/>
              <a:gd name="connsiteX3937" fmla="*/ 8156272 w 12192000"/>
              <a:gd name="connsiteY3937" fmla="*/ 5073749 h 6858000"/>
              <a:gd name="connsiteX3938" fmla="*/ 8191084 w 12192000"/>
              <a:gd name="connsiteY3938" fmla="*/ 5108568 h 6858000"/>
              <a:gd name="connsiteX3939" fmla="*/ 8156272 w 12192000"/>
              <a:gd name="connsiteY3939" fmla="*/ 5143387 h 6858000"/>
              <a:gd name="connsiteX3940" fmla="*/ 8241164 w 12192000"/>
              <a:gd name="connsiteY3940" fmla="*/ 5143387 h 6858000"/>
              <a:gd name="connsiteX3941" fmla="*/ 8206339 w 12192000"/>
              <a:gd name="connsiteY3941" fmla="*/ 5108568 h 6858000"/>
              <a:gd name="connsiteX3942" fmla="*/ 8241164 w 12192000"/>
              <a:gd name="connsiteY3942" fmla="*/ 5073749 h 6858000"/>
              <a:gd name="connsiteX3943" fmla="*/ 8275976 w 12192000"/>
              <a:gd name="connsiteY3943" fmla="*/ 5108568 h 6858000"/>
              <a:gd name="connsiteX3944" fmla="*/ 8241164 w 12192000"/>
              <a:gd name="connsiteY3944" fmla="*/ 5143387 h 6858000"/>
              <a:gd name="connsiteX3945" fmla="*/ 8326055 w 12192000"/>
              <a:gd name="connsiteY3945" fmla="*/ 5143387 h 6858000"/>
              <a:gd name="connsiteX3946" fmla="*/ 8291230 w 12192000"/>
              <a:gd name="connsiteY3946" fmla="*/ 5108568 h 6858000"/>
              <a:gd name="connsiteX3947" fmla="*/ 8326055 w 12192000"/>
              <a:gd name="connsiteY3947" fmla="*/ 5073749 h 6858000"/>
              <a:gd name="connsiteX3948" fmla="*/ 8360868 w 12192000"/>
              <a:gd name="connsiteY3948" fmla="*/ 5108568 h 6858000"/>
              <a:gd name="connsiteX3949" fmla="*/ 8326055 w 12192000"/>
              <a:gd name="connsiteY3949" fmla="*/ 5143387 h 6858000"/>
              <a:gd name="connsiteX3950" fmla="*/ 8410949 w 12192000"/>
              <a:gd name="connsiteY3950" fmla="*/ 5143387 h 6858000"/>
              <a:gd name="connsiteX3951" fmla="*/ 8376123 w 12192000"/>
              <a:gd name="connsiteY3951" fmla="*/ 5108568 h 6858000"/>
              <a:gd name="connsiteX3952" fmla="*/ 8410949 w 12192000"/>
              <a:gd name="connsiteY3952" fmla="*/ 5073749 h 6858000"/>
              <a:gd name="connsiteX3953" fmla="*/ 8445761 w 12192000"/>
              <a:gd name="connsiteY3953" fmla="*/ 5108568 h 6858000"/>
              <a:gd name="connsiteX3954" fmla="*/ 8410949 w 12192000"/>
              <a:gd name="connsiteY3954" fmla="*/ 5143387 h 6858000"/>
              <a:gd name="connsiteX3955" fmla="*/ 8495842 w 12192000"/>
              <a:gd name="connsiteY3955" fmla="*/ 5143387 h 6858000"/>
              <a:gd name="connsiteX3956" fmla="*/ 8461017 w 12192000"/>
              <a:gd name="connsiteY3956" fmla="*/ 5108568 h 6858000"/>
              <a:gd name="connsiteX3957" fmla="*/ 8495842 w 12192000"/>
              <a:gd name="connsiteY3957" fmla="*/ 5073749 h 6858000"/>
              <a:gd name="connsiteX3958" fmla="*/ 8530654 w 12192000"/>
              <a:gd name="connsiteY3958" fmla="*/ 5108568 h 6858000"/>
              <a:gd name="connsiteX3959" fmla="*/ 8495842 w 12192000"/>
              <a:gd name="connsiteY3959" fmla="*/ 5143387 h 6858000"/>
              <a:gd name="connsiteX3960" fmla="*/ 8580734 w 12192000"/>
              <a:gd name="connsiteY3960" fmla="*/ 5143387 h 6858000"/>
              <a:gd name="connsiteX3961" fmla="*/ 8545909 w 12192000"/>
              <a:gd name="connsiteY3961" fmla="*/ 5108568 h 6858000"/>
              <a:gd name="connsiteX3962" fmla="*/ 8580734 w 12192000"/>
              <a:gd name="connsiteY3962" fmla="*/ 5073749 h 6858000"/>
              <a:gd name="connsiteX3963" fmla="*/ 8615546 w 12192000"/>
              <a:gd name="connsiteY3963" fmla="*/ 5108568 h 6858000"/>
              <a:gd name="connsiteX3964" fmla="*/ 8580734 w 12192000"/>
              <a:gd name="connsiteY3964" fmla="*/ 5143387 h 6858000"/>
              <a:gd name="connsiteX3965" fmla="*/ 8665625 w 12192000"/>
              <a:gd name="connsiteY3965" fmla="*/ 5143387 h 6858000"/>
              <a:gd name="connsiteX3966" fmla="*/ 8630800 w 12192000"/>
              <a:gd name="connsiteY3966" fmla="*/ 5108568 h 6858000"/>
              <a:gd name="connsiteX3967" fmla="*/ 8665625 w 12192000"/>
              <a:gd name="connsiteY3967" fmla="*/ 5073749 h 6858000"/>
              <a:gd name="connsiteX3968" fmla="*/ 8700438 w 12192000"/>
              <a:gd name="connsiteY3968" fmla="*/ 5108568 h 6858000"/>
              <a:gd name="connsiteX3969" fmla="*/ 8665625 w 12192000"/>
              <a:gd name="connsiteY3969" fmla="*/ 5143387 h 6858000"/>
              <a:gd name="connsiteX3970" fmla="*/ 8750518 w 12192000"/>
              <a:gd name="connsiteY3970" fmla="*/ 5143387 h 6858000"/>
              <a:gd name="connsiteX3971" fmla="*/ 8715692 w 12192000"/>
              <a:gd name="connsiteY3971" fmla="*/ 5108568 h 6858000"/>
              <a:gd name="connsiteX3972" fmla="*/ 8750518 w 12192000"/>
              <a:gd name="connsiteY3972" fmla="*/ 5073749 h 6858000"/>
              <a:gd name="connsiteX3973" fmla="*/ 8785330 w 12192000"/>
              <a:gd name="connsiteY3973" fmla="*/ 5108568 h 6858000"/>
              <a:gd name="connsiteX3974" fmla="*/ 8750518 w 12192000"/>
              <a:gd name="connsiteY3974" fmla="*/ 5143387 h 6858000"/>
              <a:gd name="connsiteX3975" fmla="*/ 8835412 w 12192000"/>
              <a:gd name="connsiteY3975" fmla="*/ 5143387 h 6858000"/>
              <a:gd name="connsiteX3976" fmla="*/ 8800587 w 12192000"/>
              <a:gd name="connsiteY3976" fmla="*/ 5108568 h 6858000"/>
              <a:gd name="connsiteX3977" fmla="*/ 8835412 w 12192000"/>
              <a:gd name="connsiteY3977" fmla="*/ 5073749 h 6858000"/>
              <a:gd name="connsiteX3978" fmla="*/ 8870224 w 12192000"/>
              <a:gd name="connsiteY3978" fmla="*/ 5108568 h 6858000"/>
              <a:gd name="connsiteX3979" fmla="*/ 8835412 w 12192000"/>
              <a:gd name="connsiteY3979" fmla="*/ 5143387 h 6858000"/>
              <a:gd name="connsiteX3980" fmla="*/ 8920304 w 12192000"/>
              <a:gd name="connsiteY3980" fmla="*/ 5143387 h 6858000"/>
              <a:gd name="connsiteX3981" fmla="*/ 8885479 w 12192000"/>
              <a:gd name="connsiteY3981" fmla="*/ 5108568 h 6858000"/>
              <a:gd name="connsiteX3982" fmla="*/ 8920304 w 12192000"/>
              <a:gd name="connsiteY3982" fmla="*/ 5073749 h 6858000"/>
              <a:gd name="connsiteX3983" fmla="*/ 8955116 w 12192000"/>
              <a:gd name="connsiteY3983" fmla="*/ 5108568 h 6858000"/>
              <a:gd name="connsiteX3984" fmla="*/ 8920304 w 12192000"/>
              <a:gd name="connsiteY3984" fmla="*/ 5143387 h 6858000"/>
              <a:gd name="connsiteX3985" fmla="*/ 9005195 w 12192000"/>
              <a:gd name="connsiteY3985" fmla="*/ 5143387 h 6858000"/>
              <a:gd name="connsiteX3986" fmla="*/ 8970370 w 12192000"/>
              <a:gd name="connsiteY3986" fmla="*/ 5108568 h 6858000"/>
              <a:gd name="connsiteX3987" fmla="*/ 9005195 w 12192000"/>
              <a:gd name="connsiteY3987" fmla="*/ 5073749 h 6858000"/>
              <a:gd name="connsiteX3988" fmla="*/ 9040008 w 12192000"/>
              <a:gd name="connsiteY3988" fmla="*/ 5108568 h 6858000"/>
              <a:gd name="connsiteX3989" fmla="*/ 9005195 w 12192000"/>
              <a:gd name="connsiteY3989" fmla="*/ 5143387 h 6858000"/>
              <a:gd name="connsiteX3990" fmla="*/ 9090088 w 12192000"/>
              <a:gd name="connsiteY3990" fmla="*/ 5143387 h 6858000"/>
              <a:gd name="connsiteX3991" fmla="*/ 9055262 w 12192000"/>
              <a:gd name="connsiteY3991" fmla="*/ 5108568 h 6858000"/>
              <a:gd name="connsiteX3992" fmla="*/ 9090088 w 12192000"/>
              <a:gd name="connsiteY3992" fmla="*/ 5073749 h 6858000"/>
              <a:gd name="connsiteX3993" fmla="*/ 9124900 w 12192000"/>
              <a:gd name="connsiteY3993" fmla="*/ 5108568 h 6858000"/>
              <a:gd name="connsiteX3994" fmla="*/ 9090088 w 12192000"/>
              <a:gd name="connsiteY3994" fmla="*/ 5143387 h 6858000"/>
              <a:gd name="connsiteX3995" fmla="*/ 9174982 w 12192000"/>
              <a:gd name="connsiteY3995" fmla="*/ 5143387 h 6858000"/>
              <a:gd name="connsiteX3996" fmla="*/ 9140157 w 12192000"/>
              <a:gd name="connsiteY3996" fmla="*/ 5108568 h 6858000"/>
              <a:gd name="connsiteX3997" fmla="*/ 9174982 w 12192000"/>
              <a:gd name="connsiteY3997" fmla="*/ 5073749 h 6858000"/>
              <a:gd name="connsiteX3998" fmla="*/ 9209794 w 12192000"/>
              <a:gd name="connsiteY3998" fmla="*/ 5108568 h 6858000"/>
              <a:gd name="connsiteX3999" fmla="*/ 9174982 w 12192000"/>
              <a:gd name="connsiteY3999" fmla="*/ 5143387 h 6858000"/>
              <a:gd name="connsiteX4000" fmla="*/ 9259874 w 12192000"/>
              <a:gd name="connsiteY4000" fmla="*/ 5143387 h 6858000"/>
              <a:gd name="connsiteX4001" fmla="*/ 9225049 w 12192000"/>
              <a:gd name="connsiteY4001" fmla="*/ 5108568 h 6858000"/>
              <a:gd name="connsiteX4002" fmla="*/ 9259874 w 12192000"/>
              <a:gd name="connsiteY4002" fmla="*/ 5073749 h 6858000"/>
              <a:gd name="connsiteX4003" fmla="*/ 9294686 w 12192000"/>
              <a:gd name="connsiteY4003" fmla="*/ 5108568 h 6858000"/>
              <a:gd name="connsiteX4004" fmla="*/ 9259874 w 12192000"/>
              <a:gd name="connsiteY4004" fmla="*/ 5143387 h 6858000"/>
              <a:gd name="connsiteX4005" fmla="*/ 9344765 w 12192000"/>
              <a:gd name="connsiteY4005" fmla="*/ 5143387 h 6858000"/>
              <a:gd name="connsiteX4006" fmla="*/ 9309940 w 12192000"/>
              <a:gd name="connsiteY4006" fmla="*/ 5108568 h 6858000"/>
              <a:gd name="connsiteX4007" fmla="*/ 9344765 w 12192000"/>
              <a:gd name="connsiteY4007" fmla="*/ 5073749 h 6858000"/>
              <a:gd name="connsiteX4008" fmla="*/ 9379578 w 12192000"/>
              <a:gd name="connsiteY4008" fmla="*/ 5108568 h 6858000"/>
              <a:gd name="connsiteX4009" fmla="*/ 9344765 w 12192000"/>
              <a:gd name="connsiteY4009" fmla="*/ 5143387 h 6858000"/>
              <a:gd name="connsiteX4010" fmla="*/ 9429658 w 12192000"/>
              <a:gd name="connsiteY4010" fmla="*/ 5143387 h 6858000"/>
              <a:gd name="connsiteX4011" fmla="*/ 9394832 w 12192000"/>
              <a:gd name="connsiteY4011" fmla="*/ 5108568 h 6858000"/>
              <a:gd name="connsiteX4012" fmla="*/ 9429658 w 12192000"/>
              <a:gd name="connsiteY4012" fmla="*/ 5073749 h 6858000"/>
              <a:gd name="connsiteX4013" fmla="*/ 9464470 w 12192000"/>
              <a:gd name="connsiteY4013" fmla="*/ 5108568 h 6858000"/>
              <a:gd name="connsiteX4014" fmla="*/ 9429658 w 12192000"/>
              <a:gd name="connsiteY4014" fmla="*/ 5143387 h 6858000"/>
              <a:gd name="connsiteX4015" fmla="*/ 9514552 w 12192000"/>
              <a:gd name="connsiteY4015" fmla="*/ 5143387 h 6858000"/>
              <a:gd name="connsiteX4016" fmla="*/ 9479727 w 12192000"/>
              <a:gd name="connsiteY4016" fmla="*/ 5108568 h 6858000"/>
              <a:gd name="connsiteX4017" fmla="*/ 9514552 w 12192000"/>
              <a:gd name="connsiteY4017" fmla="*/ 5073749 h 6858000"/>
              <a:gd name="connsiteX4018" fmla="*/ 9549364 w 12192000"/>
              <a:gd name="connsiteY4018" fmla="*/ 5108568 h 6858000"/>
              <a:gd name="connsiteX4019" fmla="*/ 9514552 w 12192000"/>
              <a:gd name="connsiteY4019" fmla="*/ 5143387 h 6858000"/>
              <a:gd name="connsiteX4020" fmla="*/ 9599444 w 12192000"/>
              <a:gd name="connsiteY4020" fmla="*/ 5143387 h 6858000"/>
              <a:gd name="connsiteX4021" fmla="*/ 9564619 w 12192000"/>
              <a:gd name="connsiteY4021" fmla="*/ 5108568 h 6858000"/>
              <a:gd name="connsiteX4022" fmla="*/ 9599444 w 12192000"/>
              <a:gd name="connsiteY4022" fmla="*/ 5073749 h 6858000"/>
              <a:gd name="connsiteX4023" fmla="*/ 9634256 w 12192000"/>
              <a:gd name="connsiteY4023" fmla="*/ 5108568 h 6858000"/>
              <a:gd name="connsiteX4024" fmla="*/ 9599444 w 12192000"/>
              <a:gd name="connsiteY4024" fmla="*/ 5143387 h 6858000"/>
              <a:gd name="connsiteX4025" fmla="*/ 9684335 w 12192000"/>
              <a:gd name="connsiteY4025" fmla="*/ 5143387 h 6858000"/>
              <a:gd name="connsiteX4026" fmla="*/ 9649510 w 12192000"/>
              <a:gd name="connsiteY4026" fmla="*/ 5108568 h 6858000"/>
              <a:gd name="connsiteX4027" fmla="*/ 9684335 w 12192000"/>
              <a:gd name="connsiteY4027" fmla="*/ 5073749 h 6858000"/>
              <a:gd name="connsiteX4028" fmla="*/ 9719148 w 12192000"/>
              <a:gd name="connsiteY4028" fmla="*/ 5108568 h 6858000"/>
              <a:gd name="connsiteX4029" fmla="*/ 9684335 w 12192000"/>
              <a:gd name="connsiteY4029" fmla="*/ 5143387 h 6858000"/>
              <a:gd name="connsiteX4030" fmla="*/ 9769228 w 12192000"/>
              <a:gd name="connsiteY4030" fmla="*/ 5143387 h 6858000"/>
              <a:gd name="connsiteX4031" fmla="*/ 9734402 w 12192000"/>
              <a:gd name="connsiteY4031" fmla="*/ 5108568 h 6858000"/>
              <a:gd name="connsiteX4032" fmla="*/ 9769228 w 12192000"/>
              <a:gd name="connsiteY4032" fmla="*/ 5073749 h 6858000"/>
              <a:gd name="connsiteX4033" fmla="*/ 9804040 w 12192000"/>
              <a:gd name="connsiteY4033" fmla="*/ 5108568 h 6858000"/>
              <a:gd name="connsiteX4034" fmla="*/ 9769228 w 12192000"/>
              <a:gd name="connsiteY4034" fmla="*/ 5143387 h 6858000"/>
              <a:gd name="connsiteX4035" fmla="*/ 10278584 w 12192000"/>
              <a:gd name="connsiteY4035" fmla="*/ 5143387 h 6858000"/>
              <a:gd name="connsiteX4036" fmla="*/ 10243759 w 12192000"/>
              <a:gd name="connsiteY4036" fmla="*/ 5108568 h 6858000"/>
              <a:gd name="connsiteX4037" fmla="*/ 10278584 w 12192000"/>
              <a:gd name="connsiteY4037" fmla="*/ 5073749 h 6858000"/>
              <a:gd name="connsiteX4038" fmla="*/ 10313396 w 12192000"/>
              <a:gd name="connsiteY4038" fmla="*/ 5108568 h 6858000"/>
              <a:gd name="connsiteX4039" fmla="*/ 10278584 w 12192000"/>
              <a:gd name="connsiteY4039" fmla="*/ 5143387 h 6858000"/>
              <a:gd name="connsiteX4040" fmla="*/ 10363475 w 12192000"/>
              <a:gd name="connsiteY4040" fmla="*/ 5143387 h 6858000"/>
              <a:gd name="connsiteX4041" fmla="*/ 10328650 w 12192000"/>
              <a:gd name="connsiteY4041" fmla="*/ 5108568 h 6858000"/>
              <a:gd name="connsiteX4042" fmla="*/ 10363475 w 12192000"/>
              <a:gd name="connsiteY4042" fmla="*/ 5073749 h 6858000"/>
              <a:gd name="connsiteX4043" fmla="*/ 10398288 w 12192000"/>
              <a:gd name="connsiteY4043" fmla="*/ 5108568 h 6858000"/>
              <a:gd name="connsiteX4044" fmla="*/ 10363475 w 12192000"/>
              <a:gd name="connsiteY4044" fmla="*/ 5143387 h 6858000"/>
              <a:gd name="connsiteX4045" fmla="*/ 1364839 w 12192000"/>
              <a:gd name="connsiteY4045" fmla="*/ 5058527 h 6858000"/>
              <a:gd name="connsiteX4046" fmla="*/ 1330020 w 12192000"/>
              <a:gd name="connsiteY4046" fmla="*/ 5023708 h 6858000"/>
              <a:gd name="connsiteX4047" fmla="*/ 1364839 w 12192000"/>
              <a:gd name="connsiteY4047" fmla="*/ 4988889 h 6858000"/>
              <a:gd name="connsiteX4048" fmla="*/ 1399658 w 12192000"/>
              <a:gd name="connsiteY4048" fmla="*/ 5023708 h 6858000"/>
              <a:gd name="connsiteX4049" fmla="*/ 1364839 w 12192000"/>
              <a:gd name="connsiteY4049" fmla="*/ 5058527 h 6858000"/>
              <a:gd name="connsiteX4050" fmla="*/ 1449740 w 12192000"/>
              <a:gd name="connsiteY4050" fmla="*/ 5058527 h 6858000"/>
              <a:gd name="connsiteX4051" fmla="*/ 1414921 w 12192000"/>
              <a:gd name="connsiteY4051" fmla="*/ 5023708 h 6858000"/>
              <a:gd name="connsiteX4052" fmla="*/ 1449740 w 12192000"/>
              <a:gd name="connsiteY4052" fmla="*/ 4988889 h 6858000"/>
              <a:gd name="connsiteX4053" fmla="*/ 1484558 w 12192000"/>
              <a:gd name="connsiteY4053" fmla="*/ 5023708 h 6858000"/>
              <a:gd name="connsiteX4054" fmla="*/ 1449740 w 12192000"/>
              <a:gd name="connsiteY4054" fmla="*/ 5058527 h 6858000"/>
              <a:gd name="connsiteX4055" fmla="*/ 2128880 w 12192000"/>
              <a:gd name="connsiteY4055" fmla="*/ 5058527 h 6858000"/>
              <a:gd name="connsiteX4056" fmla="*/ 2094061 w 12192000"/>
              <a:gd name="connsiteY4056" fmla="*/ 5023708 h 6858000"/>
              <a:gd name="connsiteX4057" fmla="*/ 2128880 w 12192000"/>
              <a:gd name="connsiteY4057" fmla="*/ 4988889 h 6858000"/>
              <a:gd name="connsiteX4058" fmla="*/ 2163698 w 12192000"/>
              <a:gd name="connsiteY4058" fmla="*/ 5023708 h 6858000"/>
              <a:gd name="connsiteX4059" fmla="*/ 2128880 w 12192000"/>
              <a:gd name="connsiteY4059" fmla="*/ 5058527 h 6858000"/>
              <a:gd name="connsiteX4060" fmla="*/ 2213771 w 12192000"/>
              <a:gd name="connsiteY4060" fmla="*/ 5058527 h 6858000"/>
              <a:gd name="connsiteX4061" fmla="*/ 2178952 w 12192000"/>
              <a:gd name="connsiteY4061" fmla="*/ 5023708 h 6858000"/>
              <a:gd name="connsiteX4062" fmla="*/ 2213771 w 12192000"/>
              <a:gd name="connsiteY4062" fmla="*/ 4988889 h 6858000"/>
              <a:gd name="connsiteX4063" fmla="*/ 2248590 w 12192000"/>
              <a:gd name="connsiteY4063" fmla="*/ 5023708 h 6858000"/>
              <a:gd name="connsiteX4064" fmla="*/ 2213771 w 12192000"/>
              <a:gd name="connsiteY4064" fmla="*/ 5058527 h 6858000"/>
              <a:gd name="connsiteX4065" fmla="*/ 2298657 w 12192000"/>
              <a:gd name="connsiteY4065" fmla="*/ 5058527 h 6858000"/>
              <a:gd name="connsiteX4066" fmla="*/ 2263838 w 12192000"/>
              <a:gd name="connsiteY4066" fmla="*/ 5023708 h 6858000"/>
              <a:gd name="connsiteX4067" fmla="*/ 2298657 w 12192000"/>
              <a:gd name="connsiteY4067" fmla="*/ 4988889 h 6858000"/>
              <a:gd name="connsiteX4068" fmla="*/ 2333476 w 12192000"/>
              <a:gd name="connsiteY4068" fmla="*/ 5023708 h 6858000"/>
              <a:gd name="connsiteX4069" fmla="*/ 2298657 w 12192000"/>
              <a:gd name="connsiteY4069" fmla="*/ 5058527 h 6858000"/>
              <a:gd name="connsiteX4070" fmla="*/ 2383549 w 12192000"/>
              <a:gd name="connsiteY4070" fmla="*/ 5058527 h 6858000"/>
              <a:gd name="connsiteX4071" fmla="*/ 2348730 w 12192000"/>
              <a:gd name="connsiteY4071" fmla="*/ 5023708 h 6858000"/>
              <a:gd name="connsiteX4072" fmla="*/ 2383549 w 12192000"/>
              <a:gd name="connsiteY4072" fmla="*/ 4988889 h 6858000"/>
              <a:gd name="connsiteX4073" fmla="*/ 2418368 w 12192000"/>
              <a:gd name="connsiteY4073" fmla="*/ 5023708 h 6858000"/>
              <a:gd name="connsiteX4074" fmla="*/ 2383549 w 12192000"/>
              <a:gd name="connsiteY4074" fmla="*/ 5058527 h 6858000"/>
              <a:gd name="connsiteX4075" fmla="*/ 2468443 w 12192000"/>
              <a:gd name="connsiteY4075" fmla="*/ 5058527 h 6858000"/>
              <a:gd name="connsiteX4076" fmla="*/ 2433624 w 12192000"/>
              <a:gd name="connsiteY4076" fmla="*/ 5023708 h 6858000"/>
              <a:gd name="connsiteX4077" fmla="*/ 2468443 w 12192000"/>
              <a:gd name="connsiteY4077" fmla="*/ 4988889 h 6858000"/>
              <a:gd name="connsiteX4078" fmla="*/ 2503261 w 12192000"/>
              <a:gd name="connsiteY4078" fmla="*/ 5023708 h 6858000"/>
              <a:gd name="connsiteX4079" fmla="*/ 2468443 w 12192000"/>
              <a:gd name="connsiteY4079" fmla="*/ 5058527 h 6858000"/>
              <a:gd name="connsiteX4080" fmla="*/ 2553334 w 12192000"/>
              <a:gd name="connsiteY4080" fmla="*/ 5058527 h 6858000"/>
              <a:gd name="connsiteX4081" fmla="*/ 2518515 w 12192000"/>
              <a:gd name="connsiteY4081" fmla="*/ 5023708 h 6858000"/>
              <a:gd name="connsiteX4082" fmla="*/ 2553334 w 12192000"/>
              <a:gd name="connsiteY4082" fmla="*/ 4988889 h 6858000"/>
              <a:gd name="connsiteX4083" fmla="*/ 2588153 w 12192000"/>
              <a:gd name="connsiteY4083" fmla="*/ 5023708 h 6858000"/>
              <a:gd name="connsiteX4084" fmla="*/ 2553334 w 12192000"/>
              <a:gd name="connsiteY4084" fmla="*/ 5058527 h 6858000"/>
              <a:gd name="connsiteX4085" fmla="*/ 2638227 w 12192000"/>
              <a:gd name="connsiteY4085" fmla="*/ 5058527 h 6858000"/>
              <a:gd name="connsiteX4086" fmla="*/ 2603408 w 12192000"/>
              <a:gd name="connsiteY4086" fmla="*/ 5023708 h 6858000"/>
              <a:gd name="connsiteX4087" fmla="*/ 2638227 w 12192000"/>
              <a:gd name="connsiteY4087" fmla="*/ 4988889 h 6858000"/>
              <a:gd name="connsiteX4088" fmla="*/ 2673046 w 12192000"/>
              <a:gd name="connsiteY4088" fmla="*/ 5023708 h 6858000"/>
              <a:gd name="connsiteX4089" fmla="*/ 2638227 w 12192000"/>
              <a:gd name="connsiteY4089" fmla="*/ 5058527 h 6858000"/>
              <a:gd name="connsiteX4090" fmla="*/ 2808013 w 12192000"/>
              <a:gd name="connsiteY4090" fmla="*/ 5058527 h 6858000"/>
              <a:gd name="connsiteX4091" fmla="*/ 2773194 w 12192000"/>
              <a:gd name="connsiteY4091" fmla="*/ 5023708 h 6858000"/>
              <a:gd name="connsiteX4092" fmla="*/ 2808013 w 12192000"/>
              <a:gd name="connsiteY4092" fmla="*/ 4988889 h 6858000"/>
              <a:gd name="connsiteX4093" fmla="*/ 2842831 w 12192000"/>
              <a:gd name="connsiteY4093" fmla="*/ 5023708 h 6858000"/>
              <a:gd name="connsiteX4094" fmla="*/ 2808013 w 12192000"/>
              <a:gd name="connsiteY4094" fmla="*/ 5058527 h 6858000"/>
              <a:gd name="connsiteX4095" fmla="*/ 2892904 w 12192000"/>
              <a:gd name="connsiteY4095" fmla="*/ 5058527 h 6858000"/>
              <a:gd name="connsiteX4096" fmla="*/ 2858085 w 12192000"/>
              <a:gd name="connsiteY4096" fmla="*/ 5023708 h 6858000"/>
              <a:gd name="connsiteX4097" fmla="*/ 2892904 w 12192000"/>
              <a:gd name="connsiteY4097" fmla="*/ 4988889 h 6858000"/>
              <a:gd name="connsiteX4098" fmla="*/ 2927723 w 12192000"/>
              <a:gd name="connsiteY4098" fmla="*/ 5023708 h 6858000"/>
              <a:gd name="connsiteX4099" fmla="*/ 2892904 w 12192000"/>
              <a:gd name="connsiteY4099" fmla="*/ 5058527 h 6858000"/>
              <a:gd name="connsiteX4100" fmla="*/ 2977796 w 12192000"/>
              <a:gd name="connsiteY4100" fmla="*/ 5058527 h 6858000"/>
              <a:gd name="connsiteX4101" fmla="*/ 2942977 w 12192000"/>
              <a:gd name="connsiteY4101" fmla="*/ 5023708 h 6858000"/>
              <a:gd name="connsiteX4102" fmla="*/ 2977796 w 12192000"/>
              <a:gd name="connsiteY4102" fmla="*/ 4988889 h 6858000"/>
              <a:gd name="connsiteX4103" fmla="*/ 3012615 w 12192000"/>
              <a:gd name="connsiteY4103" fmla="*/ 5023708 h 6858000"/>
              <a:gd name="connsiteX4104" fmla="*/ 2977796 w 12192000"/>
              <a:gd name="connsiteY4104" fmla="*/ 5058527 h 6858000"/>
              <a:gd name="connsiteX4105" fmla="*/ 3062689 w 12192000"/>
              <a:gd name="connsiteY4105" fmla="*/ 5058527 h 6858000"/>
              <a:gd name="connsiteX4106" fmla="*/ 3027870 w 12192000"/>
              <a:gd name="connsiteY4106" fmla="*/ 5023708 h 6858000"/>
              <a:gd name="connsiteX4107" fmla="*/ 3062689 w 12192000"/>
              <a:gd name="connsiteY4107" fmla="*/ 4988889 h 6858000"/>
              <a:gd name="connsiteX4108" fmla="*/ 3097508 w 12192000"/>
              <a:gd name="connsiteY4108" fmla="*/ 5023708 h 6858000"/>
              <a:gd name="connsiteX4109" fmla="*/ 3062689 w 12192000"/>
              <a:gd name="connsiteY4109" fmla="*/ 5058527 h 6858000"/>
              <a:gd name="connsiteX4110" fmla="*/ 3147583 w 12192000"/>
              <a:gd name="connsiteY4110" fmla="*/ 5058527 h 6858000"/>
              <a:gd name="connsiteX4111" fmla="*/ 3112764 w 12192000"/>
              <a:gd name="connsiteY4111" fmla="*/ 5023708 h 6858000"/>
              <a:gd name="connsiteX4112" fmla="*/ 3147583 w 12192000"/>
              <a:gd name="connsiteY4112" fmla="*/ 4988889 h 6858000"/>
              <a:gd name="connsiteX4113" fmla="*/ 3182401 w 12192000"/>
              <a:gd name="connsiteY4113" fmla="*/ 5023708 h 6858000"/>
              <a:gd name="connsiteX4114" fmla="*/ 3147583 w 12192000"/>
              <a:gd name="connsiteY4114" fmla="*/ 5058527 h 6858000"/>
              <a:gd name="connsiteX4115" fmla="*/ 3232474 w 12192000"/>
              <a:gd name="connsiteY4115" fmla="*/ 5058527 h 6858000"/>
              <a:gd name="connsiteX4116" fmla="*/ 3197655 w 12192000"/>
              <a:gd name="connsiteY4116" fmla="*/ 5023708 h 6858000"/>
              <a:gd name="connsiteX4117" fmla="*/ 3232474 w 12192000"/>
              <a:gd name="connsiteY4117" fmla="*/ 4988889 h 6858000"/>
              <a:gd name="connsiteX4118" fmla="*/ 3267293 w 12192000"/>
              <a:gd name="connsiteY4118" fmla="*/ 5023708 h 6858000"/>
              <a:gd name="connsiteX4119" fmla="*/ 3232474 w 12192000"/>
              <a:gd name="connsiteY4119" fmla="*/ 5058527 h 6858000"/>
              <a:gd name="connsiteX4120" fmla="*/ 3317366 w 12192000"/>
              <a:gd name="connsiteY4120" fmla="*/ 5058527 h 6858000"/>
              <a:gd name="connsiteX4121" fmla="*/ 3282547 w 12192000"/>
              <a:gd name="connsiteY4121" fmla="*/ 5023708 h 6858000"/>
              <a:gd name="connsiteX4122" fmla="*/ 3317366 w 12192000"/>
              <a:gd name="connsiteY4122" fmla="*/ 4988889 h 6858000"/>
              <a:gd name="connsiteX4123" fmla="*/ 3352185 w 12192000"/>
              <a:gd name="connsiteY4123" fmla="*/ 5023708 h 6858000"/>
              <a:gd name="connsiteX4124" fmla="*/ 3317366 w 12192000"/>
              <a:gd name="connsiteY4124" fmla="*/ 5058527 h 6858000"/>
              <a:gd name="connsiteX4125" fmla="*/ 3656936 w 12192000"/>
              <a:gd name="connsiteY4125" fmla="*/ 5058527 h 6858000"/>
              <a:gd name="connsiteX4126" fmla="*/ 3622117 w 12192000"/>
              <a:gd name="connsiteY4126" fmla="*/ 5023708 h 6858000"/>
              <a:gd name="connsiteX4127" fmla="*/ 3656936 w 12192000"/>
              <a:gd name="connsiteY4127" fmla="*/ 4988889 h 6858000"/>
              <a:gd name="connsiteX4128" fmla="*/ 3691755 w 12192000"/>
              <a:gd name="connsiteY4128" fmla="*/ 5023708 h 6858000"/>
              <a:gd name="connsiteX4129" fmla="*/ 3656936 w 12192000"/>
              <a:gd name="connsiteY4129" fmla="*/ 5058527 h 6858000"/>
              <a:gd name="connsiteX4130" fmla="*/ 3996513 w 12192000"/>
              <a:gd name="connsiteY4130" fmla="*/ 5058527 h 6858000"/>
              <a:gd name="connsiteX4131" fmla="*/ 3961694 w 12192000"/>
              <a:gd name="connsiteY4131" fmla="*/ 5023708 h 6858000"/>
              <a:gd name="connsiteX4132" fmla="*/ 3996513 w 12192000"/>
              <a:gd name="connsiteY4132" fmla="*/ 4988889 h 6858000"/>
              <a:gd name="connsiteX4133" fmla="*/ 4031332 w 12192000"/>
              <a:gd name="connsiteY4133" fmla="*/ 5023708 h 6858000"/>
              <a:gd name="connsiteX4134" fmla="*/ 3996513 w 12192000"/>
              <a:gd name="connsiteY4134" fmla="*/ 5058527 h 6858000"/>
              <a:gd name="connsiteX4135" fmla="*/ 4081406 w 12192000"/>
              <a:gd name="connsiteY4135" fmla="*/ 5058527 h 6858000"/>
              <a:gd name="connsiteX4136" fmla="*/ 4046588 w 12192000"/>
              <a:gd name="connsiteY4136" fmla="*/ 5023708 h 6858000"/>
              <a:gd name="connsiteX4137" fmla="*/ 4081406 w 12192000"/>
              <a:gd name="connsiteY4137" fmla="*/ 4988889 h 6858000"/>
              <a:gd name="connsiteX4138" fmla="*/ 4116225 w 12192000"/>
              <a:gd name="connsiteY4138" fmla="*/ 5023708 h 6858000"/>
              <a:gd name="connsiteX4139" fmla="*/ 4081406 w 12192000"/>
              <a:gd name="connsiteY4139" fmla="*/ 5058527 h 6858000"/>
              <a:gd name="connsiteX4140" fmla="*/ 4590760 w 12192000"/>
              <a:gd name="connsiteY4140" fmla="*/ 5058527 h 6858000"/>
              <a:gd name="connsiteX4141" fmla="*/ 4555941 w 12192000"/>
              <a:gd name="connsiteY4141" fmla="*/ 5023708 h 6858000"/>
              <a:gd name="connsiteX4142" fmla="*/ 4590760 w 12192000"/>
              <a:gd name="connsiteY4142" fmla="*/ 4988889 h 6858000"/>
              <a:gd name="connsiteX4143" fmla="*/ 4625579 w 12192000"/>
              <a:gd name="connsiteY4143" fmla="*/ 5023708 h 6858000"/>
              <a:gd name="connsiteX4144" fmla="*/ 4590760 w 12192000"/>
              <a:gd name="connsiteY4144" fmla="*/ 5058527 h 6858000"/>
              <a:gd name="connsiteX4145" fmla="*/ 4675653 w 12192000"/>
              <a:gd name="connsiteY4145" fmla="*/ 5058527 h 6858000"/>
              <a:gd name="connsiteX4146" fmla="*/ 4640834 w 12192000"/>
              <a:gd name="connsiteY4146" fmla="*/ 5023708 h 6858000"/>
              <a:gd name="connsiteX4147" fmla="*/ 4675653 w 12192000"/>
              <a:gd name="connsiteY4147" fmla="*/ 4988889 h 6858000"/>
              <a:gd name="connsiteX4148" fmla="*/ 4710472 w 12192000"/>
              <a:gd name="connsiteY4148" fmla="*/ 5023708 h 6858000"/>
              <a:gd name="connsiteX4149" fmla="*/ 4675653 w 12192000"/>
              <a:gd name="connsiteY4149" fmla="*/ 5058527 h 6858000"/>
              <a:gd name="connsiteX4150" fmla="*/ 4760546 w 12192000"/>
              <a:gd name="connsiteY4150" fmla="*/ 5058527 h 6858000"/>
              <a:gd name="connsiteX4151" fmla="*/ 4725728 w 12192000"/>
              <a:gd name="connsiteY4151" fmla="*/ 5023708 h 6858000"/>
              <a:gd name="connsiteX4152" fmla="*/ 4760546 w 12192000"/>
              <a:gd name="connsiteY4152" fmla="*/ 4988889 h 6858000"/>
              <a:gd name="connsiteX4153" fmla="*/ 4795365 w 12192000"/>
              <a:gd name="connsiteY4153" fmla="*/ 5023708 h 6858000"/>
              <a:gd name="connsiteX4154" fmla="*/ 4760546 w 12192000"/>
              <a:gd name="connsiteY4154" fmla="*/ 5058527 h 6858000"/>
              <a:gd name="connsiteX4155" fmla="*/ 5269900 w 12192000"/>
              <a:gd name="connsiteY4155" fmla="*/ 5058527 h 6858000"/>
              <a:gd name="connsiteX4156" fmla="*/ 5235081 w 12192000"/>
              <a:gd name="connsiteY4156" fmla="*/ 5023708 h 6858000"/>
              <a:gd name="connsiteX4157" fmla="*/ 5269900 w 12192000"/>
              <a:gd name="connsiteY4157" fmla="*/ 4988889 h 6858000"/>
              <a:gd name="connsiteX4158" fmla="*/ 5304719 w 12192000"/>
              <a:gd name="connsiteY4158" fmla="*/ 5023708 h 6858000"/>
              <a:gd name="connsiteX4159" fmla="*/ 5269900 w 12192000"/>
              <a:gd name="connsiteY4159" fmla="*/ 5058527 h 6858000"/>
              <a:gd name="connsiteX4160" fmla="*/ 5439686 w 12192000"/>
              <a:gd name="connsiteY4160" fmla="*/ 5058527 h 6858000"/>
              <a:gd name="connsiteX4161" fmla="*/ 5404868 w 12192000"/>
              <a:gd name="connsiteY4161" fmla="*/ 5023708 h 6858000"/>
              <a:gd name="connsiteX4162" fmla="*/ 5439686 w 12192000"/>
              <a:gd name="connsiteY4162" fmla="*/ 4988889 h 6858000"/>
              <a:gd name="connsiteX4163" fmla="*/ 5474505 w 12192000"/>
              <a:gd name="connsiteY4163" fmla="*/ 5023708 h 6858000"/>
              <a:gd name="connsiteX4164" fmla="*/ 5439686 w 12192000"/>
              <a:gd name="connsiteY4164" fmla="*/ 5058527 h 6858000"/>
              <a:gd name="connsiteX4165" fmla="*/ 6203718 w 12192000"/>
              <a:gd name="connsiteY4165" fmla="*/ 5058527 h 6858000"/>
              <a:gd name="connsiteX4166" fmla="*/ 6168893 w 12192000"/>
              <a:gd name="connsiteY4166" fmla="*/ 5023708 h 6858000"/>
              <a:gd name="connsiteX4167" fmla="*/ 6203718 w 12192000"/>
              <a:gd name="connsiteY4167" fmla="*/ 4988889 h 6858000"/>
              <a:gd name="connsiteX4168" fmla="*/ 6238530 w 12192000"/>
              <a:gd name="connsiteY4168" fmla="*/ 5023708 h 6858000"/>
              <a:gd name="connsiteX4169" fmla="*/ 6203718 w 12192000"/>
              <a:gd name="connsiteY4169" fmla="*/ 5058527 h 6858000"/>
              <a:gd name="connsiteX4170" fmla="*/ 6288610 w 12192000"/>
              <a:gd name="connsiteY4170" fmla="*/ 5058527 h 6858000"/>
              <a:gd name="connsiteX4171" fmla="*/ 6253785 w 12192000"/>
              <a:gd name="connsiteY4171" fmla="*/ 5023708 h 6858000"/>
              <a:gd name="connsiteX4172" fmla="*/ 6288610 w 12192000"/>
              <a:gd name="connsiteY4172" fmla="*/ 4988889 h 6858000"/>
              <a:gd name="connsiteX4173" fmla="*/ 6323423 w 12192000"/>
              <a:gd name="connsiteY4173" fmla="*/ 5023708 h 6858000"/>
              <a:gd name="connsiteX4174" fmla="*/ 6288610 w 12192000"/>
              <a:gd name="connsiteY4174" fmla="*/ 5058527 h 6858000"/>
              <a:gd name="connsiteX4175" fmla="*/ 6373503 w 12192000"/>
              <a:gd name="connsiteY4175" fmla="*/ 5058527 h 6858000"/>
              <a:gd name="connsiteX4176" fmla="*/ 6338677 w 12192000"/>
              <a:gd name="connsiteY4176" fmla="*/ 5023708 h 6858000"/>
              <a:gd name="connsiteX4177" fmla="*/ 6373503 w 12192000"/>
              <a:gd name="connsiteY4177" fmla="*/ 4988889 h 6858000"/>
              <a:gd name="connsiteX4178" fmla="*/ 6408315 w 12192000"/>
              <a:gd name="connsiteY4178" fmla="*/ 5023708 h 6858000"/>
              <a:gd name="connsiteX4179" fmla="*/ 6373503 w 12192000"/>
              <a:gd name="connsiteY4179" fmla="*/ 5058527 h 6858000"/>
              <a:gd name="connsiteX4180" fmla="*/ 6543288 w 12192000"/>
              <a:gd name="connsiteY4180" fmla="*/ 5058527 h 6858000"/>
              <a:gd name="connsiteX4181" fmla="*/ 6508463 w 12192000"/>
              <a:gd name="connsiteY4181" fmla="*/ 5023708 h 6858000"/>
              <a:gd name="connsiteX4182" fmla="*/ 6543288 w 12192000"/>
              <a:gd name="connsiteY4182" fmla="*/ 4988889 h 6858000"/>
              <a:gd name="connsiteX4183" fmla="*/ 6578100 w 12192000"/>
              <a:gd name="connsiteY4183" fmla="*/ 5023708 h 6858000"/>
              <a:gd name="connsiteX4184" fmla="*/ 6543288 w 12192000"/>
              <a:gd name="connsiteY4184" fmla="*/ 5058527 h 6858000"/>
              <a:gd name="connsiteX4185" fmla="*/ 6628180 w 12192000"/>
              <a:gd name="connsiteY4185" fmla="*/ 5058527 h 6858000"/>
              <a:gd name="connsiteX4186" fmla="*/ 6593355 w 12192000"/>
              <a:gd name="connsiteY4186" fmla="*/ 5023708 h 6858000"/>
              <a:gd name="connsiteX4187" fmla="*/ 6628180 w 12192000"/>
              <a:gd name="connsiteY4187" fmla="*/ 4988889 h 6858000"/>
              <a:gd name="connsiteX4188" fmla="*/ 6662993 w 12192000"/>
              <a:gd name="connsiteY4188" fmla="*/ 5023708 h 6858000"/>
              <a:gd name="connsiteX4189" fmla="*/ 6628180 w 12192000"/>
              <a:gd name="connsiteY4189" fmla="*/ 5058527 h 6858000"/>
              <a:gd name="connsiteX4190" fmla="*/ 6967749 w 12192000"/>
              <a:gd name="connsiteY4190" fmla="*/ 5058527 h 6858000"/>
              <a:gd name="connsiteX4191" fmla="*/ 6932924 w 12192000"/>
              <a:gd name="connsiteY4191" fmla="*/ 5023708 h 6858000"/>
              <a:gd name="connsiteX4192" fmla="*/ 6967749 w 12192000"/>
              <a:gd name="connsiteY4192" fmla="*/ 4988889 h 6858000"/>
              <a:gd name="connsiteX4193" fmla="*/ 7002562 w 12192000"/>
              <a:gd name="connsiteY4193" fmla="*/ 5023708 h 6858000"/>
              <a:gd name="connsiteX4194" fmla="*/ 6967749 w 12192000"/>
              <a:gd name="connsiteY4194" fmla="*/ 5058527 h 6858000"/>
              <a:gd name="connsiteX4195" fmla="*/ 7052643 w 12192000"/>
              <a:gd name="connsiteY4195" fmla="*/ 5058527 h 6858000"/>
              <a:gd name="connsiteX4196" fmla="*/ 7017817 w 12192000"/>
              <a:gd name="connsiteY4196" fmla="*/ 5023708 h 6858000"/>
              <a:gd name="connsiteX4197" fmla="*/ 7052643 w 12192000"/>
              <a:gd name="connsiteY4197" fmla="*/ 4988889 h 6858000"/>
              <a:gd name="connsiteX4198" fmla="*/ 7087455 w 12192000"/>
              <a:gd name="connsiteY4198" fmla="*/ 5023708 h 6858000"/>
              <a:gd name="connsiteX4199" fmla="*/ 7052643 w 12192000"/>
              <a:gd name="connsiteY4199" fmla="*/ 5058527 h 6858000"/>
              <a:gd name="connsiteX4200" fmla="*/ 7137562 w 12192000"/>
              <a:gd name="connsiteY4200" fmla="*/ 5058527 h 6858000"/>
              <a:gd name="connsiteX4201" fmla="*/ 7102737 w 12192000"/>
              <a:gd name="connsiteY4201" fmla="*/ 5023708 h 6858000"/>
              <a:gd name="connsiteX4202" fmla="*/ 7137562 w 12192000"/>
              <a:gd name="connsiteY4202" fmla="*/ 4988889 h 6858000"/>
              <a:gd name="connsiteX4203" fmla="*/ 7172374 w 12192000"/>
              <a:gd name="connsiteY4203" fmla="*/ 5023708 h 6858000"/>
              <a:gd name="connsiteX4204" fmla="*/ 7137562 w 12192000"/>
              <a:gd name="connsiteY4204" fmla="*/ 5058527 h 6858000"/>
              <a:gd name="connsiteX4205" fmla="*/ 7222454 w 12192000"/>
              <a:gd name="connsiteY4205" fmla="*/ 5058527 h 6858000"/>
              <a:gd name="connsiteX4206" fmla="*/ 7187629 w 12192000"/>
              <a:gd name="connsiteY4206" fmla="*/ 5023708 h 6858000"/>
              <a:gd name="connsiteX4207" fmla="*/ 7222454 w 12192000"/>
              <a:gd name="connsiteY4207" fmla="*/ 4988889 h 6858000"/>
              <a:gd name="connsiteX4208" fmla="*/ 7257266 w 12192000"/>
              <a:gd name="connsiteY4208" fmla="*/ 5023708 h 6858000"/>
              <a:gd name="connsiteX4209" fmla="*/ 7222454 w 12192000"/>
              <a:gd name="connsiteY4209" fmla="*/ 5058527 h 6858000"/>
              <a:gd name="connsiteX4210" fmla="*/ 7307346 w 12192000"/>
              <a:gd name="connsiteY4210" fmla="*/ 5058527 h 6858000"/>
              <a:gd name="connsiteX4211" fmla="*/ 7272521 w 12192000"/>
              <a:gd name="connsiteY4211" fmla="*/ 5023708 h 6858000"/>
              <a:gd name="connsiteX4212" fmla="*/ 7307346 w 12192000"/>
              <a:gd name="connsiteY4212" fmla="*/ 4988889 h 6858000"/>
              <a:gd name="connsiteX4213" fmla="*/ 7342159 w 12192000"/>
              <a:gd name="connsiteY4213" fmla="*/ 5023708 h 6858000"/>
              <a:gd name="connsiteX4214" fmla="*/ 7307346 w 12192000"/>
              <a:gd name="connsiteY4214" fmla="*/ 5058527 h 6858000"/>
              <a:gd name="connsiteX4215" fmla="*/ 7392239 w 12192000"/>
              <a:gd name="connsiteY4215" fmla="*/ 5058527 h 6858000"/>
              <a:gd name="connsiteX4216" fmla="*/ 7357413 w 12192000"/>
              <a:gd name="connsiteY4216" fmla="*/ 5023708 h 6858000"/>
              <a:gd name="connsiteX4217" fmla="*/ 7392239 w 12192000"/>
              <a:gd name="connsiteY4217" fmla="*/ 4988889 h 6858000"/>
              <a:gd name="connsiteX4218" fmla="*/ 7427051 w 12192000"/>
              <a:gd name="connsiteY4218" fmla="*/ 5023708 h 6858000"/>
              <a:gd name="connsiteX4219" fmla="*/ 7392239 w 12192000"/>
              <a:gd name="connsiteY4219" fmla="*/ 5058527 h 6858000"/>
              <a:gd name="connsiteX4220" fmla="*/ 7477132 w 12192000"/>
              <a:gd name="connsiteY4220" fmla="*/ 5058527 h 6858000"/>
              <a:gd name="connsiteX4221" fmla="*/ 7442307 w 12192000"/>
              <a:gd name="connsiteY4221" fmla="*/ 5023708 h 6858000"/>
              <a:gd name="connsiteX4222" fmla="*/ 7477132 w 12192000"/>
              <a:gd name="connsiteY4222" fmla="*/ 4988889 h 6858000"/>
              <a:gd name="connsiteX4223" fmla="*/ 7511944 w 12192000"/>
              <a:gd name="connsiteY4223" fmla="*/ 5023708 h 6858000"/>
              <a:gd name="connsiteX4224" fmla="*/ 7477132 w 12192000"/>
              <a:gd name="connsiteY4224" fmla="*/ 5058527 h 6858000"/>
              <a:gd name="connsiteX4225" fmla="*/ 7562024 w 12192000"/>
              <a:gd name="connsiteY4225" fmla="*/ 5058527 h 6858000"/>
              <a:gd name="connsiteX4226" fmla="*/ 7527199 w 12192000"/>
              <a:gd name="connsiteY4226" fmla="*/ 5023708 h 6858000"/>
              <a:gd name="connsiteX4227" fmla="*/ 7562024 w 12192000"/>
              <a:gd name="connsiteY4227" fmla="*/ 4988889 h 6858000"/>
              <a:gd name="connsiteX4228" fmla="*/ 7596836 w 12192000"/>
              <a:gd name="connsiteY4228" fmla="*/ 5023708 h 6858000"/>
              <a:gd name="connsiteX4229" fmla="*/ 7562024 w 12192000"/>
              <a:gd name="connsiteY4229" fmla="*/ 5058527 h 6858000"/>
              <a:gd name="connsiteX4230" fmla="*/ 7646915 w 12192000"/>
              <a:gd name="connsiteY4230" fmla="*/ 5058527 h 6858000"/>
              <a:gd name="connsiteX4231" fmla="*/ 7612090 w 12192000"/>
              <a:gd name="connsiteY4231" fmla="*/ 5023708 h 6858000"/>
              <a:gd name="connsiteX4232" fmla="*/ 7646915 w 12192000"/>
              <a:gd name="connsiteY4232" fmla="*/ 4988889 h 6858000"/>
              <a:gd name="connsiteX4233" fmla="*/ 7681728 w 12192000"/>
              <a:gd name="connsiteY4233" fmla="*/ 5023708 h 6858000"/>
              <a:gd name="connsiteX4234" fmla="*/ 7646915 w 12192000"/>
              <a:gd name="connsiteY4234" fmla="*/ 5058527 h 6858000"/>
              <a:gd name="connsiteX4235" fmla="*/ 7731809 w 12192000"/>
              <a:gd name="connsiteY4235" fmla="*/ 5058527 h 6858000"/>
              <a:gd name="connsiteX4236" fmla="*/ 7696983 w 12192000"/>
              <a:gd name="connsiteY4236" fmla="*/ 5023708 h 6858000"/>
              <a:gd name="connsiteX4237" fmla="*/ 7731809 w 12192000"/>
              <a:gd name="connsiteY4237" fmla="*/ 4988889 h 6858000"/>
              <a:gd name="connsiteX4238" fmla="*/ 7766621 w 12192000"/>
              <a:gd name="connsiteY4238" fmla="*/ 5023708 h 6858000"/>
              <a:gd name="connsiteX4239" fmla="*/ 7731809 w 12192000"/>
              <a:gd name="connsiteY4239" fmla="*/ 5058527 h 6858000"/>
              <a:gd name="connsiteX4240" fmla="*/ 7816702 w 12192000"/>
              <a:gd name="connsiteY4240" fmla="*/ 5058527 h 6858000"/>
              <a:gd name="connsiteX4241" fmla="*/ 7781877 w 12192000"/>
              <a:gd name="connsiteY4241" fmla="*/ 5023708 h 6858000"/>
              <a:gd name="connsiteX4242" fmla="*/ 7816702 w 12192000"/>
              <a:gd name="connsiteY4242" fmla="*/ 4988889 h 6858000"/>
              <a:gd name="connsiteX4243" fmla="*/ 7851514 w 12192000"/>
              <a:gd name="connsiteY4243" fmla="*/ 5023708 h 6858000"/>
              <a:gd name="connsiteX4244" fmla="*/ 7816702 w 12192000"/>
              <a:gd name="connsiteY4244" fmla="*/ 5058527 h 6858000"/>
              <a:gd name="connsiteX4245" fmla="*/ 7901594 w 12192000"/>
              <a:gd name="connsiteY4245" fmla="*/ 5058527 h 6858000"/>
              <a:gd name="connsiteX4246" fmla="*/ 7866769 w 12192000"/>
              <a:gd name="connsiteY4246" fmla="*/ 5023708 h 6858000"/>
              <a:gd name="connsiteX4247" fmla="*/ 7901594 w 12192000"/>
              <a:gd name="connsiteY4247" fmla="*/ 4988889 h 6858000"/>
              <a:gd name="connsiteX4248" fmla="*/ 7936406 w 12192000"/>
              <a:gd name="connsiteY4248" fmla="*/ 5023708 h 6858000"/>
              <a:gd name="connsiteX4249" fmla="*/ 7901594 w 12192000"/>
              <a:gd name="connsiteY4249" fmla="*/ 5058527 h 6858000"/>
              <a:gd name="connsiteX4250" fmla="*/ 7986485 w 12192000"/>
              <a:gd name="connsiteY4250" fmla="*/ 5058527 h 6858000"/>
              <a:gd name="connsiteX4251" fmla="*/ 7951660 w 12192000"/>
              <a:gd name="connsiteY4251" fmla="*/ 5023708 h 6858000"/>
              <a:gd name="connsiteX4252" fmla="*/ 7986485 w 12192000"/>
              <a:gd name="connsiteY4252" fmla="*/ 4988889 h 6858000"/>
              <a:gd name="connsiteX4253" fmla="*/ 8021298 w 12192000"/>
              <a:gd name="connsiteY4253" fmla="*/ 5023708 h 6858000"/>
              <a:gd name="connsiteX4254" fmla="*/ 7986485 w 12192000"/>
              <a:gd name="connsiteY4254" fmla="*/ 5058527 h 6858000"/>
              <a:gd name="connsiteX4255" fmla="*/ 8071379 w 12192000"/>
              <a:gd name="connsiteY4255" fmla="*/ 5058527 h 6858000"/>
              <a:gd name="connsiteX4256" fmla="*/ 8036553 w 12192000"/>
              <a:gd name="connsiteY4256" fmla="*/ 5023708 h 6858000"/>
              <a:gd name="connsiteX4257" fmla="*/ 8071379 w 12192000"/>
              <a:gd name="connsiteY4257" fmla="*/ 4988889 h 6858000"/>
              <a:gd name="connsiteX4258" fmla="*/ 8106191 w 12192000"/>
              <a:gd name="connsiteY4258" fmla="*/ 5023708 h 6858000"/>
              <a:gd name="connsiteX4259" fmla="*/ 8071379 w 12192000"/>
              <a:gd name="connsiteY4259" fmla="*/ 5058527 h 6858000"/>
              <a:gd name="connsiteX4260" fmla="*/ 8156272 w 12192000"/>
              <a:gd name="connsiteY4260" fmla="*/ 5058527 h 6858000"/>
              <a:gd name="connsiteX4261" fmla="*/ 8121447 w 12192000"/>
              <a:gd name="connsiteY4261" fmla="*/ 5023708 h 6858000"/>
              <a:gd name="connsiteX4262" fmla="*/ 8156272 w 12192000"/>
              <a:gd name="connsiteY4262" fmla="*/ 4988889 h 6858000"/>
              <a:gd name="connsiteX4263" fmla="*/ 8191084 w 12192000"/>
              <a:gd name="connsiteY4263" fmla="*/ 5023708 h 6858000"/>
              <a:gd name="connsiteX4264" fmla="*/ 8156272 w 12192000"/>
              <a:gd name="connsiteY4264" fmla="*/ 5058527 h 6858000"/>
              <a:gd name="connsiteX4265" fmla="*/ 8241164 w 12192000"/>
              <a:gd name="connsiteY4265" fmla="*/ 5058527 h 6858000"/>
              <a:gd name="connsiteX4266" fmla="*/ 8206339 w 12192000"/>
              <a:gd name="connsiteY4266" fmla="*/ 5023708 h 6858000"/>
              <a:gd name="connsiteX4267" fmla="*/ 8241164 w 12192000"/>
              <a:gd name="connsiteY4267" fmla="*/ 4988889 h 6858000"/>
              <a:gd name="connsiteX4268" fmla="*/ 8275976 w 12192000"/>
              <a:gd name="connsiteY4268" fmla="*/ 5023708 h 6858000"/>
              <a:gd name="connsiteX4269" fmla="*/ 8241164 w 12192000"/>
              <a:gd name="connsiteY4269" fmla="*/ 5058527 h 6858000"/>
              <a:gd name="connsiteX4270" fmla="*/ 8326055 w 12192000"/>
              <a:gd name="connsiteY4270" fmla="*/ 5058527 h 6858000"/>
              <a:gd name="connsiteX4271" fmla="*/ 8291230 w 12192000"/>
              <a:gd name="connsiteY4271" fmla="*/ 5023708 h 6858000"/>
              <a:gd name="connsiteX4272" fmla="*/ 8326055 w 12192000"/>
              <a:gd name="connsiteY4272" fmla="*/ 4988889 h 6858000"/>
              <a:gd name="connsiteX4273" fmla="*/ 8360868 w 12192000"/>
              <a:gd name="connsiteY4273" fmla="*/ 5023708 h 6858000"/>
              <a:gd name="connsiteX4274" fmla="*/ 8326055 w 12192000"/>
              <a:gd name="connsiteY4274" fmla="*/ 5058527 h 6858000"/>
              <a:gd name="connsiteX4275" fmla="*/ 8410949 w 12192000"/>
              <a:gd name="connsiteY4275" fmla="*/ 5058527 h 6858000"/>
              <a:gd name="connsiteX4276" fmla="*/ 8376123 w 12192000"/>
              <a:gd name="connsiteY4276" fmla="*/ 5023708 h 6858000"/>
              <a:gd name="connsiteX4277" fmla="*/ 8410949 w 12192000"/>
              <a:gd name="connsiteY4277" fmla="*/ 4988889 h 6858000"/>
              <a:gd name="connsiteX4278" fmla="*/ 8445761 w 12192000"/>
              <a:gd name="connsiteY4278" fmla="*/ 5023708 h 6858000"/>
              <a:gd name="connsiteX4279" fmla="*/ 8410949 w 12192000"/>
              <a:gd name="connsiteY4279" fmla="*/ 5058527 h 6858000"/>
              <a:gd name="connsiteX4280" fmla="*/ 8495842 w 12192000"/>
              <a:gd name="connsiteY4280" fmla="*/ 5058527 h 6858000"/>
              <a:gd name="connsiteX4281" fmla="*/ 8461017 w 12192000"/>
              <a:gd name="connsiteY4281" fmla="*/ 5023708 h 6858000"/>
              <a:gd name="connsiteX4282" fmla="*/ 8495842 w 12192000"/>
              <a:gd name="connsiteY4282" fmla="*/ 4988889 h 6858000"/>
              <a:gd name="connsiteX4283" fmla="*/ 8530654 w 12192000"/>
              <a:gd name="connsiteY4283" fmla="*/ 5023708 h 6858000"/>
              <a:gd name="connsiteX4284" fmla="*/ 8495842 w 12192000"/>
              <a:gd name="connsiteY4284" fmla="*/ 5058527 h 6858000"/>
              <a:gd name="connsiteX4285" fmla="*/ 8580734 w 12192000"/>
              <a:gd name="connsiteY4285" fmla="*/ 5058527 h 6858000"/>
              <a:gd name="connsiteX4286" fmla="*/ 8545909 w 12192000"/>
              <a:gd name="connsiteY4286" fmla="*/ 5023708 h 6858000"/>
              <a:gd name="connsiteX4287" fmla="*/ 8580734 w 12192000"/>
              <a:gd name="connsiteY4287" fmla="*/ 4988889 h 6858000"/>
              <a:gd name="connsiteX4288" fmla="*/ 8615546 w 12192000"/>
              <a:gd name="connsiteY4288" fmla="*/ 5023708 h 6858000"/>
              <a:gd name="connsiteX4289" fmla="*/ 8580734 w 12192000"/>
              <a:gd name="connsiteY4289" fmla="*/ 5058527 h 6858000"/>
              <a:gd name="connsiteX4290" fmla="*/ 8665625 w 12192000"/>
              <a:gd name="connsiteY4290" fmla="*/ 5058527 h 6858000"/>
              <a:gd name="connsiteX4291" fmla="*/ 8630800 w 12192000"/>
              <a:gd name="connsiteY4291" fmla="*/ 5023708 h 6858000"/>
              <a:gd name="connsiteX4292" fmla="*/ 8665625 w 12192000"/>
              <a:gd name="connsiteY4292" fmla="*/ 4988889 h 6858000"/>
              <a:gd name="connsiteX4293" fmla="*/ 8700438 w 12192000"/>
              <a:gd name="connsiteY4293" fmla="*/ 5023708 h 6858000"/>
              <a:gd name="connsiteX4294" fmla="*/ 8665625 w 12192000"/>
              <a:gd name="connsiteY4294" fmla="*/ 5058527 h 6858000"/>
              <a:gd name="connsiteX4295" fmla="*/ 8750518 w 12192000"/>
              <a:gd name="connsiteY4295" fmla="*/ 5058527 h 6858000"/>
              <a:gd name="connsiteX4296" fmla="*/ 8715692 w 12192000"/>
              <a:gd name="connsiteY4296" fmla="*/ 5023708 h 6858000"/>
              <a:gd name="connsiteX4297" fmla="*/ 8750518 w 12192000"/>
              <a:gd name="connsiteY4297" fmla="*/ 4988889 h 6858000"/>
              <a:gd name="connsiteX4298" fmla="*/ 8785330 w 12192000"/>
              <a:gd name="connsiteY4298" fmla="*/ 5023708 h 6858000"/>
              <a:gd name="connsiteX4299" fmla="*/ 8750518 w 12192000"/>
              <a:gd name="connsiteY4299" fmla="*/ 5058527 h 6858000"/>
              <a:gd name="connsiteX4300" fmla="*/ 8835412 w 12192000"/>
              <a:gd name="connsiteY4300" fmla="*/ 5058527 h 6858000"/>
              <a:gd name="connsiteX4301" fmla="*/ 8800587 w 12192000"/>
              <a:gd name="connsiteY4301" fmla="*/ 5023708 h 6858000"/>
              <a:gd name="connsiteX4302" fmla="*/ 8835412 w 12192000"/>
              <a:gd name="connsiteY4302" fmla="*/ 4988889 h 6858000"/>
              <a:gd name="connsiteX4303" fmla="*/ 8870224 w 12192000"/>
              <a:gd name="connsiteY4303" fmla="*/ 5023708 h 6858000"/>
              <a:gd name="connsiteX4304" fmla="*/ 8835412 w 12192000"/>
              <a:gd name="connsiteY4304" fmla="*/ 5058527 h 6858000"/>
              <a:gd name="connsiteX4305" fmla="*/ 8920304 w 12192000"/>
              <a:gd name="connsiteY4305" fmla="*/ 5058527 h 6858000"/>
              <a:gd name="connsiteX4306" fmla="*/ 8885479 w 12192000"/>
              <a:gd name="connsiteY4306" fmla="*/ 5023708 h 6858000"/>
              <a:gd name="connsiteX4307" fmla="*/ 8920304 w 12192000"/>
              <a:gd name="connsiteY4307" fmla="*/ 4988889 h 6858000"/>
              <a:gd name="connsiteX4308" fmla="*/ 8955116 w 12192000"/>
              <a:gd name="connsiteY4308" fmla="*/ 5023708 h 6858000"/>
              <a:gd name="connsiteX4309" fmla="*/ 8920304 w 12192000"/>
              <a:gd name="connsiteY4309" fmla="*/ 5058527 h 6858000"/>
              <a:gd name="connsiteX4310" fmla="*/ 9005195 w 12192000"/>
              <a:gd name="connsiteY4310" fmla="*/ 5058527 h 6858000"/>
              <a:gd name="connsiteX4311" fmla="*/ 8970370 w 12192000"/>
              <a:gd name="connsiteY4311" fmla="*/ 5023708 h 6858000"/>
              <a:gd name="connsiteX4312" fmla="*/ 9005195 w 12192000"/>
              <a:gd name="connsiteY4312" fmla="*/ 4988889 h 6858000"/>
              <a:gd name="connsiteX4313" fmla="*/ 9040008 w 12192000"/>
              <a:gd name="connsiteY4313" fmla="*/ 5023708 h 6858000"/>
              <a:gd name="connsiteX4314" fmla="*/ 9005195 w 12192000"/>
              <a:gd name="connsiteY4314" fmla="*/ 5058527 h 6858000"/>
              <a:gd name="connsiteX4315" fmla="*/ 9090088 w 12192000"/>
              <a:gd name="connsiteY4315" fmla="*/ 5058527 h 6858000"/>
              <a:gd name="connsiteX4316" fmla="*/ 9055262 w 12192000"/>
              <a:gd name="connsiteY4316" fmla="*/ 5023708 h 6858000"/>
              <a:gd name="connsiteX4317" fmla="*/ 9090088 w 12192000"/>
              <a:gd name="connsiteY4317" fmla="*/ 4988889 h 6858000"/>
              <a:gd name="connsiteX4318" fmla="*/ 9124900 w 12192000"/>
              <a:gd name="connsiteY4318" fmla="*/ 5023708 h 6858000"/>
              <a:gd name="connsiteX4319" fmla="*/ 9090088 w 12192000"/>
              <a:gd name="connsiteY4319" fmla="*/ 5058527 h 6858000"/>
              <a:gd name="connsiteX4320" fmla="*/ 9174982 w 12192000"/>
              <a:gd name="connsiteY4320" fmla="*/ 5058527 h 6858000"/>
              <a:gd name="connsiteX4321" fmla="*/ 9140157 w 12192000"/>
              <a:gd name="connsiteY4321" fmla="*/ 5023708 h 6858000"/>
              <a:gd name="connsiteX4322" fmla="*/ 9174982 w 12192000"/>
              <a:gd name="connsiteY4322" fmla="*/ 4988889 h 6858000"/>
              <a:gd name="connsiteX4323" fmla="*/ 9209794 w 12192000"/>
              <a:gd name="connsiteY4323" fmla="*/ 5023708 h 6858000"/>
              <a:gd name="connsiteX4324" fmla="*/ 9174982 w 12192000"/>
              <a:gd name="connsiteY4324" fmla="*/ 5058527 h 6858000"/>
              <a:gd name="connsiteX4325" fmla="*/ 9259874 w 12192000"/>
              <a:gd name="connsiteY4325" fmla="*/ 5058527 h 6858000"/>
              <a:gd name="connsiteX4326" fmla="*/ 9225049 w 12192000"/>
              <a:gd name="connsiteY4326" fmla="*/ 5023708 h 6858000"/>
              <a:gd name="connsiteX4327" fmla="*/ 9259874 w 12192000"/>
              <a:gd name="connsiteY4327" fmla="*/ 4988889 h 6858000"/>
              <a:gd name="connsiteX4328" fmla="*/ 9294686 w 12192000"/>
              <a:gd name="connsiteY4328" fmla="*/ 5023708 h 6858000"/>
              <a:gd name="connsiteX4329" fmla="*/ 9259874 w 12192000"/>
              <a:gd name="connsiteY4329" fmla="*/ 5058527 h 6858000"/>
              <a:gd name="connsiteX4330" fmla="*/ 9344765 w 12192000"/>
              <a:gd name="connsiteY4330" fmla="*/ 5058527 h 6858000"/>
              <a:gd name="connsiteX4331" fmla="*/ 9309940 w 12192000"/>
              <a:gd name="connsiteY4331" fmla="*/ 5023708 h 6858000"/>
              <a:gd name="connsiteX4332" fmla="*/ 9344765 w 12192000"/>
              <a:gd name="connsiteY4332" fmla="*/ 4988889 h 6858000"/>
              <a:gd name="connsiteX4333" fmla="*/ 9379578 w 12192000"/>
              <a:gd name="connsiteY4333" fmla="*/ 5023708 h 6858000"/>
              <a:gd name="connsiteX4334" fmla="*/ 9344765 w 12192000"/>
              <a:gd name="connsiteY4334" fmla="*/ 5058527 h 6858000"/>
              <a:gd name="connsiteX4335" fmla="*/ 9429658 w 12192000"/>
              <a:gd name="connsiteY4335" fmla="*/ 5058527 h 6858000"/>
              <a:gd name="connsiteX4336" fmla="*/ 9394832 w 12192000"/>
              <a:gd name="connsiteY4336" fmla="*/ 5023708 h 6858000"/>
              <a:gd name="connsiteX4337" fmla="*/ 9429658 w 12192000"/>
              <a:gd name="connsiteY4337" fmla="*/ 4988889 h 6858000"/>
              <a:gd name="connsiteX4338" fmla="*/ 9464470 w 12192000"/>
              <a:gd name="connsiteY4338" fmla="*/ 5023708 h 6858000"/>
              <a:gd name="connsiteX4339" fmla="*/ 9429658 w 12192000"/>
              <a:gd name="connsiteY4339" fmla="*/ 5058527 h 6858000"/>
              <a:gd name="connsiteX4340" fmla="*/ 9514552 w 12192000"/>
              <a:gd name="connsiteY4340" fmla="*/ 5058527 h 6858000"/>
              <a:gd name="connsiteX4341" fmla="*/ 9479727 w 12192000"/>
              <a:gd name="connsiteY4341" fmla="*/ 5023708 h 6858000"/>
              <a:gd name="connsiteX4342" fmla="*/ 9514552 w 12192000"/>
              <a:gd name="connsiteY4342" fmla="*/ 4988889 h 6858000"/>
              <a:gd name="connsiteX4343" fmla="*/ 9549364 w 12192000"/>
              <a:gd name="connsiteY4343" fmla="*/ 5023708 h 6858000"/>
              <a:gd name="connsiteX4344" fmla="*/ 9514552 w 12192000"/>
              <a:gd name="connsiteY4344" fmla="*/ 5058527 h 6858000"/>
              <a:gd name="connsiteX4345" fmla="*/ 9599444 w 12192000"/>
              <a:gd name="connsiteY4345" fmla="*/ 5058527 h 6858000"/>
              <a:gd name="connsiteX4346" fmla="*/ 9564619 w 12192000"/>
              <a:gd name="connsiteY4346" fmla="*/ 5023708 h 6858000"/>
              <a:gd name="connsiteX4347" fmla="*/ 9599444 w 12192000"/>
              <a:gd name="connsiteY4347" fmla="*/ 4988889 h 6858000"/>
              <a:gd name="connsiteX4348" fmla="*/ 9634256 w 12192000"/>
              <a:gd name="connsiteY4348" fmla="*/ 5023708 h 6858000"/>
              <a:gd name="connsiteX4349" fmla="*/ 9599444 w 12192000"/>
              <a:gd name="connsiteY4349" fmla="*/ 5058527 h 6858000"/>
              <a:gd name="connsiteX4350" fmla="*/ 9684335 w 12192000"/>
              <a:gd name="connsiteY4350" fmla="*/ 5058527 h 6858000"/>
              <a:gd name="connsiteX4351" fmla="*/ 9649510 w 12192000"/>
              <a:gd name="connsiteY4351" fmla="*/ 5023708 h 6858000"/>
              <a:gd name="connsiteX4352" fmla="*/ 9684335 w 12192000"/>
              <a:gd name="connsiteY4352" fmla="*/ 4988889 h 6858000"/>
              <a:gd name="connsiteX4353" fmla="*/ 9719148 w 12192000"/>
              <a:gd name="connsiteY4353" fmla="*/ 5023708 h 6858000"/>
              <a:gd name="connsiteX4354" fmla="*/ 9684335 w 12192000"/>
              <a:gd name="connsiteY4354" fmla="*/ 5058527 h 6858000"/>
              <a:gd name="connsiteX4355" fmla="*/ 10278584 w 12192000"/>
              <a:gd name="connsiteY4355" fmla="*/ 5058527 h 6858000"/>
              <a:gd name="connsiteX4356" fmla="*/ 10243759 w 12192000"/>
              <a:gd name="connsiteY4356" fmla="*/ 5023708 h 6858000"/>
              <a:gd name="connsiteX4357" fmla="*/ 10278584 w 12192000"/>
              <a:gd name="connsiteY4357" fmla="*/ 4988889 h 6858000"/>
              <a:gd name="connsiteX4358" fmla="*/ 10313396 w 12192000"/>
              <a:gd name="connsiteY4358" fmla="*/ 5023708 h 6858000"/>
              <a:gd name="connsiteX4359" fmla="*/ 10278584 w 12192000"/>
              <a:gd name="connsiteY4359" fmla="*/ 5058527 h 6858000"/>
              <a:gd name="connsiteX4360" fmla="*/ 10363475 w 12192000"/>
              <a:gd name="connsiteY4360" fmla="*/ 5058527 h 6858000"/>
              <a:gd name="connsiteX4361" fmla="*/ 10328650 w 12192000"/>
              <a:gd name="connsiteY4361" fmla="*/ 5023708 h 6858000"/>
              <a:gd name="connsiteX4362" fmla="*/ 10363475 w 12192000"/>
              <a:gd name="connsiteY4362" fmla="*/ 4988889 h 6858000"/>
              <a:gd name="connsiteX4363" fmla="*/ 10398288 w 12192000"/>
              <a:gd name="connsiteY4363" fmla="*/ 5023708 h 6858000"/>
              <a:gd name="connsiteX4364" fmla="*/ 10363475 w 12192000"/>
              <a:gd name="connsiteY4364" fmla="*/ 5058527 h 6858000"/>
              <a:gd name="connsiteX4365" fmla="*/ 1195058 w 12192000"/>
              <a:gd name="connsiteY4365" fmla="*/ 4973666 h 6858000"/>
              <a:gd name="connsiteX4366" fmla="*/ 1160239 w 12192000"/>
              <a:gd name="connsiteY4366" fmla="*/ 4938847 h 6858000"/>
              <a:gd name="connsiteX4367" fmla="*/ 1195058 w 12192000"/>
              <a:gd name="connsiteY4367" fmla="*/ 4904029 h 6858000"/>
              <a:gd name="connsiteX4368" fmla="*/ 1229877 w 12192000"/>
              <a:gd name="connsiteY4368" fmla="*/ 4938847 h 6858000"/>
              <a:gd name="connsiteX4369" fmla="*/ 1195058 w 12192000"/>
              <a:gd name="connsiteY4369" fmla="*/ 4973666 h 6858000"/>
              <a:gd name="connsiteX4370" fmla="*/ 1279947 w 12192000"/>
              <a:gd name="connsiteY4370" fmla="*/ 4973666 h 6858000"/>
              <a:gd name="connsiteX4371" fmla="*/ 1245128 w 12192000"/>
              <a:gd name="connsiteY4371" fmla="*/ 4938847 h 6858000"/>
              <a:gd name="connsiteX4372" fmla="*/ 1279947 w 12192000"/>
              <a:gd name="connsiteY4372" fmla="*/ 4904029 h 6858000"/>
              <a:gd name="connsiteX4373" fmla="*/ 1314766 w 12192000"/>
              <a:gd name="connsiteY4373" fmla="*/ 4938847 h 6858000"/>
              <a:gd name="connsiteX4374" fmla="*/ 1279947 w 12192000"/>
              <a:gd name="connsiteY4374" fmla="*/ 4973666 h 6858000"/>
              <a:gd name="connsiteX4375" fmla="*/ 2128880 w 12192000"/>
              <a:gd name="connsiteY4375" fmla="*/ 4973666 h 6858000"/>
              <a:gd name="connsiteX4376" fmla="*/ 2094061 w 12192000"/>
              <a:gd name="connsiteY4376" fmla="*/ 4938847 h 6858000"/>
              <a:gd name="connsiteX4377" fmla="*/ 2128880 w 12192000"/>
              <a:gd name="connsiteY4377" fmla="*/ 4904029 h 6858000"/>
              <a:gd name="connsiteX4378" fmla="*/ 2163698 w 12192000"/>
              <a:gd name="connsiteY4378" fmla="*/ 4938847 h 6858000"/>
              <a:gd name="connsiteX4379" fmla="*/ 2128880 w 12192000"/>
              <a:gd name="connsiteY4379" fmla="*/ 4973666 h 6858000"/>
              <a:gd name="connsiteX4380" fmla="*/ 2213771 w 12192000"/>
              <a:gd name="connsiteY4380" fmla="*/ 4973666 h 6858000"/>
              <a:gd name="connsiteX4381" fmla="*/ 2178952 w 12192000"/>
              <a:gd name="connsiteY4381" fmla="*/ 4938847 h 6858000"/>
              <a:gd name="connsiteX4382" fmla="*/ 2213771 w 12192000"/>
              <a:gd name="connsiteY4382" fmla="*/ 4904029 h 6858000"/>
              <a:gd name="connsiteX4383" fmla="*/ 2248590 w 12192000"/>
              <a:gd name="connsiteY4383" fmla="*/ 4938847 h 6858000"/>
              <a:gd name="connsiteX4384" fmla="*/ 2213771 w 12192000"/>
              <a:gd name="connsiteY4384" fmla="*/ 4973666 h 6858000"/>
              <a:gd name="connsiteX4385" fmla="*/ 2298657 w 12192000"/>
              <a:gd name="connsiteY4385" fmla="*/ 4973666 h 6858000"/>
              <a:gd name="connsiteX4386" fmla="*/ 2263838 w 12192000"/>
              <a:gd name="connsiteY4386" fmla="*/ 4938847 h 6858000"/>
              <a:gd name="connsiteX4387" fmla="*/ 2298657 w 12192000"/>
              <a:gd name="connsiteY4387" fmla="*/ 4904029 h 6858000"/>
              <a:gd name="connsiteX4388" fmla="*/ 2333476 w 12192000"/>
              <a:gd name="connsiteY4388" fmla="*/ 4938847 h 6858000"/>
              <a:gd name="connsiteX4389" fmla="*/ 2298657 w 12192000"/>
              <a:gd name="connsiteY4389" fmla="*/ 4973666 h 6858000"/>
              <a:gd name="connsiteX4390" fmla="*/ 2383549 w 12192000"/>
              <a:gd name="connsiteY4390" fmla="*/ 4973666 h 6858000"/>
              <a:gd name="connsiteX4391" fmla="*/ 2348730 w 12192000"/>
              <a:gd name="connsiteY4391" fmla="*/ 4938847 h 6858000"/>
              <a:gd name="connsiteX4392" fmla="*/ 2383549 w 12192000"/>
              <a:gd name="connsiteY4392" fmla="*/ 4904029 h 6858000"/>
              <a:gd name="connsiteX4393" fmla="*/ 2418368 w 12192000"/>
              <a:gd name="connsiteY4393" fmla="*/ 4938847 h 6858000"/>
              <a:gd name="connsiteX4394" fmla="*/ 2383549 w 12192000"/>
              <a:gd name="connsiteY4394" fmla="*/ 4973666 h 6858000"/>
              <a:gd name="connsiteX4395" fmla="*/ 2468443 w 12192000"/>
              <a:gd name="connsiteY4395" fmla="*/ 4973666 h 6858000"/>
              <a:gd name="connsiteX4396" fmla="*/ 2433624 w 12192000"/>
              <a:gd name="connsiteY4396" fmla="*/ 4938847 h 6858000"/>
              <a:gd name="connsiteX4397" fmla="*/ 2468443 w 12192000"/>
              <a:gd name="connsiteY4397" fmla="*/ 4904029 h 6858000"/>
              <a:gd name="connsiteX4398" fmla="*/ 2503261 w 12192000"/>
              <a:gd name="connsiteY4398" fmla="*/ 4938847 h 6858000"/>
              <a:gd name="connsiteX4399" fmla="*/ 2468443 w 12192000"/>
              <a:gd name="connsiteY4399" fmla="*/ 4973666 h 6858000"/>
              <a:gd name="connsiteX4400" fmla="*/ 2553334 w 12192000"/>
              <a:gd name="connsiteY4400" fmla="*/ 4973666 h 6858000"/>
              <a:gd name="connsiteX4401" fmla="*/ 2518515 w 12192000"/>
              <a:gd name="connsiteY4401" fmla="*/ 4938847 h 6858000"/>
              <a:gd name="connsiteX4402" fmla="*/ 2553334 w 12192000"/>
              <a:gd name="connsiteY4402" fmla="*/ 4904029 h 6858000"/>
              <a:gd name="connsiteX4403" fmla="*/ 2588153 w 12192000"/>
              <a:gd name="connsiteY4403" fmla="*/ 4938847 h 6858000"/>
              <a:gd name="connsiteX4404" fmla="*/ 2553334 w 12192000"/>
              <a:gd name="connsiteY4404" fmla="*/ 4973666 h 6858000"/>
              <a:gd name="connsiteX4405" fmla="*/ 2638227 w 12192000"/>
              <a:gd name="connsiteY4405" fmla="*/ 4973666 h 6858000"/>
              <a:gd name="connsiteX4406" fmla="*/ 2603408 w 12192000"/>
              <a:gd name="connsiteY4406" fmla="*/ 4938847 h 6858000"/>
              <a:gd name="connsiteX4407" fmla="*/ 2638227 w 12192000"/>
              <a:gd name="connsiteY4407" fmla="*/ 4904029 h 6858000"/>
              <a:gd name="connsiteX4408" fmla="*/ 2673046 w 12192000"/>
              <a:gd name="connsiteY4408" fmla="*/ 4938847 h 6858000"/>
              <a:gd name="connsiteX4409" fmla="*/ 2638227 w 12192000"/>
              <a:gd name="connsiteY4409" fmla="*/ 4973666 h 6858000"/>
              <a:gd name="connsiteX4410" fmla="*/ 2723119 w 12192000"/>
              <a:gd name="connsiteY4410" fmla="*/ 4973666 h 6858000"/>
              <a:gd name="connsiteX4411" fmla="*/ 2688300 w 12192000"/>
              <a:gd name="connsiteY4411" fmla="*/ 4938847 h 6858000"/>
              <a:gd name="connsiteX4412" fmla="*/ 2723119 w 12192000"/>
              <a:gd name="connsiteY4412" fmla="*/ 4904029 h 6858000"/>
              <a:gd name="connsiteX4413" fmla="*/ 2757938 w 12192000"/>
              <a:gd name="connsiteY4413" fmla="*/ 4938847 h 6858000"/>
              <a:gd name="connsiteX4414" fmla="*/ 2723119 w 12192000"/>
              <a:gd name="connsiteY4414" fmla="*/ 4973666 h 6858000"/>
              <a:gd name="connsiteX4415" fmla="*/ 2808013 w 12192000"/>
              <a:gd name="connsiteY4415" fmla="*/ 4973666 h 6858000"/>
              <a:gd name="connsiteX4416" fmla="*/ 2773194 w 12192000"/>
              <a:gd name="connsiteY4416" fmla="*/ 4938847 h 6858000"/>
              <a:gd name="connsiteX4417" fmla="*/ 2808013 w 12192000"/>
              <a:gd name="connsiteY4417" fmla="*/ 4904029 h 6858000"/>
              <a:gd name="connsiteX4418" fmla="*/ 2842831 w 12192000"/>
              <a:gd name="connsiteY4418" fmla="*/ 4938847 h 6858000"/>
              <a:gd name="connsiteX4419" fmla="*/ 2808013 w 12192000"/>
              <a:gd name="connsiteY4419" fmla="*/ 4973666 h 6858000"/>
              <a:gd name="connsiteX4420" fmla="*/ 2892904 w 12192000"/>
              <a:gd name="connsiteY4420" fmla="*/ 4973666 h 6858000"/>
              <a:gd name="connsiteX4421" fmla="*/ 2858085 w 12192000"/>
              <a:gd name="connsiteY4421" fmla="*/ 4938847 h 6858000"/>
              <a:gd name="connsiteX4422" fmla="*/ 2892904 w 12192000"/>
              <a:gd name="connsiteY4422" fmla="*/ 4904029 h 6858000"/>
              <a:gd name="connsiteX4423" fmla="*/ 2927723 w 12192000"/>
              <a:gd name="connsiteY4423" fmla="*/ 4938847 h 6858000"/>
              <a:gd name="connsiteX4424" fmla="*/ 2892904 w 12192000"/>
              <a:gd name="connsiteY4424" fmla="*/ 4973666 h 6858000"/>
              <a:gd name="connsiteX4425" fmla="*/ 2977796 w 12192000"/>
              <a:gd name="connsiteY4425" fmla="*/ 4973666 h 6858000"/>
              <a:gd name="connsiteX4426" fmla="*/ 2942977 w 12192000"/>
              <a:gd name="connsiteY4426" fmla="*/ 4938847 h 6858000"/>
              <a:gd name="connsiteX4427" fmla="*/ 2977796 w 12192000"/>
              <a:gd name="connsiteY4427" fmla="*/ 4904029 h 6858000"/>
              <a:gd name="connsiteX4428" fmla="*/ 3012615 w 12192000"/>
              <a:gd name="connsiteY4428" fmla="*/ 4938847 h 6858000"/>
              <a:gd name="connsiteX4429" fmla="*/ 2977796 w 12192000"/>
              <a:gd name="connsiteY4429" fmla="*/ 4973666 h 6858000"/>
              <a:gd name="connsiteX4430" fmla="*/ 3062689 w 12192000"/>
              <a:gd name="connsiteY4430" fmla="*/ 4973666 h 6858000"/>
              <a:gd name="connsiteX4431" fmla="*/ 3027870 w 12192000"/>
              <a:gd name="connsiteY4431" fmla="*/ 4938847 h 6858000"/>
              <a:gd name="connsiteX4432" fmla="*/ 3062689 w 12192000"/>
              <a:gd name="connsiteY4432" fmla="*/ 4904029 h 6858000"/>
              <a:gd name="connsiteX4433" fmla="*/ 3097508 w 12192000"/>
              <a:gd name="connsiteY4433" fmla="*/ 4938847 h 6858000"/>
              <a:gd name="connsiteX4434" fmla="*/ 3062689 w 12192000"/>
              <a:gd name="connsiteY4434" fmla="*/ 4973666 h 6858000"/>
              <a:gd name="connsiteX4435" fmla="*/ 3232474 w 12192000"/>
              <a:gd name="connsiteY4435" fmla="*/ 4973666 h 6858000"/>
              <a:gd name="connsiteX4436" fmla="*/ 3197655 w 12192000"/>
              <a:gd name="connsiteY4436" fmla="*/ 4938847 h 6858000"/>
              <a:gd name="connsiteX4437" fmla="*/ 3232474 w 12192000"/>
              <a:gd name="connsiteY4437" fmla="*/ 4904029 h 6858000"/>
              <a:gd name="connsiteX4438" fmla="*/ 3267293 w 12192000"/>
              <a:gd name="connsiteY4438" fmla="*/ 4938847 h 6858000"/>
              <a:gd name="connsiteX4439" fmla="*/ 3232474 w 12192000"/>
              <a:gd name="connsiteY4439" fmla="*/ 4973666 h 6858000"/>
              <a:gd name="connsiteX4440" fmla="*/ 3826723 w 12192000"/>
              <a:gd name="connsiteY4440" fmla="*/ 4973666 h 6858000"/>
              <a:gd name="connsiteX4441" fmla="*/ 3791904 w 12192000"/>
              <a:gd name="connsiteY4441" fmla="*/ 4938847 h 6858000"/>
              <a:gd name="connsiteX4442" fmla="*/ 3826723 w 12192000"/>
              <a:gd name="connsiteY4442" fmla="*/ 4904029 h 6858000"/>
              <a:gd name="connsiteX4443" fmla="*/ 3861541 w 12192000"/>
              <a:gd name="connsiteY4443" fmla="*/ 4938847 h 6858000"/>
              <a:gd name="connsiteX4444" fmla="*/ 3826723 w 12192000"/>
              <a:gd name="connsiteY4444" fmla="*/ 4973666 h 6858000"/>
              <a:gd name="connsiteX4445" fmla="*/ 4081406 w 12192000"/>
              <a:gd name="connsiteY4445" fmla="*/ 4973666 h 6858000"/>
              <a:gd name="connsiteX4446" fmla="*/ 4046588 w 12192000"/>
              <a:gd name="connsiteY4446" fmla="*/ 4938847 h 6858000"/>
              <a:gd name="connsiteX4447" fmla="*/ 4081406 w 12192000"/>
              <a:gd name="connsiteY4447" fmla="*/ 4904029 h 6858000"/>
              <a:gd name="connsiteX4448" fmla="*/ 4116225 w 12192000"/>
              <a:gd name="connsiteY4448" fmla="*/ 4938847 h 6858000"/>
              <a:gd name="connsiteX4449" fmla="*/ 4081406 w 12192000"/>
              <a:gd name="connsiteY4449" fmla="*/ 4973666 h 6858000"/>
              <a:gd name="connsiteX4450" fmla="*/ 4590760 w 12192000"/>
              <a:gd name="connsiteY4450" fmla="*/ 4973666 h 6858000"/>
              <a:gd name="connsiteX4451" fmla="*/ 4555941 w 12192000"/>
              <a:gd name="connsiteY4451" fmla="*/ 4938847 h 6858000"/>
              <a:gd name="connsiteX4452" fmla="*/ 4590760 w 12192000"/>
              <a:gd name="connsiteY4452" fmla="*/ 4904029 h 6858000"/>
              <a:gd name="connsiteX4453" fmla="*/ 4625579 w 12192000"/>
              <a:gd name="connsiteY4453" fmla="*/ 4938847 h 6858000"/>
              <a:gd name="connsiteX4454" fmla="*/ 4590760 w 12192000"/>
              <a:gd name="connsiteY4454" fmla="*/ 4973666 h 6858000"/>
              <a:gd name="connsiteX4455" fmla="*/ 4675653 w 12192000"/>
              <a:gd name="connsiteY4455" fmla="*/ 4973666 h 6858000"/>
              <a:gd name="connsiteX4456" fmla="*/ 4640834 w 12192000"/>
              <a:gd name="connsiteY4456" fmla="*/ 4938847 h 6858000"/>
              <a:gd name="connsiteX4457" fmla="*/ 4675653 w 12192000"/>
              <a:gd name="connsiteY4457" fmla="*/ 4904029 h 6858000"/>
              <a:gd name="connsiteX4458" fmla="*/ 4710472 w 12192000"/>
              <a:gd name="connsiteY4458" fmla="*/ 4938847 h 6858000"/>
              <a:gd name="connsiteX4459" fmla="*/ 4675653 w 12192000"/>
              <a:gd name="connsiteY4459" fmla="*/ 4973666 h 6858000"/>
              <a:gd name="connsiteX4460" fmla="*/ 5354793 w 12192000"/>
              <a:gd name="connsiteY4460" fmla="*/ 4973666 h 6858000"/>
              <a:gd name="connsiteX4461" fmla="*/ 5319974 w 12192000"/>
              <a:gd name="connsiteY4461" fmla="*/ 4938847 h 6858000"/>
              <a:gd name="connsiteX4462" fmla="*/ 5354793 w 12192000"/>
              <a:gd name="connsiteY4462" fmla="*/ 4904029 h 6858000"/>
              <a:gd name="connsiteX4463" fmla="*/ 5389612 w 12192000"/>
              <a:gd name="connsiteY4463" fmla="*/ 4938847 h 6858000"/>
              <a:gd name="connsiteX4464" fmla="*/ 5354793 w 12192000"/>
              <a:gd name="connsiteY4464" fmla="*/ 4973666 h 6858000"/>
              <a:gd name="connsiteX4465" fmla="*/ 6203718 w 12192000"/>
              <a:gd name="connsiteY4465" fmla="*/ 4973666 h 6858000"/>
              <a:gd name="connsiteX4466" fmla="*/ 6168893 w 12192000"/>
              <a:gd name="connsiteY4466" fmla="*/ 4938847 h 6858000"/>
              <a:gd name="connsiteX4467" fmla="*/ 6203718 w 12192000"/>
              <a:gd name="connsiteY4467" fmla="*/ 4904029 h 6858000"/>
              <a:gd name="connsiteX4468" fmla="*/ 6238530 w 12192000"/>
              <a:gd name="connsiteY4468" fmla="*/ 4938847 h 6858000"/>
              <a:gd name="connsiteX4469" fmla="*/ 6203718 w 12192000"/>
              <a:gd name="connsiteY4469" fmla="*/ 4973666 h 6858000"/>
              <a:gd name="connsiteX4470" fmla="*/ 6288610 w 12192000"/>
              <a:gd name="connsiteY4470" fmla="*/ 4973666 h 6858000"/>
              <a:gd name="connsiteX4471" fmla="*/ 6253785 w 12192000"/>
              <a:gd name="connsiteY4471" fmla="*/ 4938847 h 6858000"/>
              <a:gd name="connsiteX4472" fmla="*/ 6288610 w 12192000"/>
              <a:gd name="connsiteY4472" fmla="*/ 4904029 h 6858000"/>
              <a:gd name="connsiteX4473" fmla="*/ 6323423 w 12192000"/>
              <a:gd name="connsiteY4473" fmla="*/ 4938847 h 6858000"/>
              <a:gd name="connsiteX4474" fmla="*/ 6288610 w 12192000"/>
              <a:gd name="connsiteY4474" fmla="*/ 4973666 h 6858000"/>
              <a:gd name="connsiteX4475" fmla="*/ 6543288 w 12192000"/>
              <a:gd name="connsiteY4475" fmla="*/ 4973666 h 6858000"/>
              <a:gd name="connsiteX4476" fmla="*/ 6508463 w 12192000"/>
              <a:gd name="connsiteY4476" fmla="*/ 4938847 h 6858000"/>
              <a:gd name="connsiteX4477" fmla="*/ 6543288 w 12192000"/>
              <a:gd name="connsiteY4477" fmla="*/ 4904029 h 6858000"/>
              <a:gd name="connsiteX4478" fmla="*/ 6578100 w 12192000"/>
              <a:gd name="connsiteY4478" fmla="*/ 4938847 h 6858000"/>
              <a:gd name="connsiteX4479" fmla="*/ 6543288 w 12192000"/>
              <a:gd name="connsiteY4479" fmla="*/ 4973666 h 6858000"/>
              <a:gd name="connsiteX4480" fmla="*/ 6628180 w 12192000"/>
              <a:gd name="connsiteY4480" fmla="*/ 4973666 h 6858000"/>
              <a:gd name="connsiteX4481" fmla="*/ 6593355 w 12192000"/>
              <a:gd name="connsiteY4481" fmla="*/ 4938847 h 6858000"/>
              <a:gd name="connsiteX4482" fmla="*/ 6628180 w 12192000"/>
              <a:gd name="connsiteY4482" fmla="*/ 4904029 h 6858000"/>
              <a:gd name="connsiteX4483" fmla="*/ 6662993 w 12192000"/>
              <a:gd name="connsiteY4483" fmla="*/ 4938847 h 6858000"/>
              <a:gd name="connsiteX4484" fmla="*/ 6628180 w 12192000"/>
              <a:gd name="connsiteY4484" fmla="*/ 4973666 h 6858000"/>
              <a:gd name="connsiteX4485" fmla="*/ 6713073 w 12192000"/>
              <a:gd name="connsiteY4485" fmla="*/ 4973666 h 6858000"/>
              <a:gd name="connsiteX4486" fmla="*/ 6678247 w 12192000"/>
              <a:gd name="connsiteY4486" fmla="*/ 4938847 h 6858000"/>
              <a:gd name="connsiteX4487" fmla="*/ 6713073 w 12192000"/>
              <a:gd name="connsiteY4487" fmla="*/ 4904029 h 6858000"/>
              <a:gd name="connsiteX4488" fmla="*/ 6747885 w 12192000"/>
              <a:gd name="connsiteY4488" fmla="*/ 4938847 h 6858000"/>
              <a:gd name="connsiteX4489" fmla="*/ 6713073 w 12192000"/>
              <a:gd name="connsiteY4489" fmla="*/ 4973666 h 6858000"/>
              <a:gd name="connsiteX4490" fmla="*/ 6882858 w 12192000"/>
              <a:gd name="connsiteY4490" fmla="*/ 4973666 h 6858000"/>
              <a:gd name="connsiteX4491" fmla="*/ 6848033 w 12192000"/>
              <a:gd name="connsiteY4491" fmla="*/ 4938847 h 6858000"/>
              <a:gd name="connsiteX4492" fmla="*/ 6882858 w 12192000"/>
              <a:gd name="connsiteY4492" fmla="*/ 4904029 h 6858000"/>
              <a:gd name="connsiteX4493" fmla="*/ 6917670 w 12192000"/>
              <a:gd name="connsiteY4493" fmla="*/ 4938847 h 6858000"/>
              <a:gd name="connsiteX4494" fmla="*/ 6882858 w 12192000"/>
              <a:gd name="connsiteY4494" fmla="*/ 4973666 h 6858000"/>
              <a:gd name="connsiteX4495" fmla="*/ 6967749 w 12192000"/>
              <a:gd name="connsiteY4495" fmla="*/ 4973666 h 6858000"/>
              <a:gd name="connsiteX4496" fmla="*/ 6932924 w 12192000"/>
              <a:gd name="connsiteY4496" fmla="*/ 4938847 h 6858000"/>
              <a:gd name="connsiteX4497" fmla="*/ 6967749 w 12192000"/>
              <a:gd name="connsiteY4497" fmla="*/ 4904029 h 6858000"/>
              <a:gd name="connsiteX4498" fmla="*/ 7002562 w 12192000"/>
              <a:gd name="connsiteY4498" fmla="*/ 4938847 h 6858000"/>
              <a:gd name="connsiteX4499" fmla="*/ 6967749 w 12192000"/>
              <a:gd name="connsiteY4499" fmla="*/ 4973666 h 6858000"/>
              <a:gd name="connsiteX4500" fmla="*/ 7052643 w 12192000"/>
              <a:gd name="connsiteY4500" fmla="*/ 4973666 h 6858000"/>
              <a:gd name="connsiteX4501" fmla="*/ 7017817 w 12192000"/>
              <a:gd name="connsiteY4501" fmla="*/ 4938847 h 6858000"/>
              <a:gd name="connsiteX4502" fmla="*/ 7052643 w 12192000"/>
              <a:gd name="connsiteY4502" fmla="*/ 4904029 h 6858000"/>
              <a:gd name="connsiteX4503" fmla="*/ 7087455 w 12192000"/>
              <a:gd name="connsiteY4503" fmla="*/ 4938847 h 6858000"/>
              <a:gd name="connsiteX4504" fmla="*/ 7052643 w 12192000"/>
              <a:gd name="connsiteY4504" fmla="*/ 4973666 h 6858000"/>
              <a:gd name="connsiteX4505" fmla="*/ 7137562 w 12192000"/>
              <a:gd name="connsiteY4505" fmla="*/ 4973666 h 6858000"/>
              <a:gd name="connsiteX4506" fmla="*/ 7102737 w 12192000"/>
              <a:gd name="connsiteY4506" fmla="*/ 4938847 h 6858000"/>
              <a:gd name="connsiteX4507" fmla="*/ 7137562 w 12192000"/>
              <a:gd name="connsiteY4507" fmla="*/ 4904029 h 6858000"/>
              <a:gd name="connsiteX4508" fmla="*/ 7172374 w 12192000"/>
              <a:gd name="connsiteY4508" fmla="*/ 4938847 h 6858000"/>
              <a:gd name="connsiteX4509" fmla="*/ 7137562 w 12192000"/>
              <a:gd name="connsiteY4509" fmla="*/ 4973666 h 6858000"/>
              <a:gd name="connsiteX4510" fmla="*/ 7222454 w 12192000"/>
              <a:gd name="connsiteY4510" fmla="*/ 4973666 h 6858000"/>
              <a:gd name="connsiteX4511" fmla="*/ 7187629 w 12192000"/>
              <a:gd name="connsiteY4511" fmla="*/ 4938847 h 6858000"/>
              <a:gd name="connsiteX4512" fmla="*/ 7222454 w 12192000"/>
              <a:gd name="connsiteY4512" fmla="*/ 4904029 h 6858000"/>
              <a:gd name="connsiteX4513" fmla="*/ 7257266 w 12192000"/>
              <a:gd name="connsiteY4513" fmla="*/ 4938847 h 6858000"/>
              <a:gd name="connsiteX4514" fmla="*/ 7222454 w 12192000"/>
              <a:gd name="connsiteY4514" fmla="*/ 4973666 h 6858000"/>
              <a:gd name="connsiteX4515" fmla="*/ 7307346 w 12192000"/>
              <a:gd name="connsiteY4515" fmla="*/ 4973666 h 6858000"/>
              <a:gd name="connsiteX4516" fmla="*/ 7272521 w 12192000"/>
              <a:gd name="connsiteY4516" fmla="*/ 4938847 h 6858000"/>
              <a:gd name="connsiteX4517" fmla="*/ 7307346 w 12192000"/>
              <a:gd name="connsiteY4517" fmla="*/ 4904029 h 6858000"/>
              <a:gd name="connsiteX4518" fmla="*/ 7342159 w 12192000"/>
              <a:gd name="connsiteY4518" fmla="*/ 4938847 h 6858000"/>
              <a:gd name="connsiteX4519" fmla="*/ 7307346 w 12192000"/>
              <a:gd name="connsiteY4519" fmla="*/ 4973666 h 6858000"/>
              <a:gd name="connsiteX4520" fmla="*/ 7392239 w 12192000"/>
              <a:gd name="connsiteY4520" fmla="*/ 4973666 h 6858000"/>
              <a:gd name="connsiteX4521" fmla="*/ 7357413 w 12192000"/>
              <a:gd name="connsiteY4521" fmla="*/ 4938847 h 6858000"/>
              <a:gd name="connsiteX4522" fmla="*/ 7392239 w 12192000"/>
              <a:gd name="connsiteY4522" fmla="*/ 4904029 h 6858000"/>
              <a:gd name="connsiteX4523" fmla="*/ 7427051 w 12192000"/>
              <a:gd name="connsiteY4523" fmla="*/ 4938847 h 6858000"/>
              <a:gd name="connsiteX4524" fmla="*/ 7392239 w 12192000"/>
              <a:gd name="connsiteY4524" fmla="*/ 4973666 h 6858000"/>
              <a:gd name="connsiteX4525" fmla="*/ 7477132 w 12192000"/>
              <a:gd name="connsiteY4525" fmla="*/ 4973666 h 6858000"/>
              <a:gd name="connsiteX4526" fmla="*/ 7442307 w 12192000"/>
              <a:gd name="connsiteY4526" fmla="*/ 4938847 h 6858000"/>
              <a:gd name="connsiteX4527" fmla="*/ 7477132 w 12192000"/>
              <a:gd name="connsiteY4527" fmla="*/ 4904029 h 6858000"/>
              <a:gd name="connsiteX4528" fmla="*/ 7511944 w 12192000"/>
              <a:gd name="connsiteY4528" fmla="*/ 4938847 h 6858000"/>
              <a:gd name="connsiteX4529" fmla="*/ 7477132 w 12192000"/>
              <a:gd name="connsiteY4529" fmla="*/ 4973666 h 6858000"/>
              <a:gd name="connsiteX4530" fmla="*/ 7562024 w 12192000"/>
              <a:gd name="connsiteY4530" fmla="*/ 4973666 h 6858000"/>
              <a:gd name="connsiteX4531" fmla="*/ 7527199 w 12192000"/>
              <a:gd name="connsiteY4531" fmla="*/ 4938847 h 6858000"/>
              <a:gd name="connsiteX4532" fmla="*/ 7562024 w 12192000"/>
              <a:gd name="connsiteY4532" fmla="*/ 4904029 h 6858000"/>
              <a:gd name="connsiteX4533" fmla="*/ 7596836 w 12192000"/>
              <a:gd name="connsiteY4533" fmla="*/ 4938847 h 6858000"/>
              <a:gd name="connsiteX4534" fmla="*/ 7562024 w 12192000"/>
              <a:gd name="connsiteY4534" fmla="*/ 4973666 h 6858000"/>
              <a:gd name="connsiteX4535" fmla="*/ 7646915 w 12192000"/>
              <a:gd name="connsiteY4535" fmla="*/ 4973666 h 6858000"/>
              <a:gd name="connsiteX4536" fmla="*/ 7612090 w 12192000"/>
              <a:gd name="connsiteY4536" fmla="*/ 4938847 h 6858000"/>
              <a:gd name="connsiteX4537" fmla="*/ 7646915 w 12192000"/>
              <a:gd name="connsiteY4537" fmla="*/ 4904029 h 6858000"/>
              <a:gd name="connsiteX4538" fmla="*/ 7681728 w 12192000"/>
              <a:gd name="connsiteY4538" fmla="*/ 4938847 h 6858000"/>
              <a:gd name="connsiteX4539" fmla="*/ 7646915 w 12192000"/>
              <a:gd name="connsiteY4539" fmla="*/ 4973666 h 6858000"/>
              <a:gd name="connsiteX4540" fmla="*/ 7731809 w 12192000"/>
              <a:gd name="connsiteY4540" fmla="*/ 4973666 h 6858000"/>
              <a:gd name="connsiteX4541" fmla="*/ 7696983 w 12192000"/>
              <a:gd name="connsiteY4541" fmla="*/ 4938847 h 6858000"/>
              <a:gd name="connsiteX4542" fmla="*/ 7731809 w 12192000"/>
              <a:gd name="connsiteY4542" fmla="*/ 4904029 h 6858000"/>
              <a:gd name="connsiteX4543" fmla="*/ 7766621 w 12192000"/>
              <a:gd name="connsiteY4543" fmla="*/ 4938847 h 6858000"/>
              <a:gd name="connsiteX4544" fmla="*/ 7731809 w 12192000"/>
              <a:gd name="connsiteY4544" fmla="*/ 4973666 h 6858000"/>
              <a:gd name="connsiteX4545" fmla="*/ 7816702 w 12192000"/>
              <a:gd name="connsiteY4545" fmla="*/ 4973666 h 6858000"/>
              <a:gd name="connsiteX4546" fmla="*/ 7781877 w 12192000"/>
              <a:gd name="connsiteY4546" fmla="*/ 4938847 h 6858000"/>
              <a:gd name="connsiteX4547" fmla="*/ 7816702 w 12192000"/>
              <a:gd name="connsiteY4547" fmla="*/ 4904029 h 6858000"/>
              <a:gd name="connsiteX4548" fmla="*/ 7851514 w 12192000"/>
              <a:gd name="connsiteY4548" fmla="*/ 4938847 h 6858000"/>
              <a:gd name="connsiteX4549" fmla="*/ 7816702 w 12192000"/>
              <a:gd name="connsiteY4549" fmla="*/ 4973666 h 6858000"/>
              <a:gd name="connsiteX4550" fmla="*/ 7901594 w 12192000"/>
              <a:gd name="connsiteY4550" fmla="*/ 4973666 h 6858000"/>
              <a:gd name="connsiteX4551" fmla="*/ 7866769 w 12192000"/>
              <a:gd name="connsiteY4551" fmla="*/ 4938847 h 6858000"/>
              <a:gd name="connsiteX4552" fmla="*/ 7901594 w 12192000"/>
              <a:gd name="connsiteY4552" fmla="*/ 4904029 h 6858000"/>
              <a:gd name="connsiteX4553" fmla="*/ 7936406 w 12192000"/>
              <a:gd name="connsiteY4553" fmla="*/ 4938847 h 6858000"/>
              <a:gd name="connsiteX4554" fmla="*/ 7901594 w 12192000"/>
              <a:gd name="connsiteY4554" fmla="*/ 4973666 h 6858000"/>
              <a:gd name="connsiteX4555" fmla="*/ 7986485 w 12192000"/>
              <a:gd name="connsiteY4555" fmla="*/ 4973666 h 6858000"/>
              <a:gd name="connsiteX4556" fmla="*/ 7951660 w 12192000"/>
              <a:gd name="connsiteY4556" fmla="*/ 4938847 h 6858000"/>
              <a:gd name="connsiteX4557" fmla="*/ 7986485 w 12192000"/>
              <a:gd name="connsiteY4557" fmla="*/ 4904029 h 6858000"/>
              <a:gd name="connsiteX4558" fmla="*/ 8021298 w 12192000"/>
              <a:gd name="connsiteY4558" fmla="*/ 4938847 h 6858000"/>
              <a:gd name="connsiteX4559" fmla="*/ 7986485 w 12192000"/>
              <a:gd name="connsiteY4559" fmla="*/ 4973666 h 6858000"/>
              <a:gd name="connsiteX4560" fmla="*/ 8071379 w 12192000"/>
              <a:gd name="connsiteY4560" fmla="*/ 4973666 h 6858000"/>
              <a:gd name="connsiteX4561" fmla="*/ 8036553 w 12192000"/>
              <a:gd name="connsiteY4561" fmla="*/ 4938847 h 6858000"/>
              <a:gd name="connsiteX4562" fmla="*/ 8071379 w 12192000"/>
              <a:gd name="connsiteY4562" fmla="*/ 4904029 h 6858000"/>
              <a:gd name="connsiteX4563" fmla="*/ 8106191 w 12192000"/>
              <a:gd name="connsiteY4563" fmla="*/ 4938847 h 6858000"/>
              <a:gd name="connsiteX4564" fmla="*/ 8071379 w 12192000"/>
              <a:gd name="connsiteY4564" fmla="*/ 4973666 h 6858000"/>
              <a:gd name="connsiteX4565" fmla="*/ 8156272 w 12192000"/>
              <a:gd name="connsiteY4565" fmla="*/ 4973666 h 6858000"/>
              <a:gd name="connsiteX4566" fmla="*/ 8121447 w 12192000"/>
              <a:gd name="connsiteY4566" fmla="*/ 4938847 h 6858000"/>
              <a:gd name="connsiteX4567" fmla="*/ 8156272 w 12192000"/>
              <a:gd name="connsiteY4567" fmla="*/ 4904029 h 6858000"/>
              <a:gd name="connsiteX4568" fmla="*/ 8191084 w 12192000"/>
              <a:gd name="connsiteY4568" fmla="*/ 4938847 h 6858000"/>
              <a:gd name="connsiteX4569" fmla="*/ 8156272 w 12192000"/>
              <a:gd name="connsiteY4569" fmla="*/ 4973666 h 6858000"/>
              <a:gd name="connsiteX4570" fmla="*/ 8241164 w 12192000"/>
              <a:gd name="connsiteY4570" fmla="*/ 4973666 h 6858000"/>
              <a:gd name="connsiteX4571" fmla="*/ 8206339 w 12192000"/>
              <a:gd name="connsiteY4571" fmla="*/ 4938847 h 6858000"/>
              <a:gd name="connsiteX4572" fmla="*/ 8241164 w 12192000"/>
              <a:gd name="connsiteY4572" fmla="*/ 4904029 h 6858000"/>
              <a:gd name="connsiteX4573" fmla="*/ 8275976 w 12192000"/>
              <a:gd name="connsiteY4573" fmla="*/ 4938847 h 6858000"/>
              <a:gd name="connsiteX4574" fmla="*/ 8241164 w 12192000"/>
              <a:gd name="connsiteY4574" fmla="*/ 4973666 h 6858000"/>
              <a:gd name="connsiteX4575" fmla="*/ 8326055 w 12192000"/>
              <a:gd name="connsiteY4575" fmla="*/ 4973666 h 6858000"/>
              <a:gd name="connsiteX4576" fmla="*/ 8291230 w 12192000"/>
              <a:gd name="connsiteY4576" fmla="*/ 4938847 h 6858000"/>
              <a:gd name="connsiteX4577" fmla="*/ 8326055 w 12192000"/>
              <a:gd name="connsiteY4577" fmla="*/ 4904029 h 6858000"/>
              <a:gd name="connsiteX4578" fmla="*/ 8360868 w 12192000"/>
              <a:gd name="connsiteY4578" fmla="*/ 4938847 h 6858000"/>
              <a:gd name="connsiteX4579" fmla="*/ 8326055 w 12192000"/>
              <a:gd name="connsiteY4579" fmla="*/ 4973666 h 6858000"/>
              <a:gd name="connsiteX4580" fmla="*/ 8410949 w 12192000"/>
              <a:gd name="connsiteY4580" fmla="*/ 4973666 h 6858000"/>
              <a:gd name="connsiteX4581" fmla="*/ 8376123 w 12192000"/>
              <a:gd name="connsiteY4581" fmla="*/ 4938847 h 6858000"/>
              <a:gd name="connsiteX4582" fmla="*/ 8410949 w 12192000"/>
              <a:gd name="connsiteY4582" fmla="*/ 4904029 h 6858000"/>
              <a:gd name="connsiteX4583" fmla="*/ 8445761 w 12192000"/>
              <a:gd name="connsiteY4583" fmla="*/ 4938847 h 6858000"/>
              <a:gd name="connsiteX4584" fmla="*/ 8410949 w 12192000"/>
              <a:gd name="connsiteY4584" fmla="*/ 4973666 h 6858000"/>
              <a:gd name="connsiteX4585" fmla="*/ 8495842 w 12192000"/>
              <a:gd name="connsiteY4585" fmla="*/ 4973666 h 6858000"/>
              <a:gd name="connsiteX4586" fmla="*/ 8461017 w 12192000"/>
              <a:gd name="connsiteY4586" fmla="*/ 4938847 h 6858000"/>
              <a:gd name="connsiteX4587" fmla="*/ 8495842 w 12192000"/>
              <a:gd name="connsiteY4587" fmla="*/ 4904029 h 6858000"/>
              <a:gd name="connsiteX4588" fmla="*/ 8530654 w 12192000"/>
              <a:gd name="connsiteY4588" fmla="*/ 4938847 h 6858000"/>
              <a:gd name="connsiteX4589" fmla="*/ 8495842 w 12192000"/>
              <a:gd name="connsiteY4589" fmla="*/ 4973666 h 6858000"/>
              <a:gd name="connsiteX4590" fmla="*/ 8580734 w 12192000"/>
              <a:gd name="connsiteY4590" fmla="*/ 4973666 h 6858000"/>
              <a:gd name="connsiteX4591" fmla="*/ 8545909 w 12192000"/>
              <a:gd name="connsiteY4591" fmla="*/ 4938847 h 6858000"/>
              <a:gd name="connsiteX4592" fmla="*/ 8580734 w 12192000"/>
              <a:gd name="connsiteY4592" fmla="*/ 4904029 h 6858000"/>
              <a:gd name="connsiteX4593" fmla="*/ 8615546 w 12192000"/>
              <a:gd name="connsiteY4593" fmla="*/ 4938847 h 6858000"/>
              <a:gd name="connsiteX4594" fmla="*/ 8580734 w 12192000"/>
              <a:gd name="connsiteY4594" fmla="*/ 4973666 h 6858000"/>
              <a:gd name="connsiteX4595" fmla="*/ 8665625 w 12192000"/>
              <a:gd name="connsiteY4595" fmla="*/ 4973666 h 6858000"/>
              <a:gd name="connsiteX4596" fmla="*/ 8630800 w 12192000"/>
              <a:gd name="connsiteY4596" fmla="*/ 4938847 h 6858000"/>
              <a:gd name="connsiteX4597" fmla="*/ 8665625 w 12192000"/>
              <a:gd name="connsiteY4597" fmla="*/ 4904029 h 6858000"/>
              <a:gd name="connsiteX4598" fmla="*/ 8700438 w 12192000"/>
              <a:gd name="connsiteY4598" fmla="*/ 4938847 h 6858000"/>
              <a:gd name="connsiteX4599" fmla="*/ 8665625 w 12192000"/>
              <a:gd name="connsiteY4599" fmla="*/ 4973666 h 6858000"/>
              <a:gd name="connsiteX4600" fmla="*/ 8750518 w 12192000"/>
              <a:gd name="connsiteY4600" fmla="*/ 4973666 h 6858000"/>
              <a:gd name="connsiteX4601" fmla="*/ 8715692 w 12192000"/>
              <a:gd name="connsiteY4601" fmla="*/ 4938847 h 6858000"/>
              <a:gd name="connsiteX4602" fmla="*/ 8750518 w 12192000"/>
              <a:gd name="connsiteY4602" fmla="*/ 4904029 h 6858000"/>
              <a:gd name="connsiteX4603" fmla="*/ 8785330 w 12192000"/>
              <a:gd name="connsiteY4603" fmla="*/ 4938847 h 6858000"/>
              <a:gd name="connsiteX4604" fmla="*/ 8750518 w 12192000"/>
              <a:gd name="connsiteY4604" fmla="*/ 4973666 h 6858000"/>
              <a:gd name="connsiteX4605" fmla="*/ 8835412 w 12192000"/>
              <a:gd name="connsiteY4605" fmla="*/ 4973666 h 6858000"/>
              <a:gd name="connsiteX4606" fmla="*/ 8800587 w 12192000"/>
              <a:gd name="connsiteY4606" fmla="*/ 4938847 h 6858000"/>
              <a:gd name="connsiteX4607" fmla="*/ 8835412 w 12192000"/>
              <a:gd name="connsiteY4607" fmla="*/ 4904029 h 6858000"/>
              <a:gd name="connsiteX4608" fmla="*/ 8870224 w 12192000"/>
              <a:gd name="connsiteY4608" fmla="*/ 4938847 h 6858000"/>
              <a:gd name="connsiteX4609" fmla="*/ 8835412 w 12192000"/>
              <a:gd name="connsiteY4609" fmla="*/ 4973666 h 6858000"/>
              <a:gd name="connsiteX4610" fmla="*/ 8920304 w 12192000"/>
              <a:gd name="connsiteY4610" fmla="*/ 4973666 h 6858000"/>
              <a:gd name="connsiteX4611" fmla="*/ 8885479 w 12192000"/>
              <a:gd name="connsiteY4611" fmla="*/ 4938847 h 6858000"/>
              <a:gd name="connsiteX4612" fmla="*/ 8920304 w 12192000"/>
              <a:gd name="connsiteY4612" fmla="*/ 4904029 h 6858000"/>
              <a:gd name="connsiteX4613" fmla="*/ 8955116 w 12192000"/>
              <a:gd name="connsiteY4613" fmla="*/ 4938847 h 6858000"/>
              <a:gd name="connsiteX4614" fmla="*/ 8920304 w 12192000"/>
              <a:gd name="connsiteY4614" fmla="*/ 4973666 h 6858000"/>
              <a:gd name="connsiteX4615" fmla="*/ 9005195 w 12192000"/>
              <a:gd name="connsiteY4615" fmla="*/ 4973666 h 6858000"/>
              <a:gd name="connsiteX4616" fmla="*/ 8970370 w 12192000"/>
              <a:gd name="connsiteY4616" fmla="*/ 4938847 h 6858000"/>
              <a:gd name="connsiteX4617" fmla="*/ 9005195 w 12192000"/>
              <a:gd name="connsiteY4617" fmla="*/ 4904029 h 6858000"/>
              <a:gd name="connsiteX4618" fmla="*/ 9040008 w 12192000"/>
              <a:gd name="connsiteY4618" fmla="*/ 4938847 h 6858000"/>
              <a:gd name="connsiteX4619" fmla="*/ 9005195 w 12192000"/>
              <a:gd name="connsiteY4619" fmla="*/ 4973666 h 6858000"/>
              <a:gd name="connsiteX4620" fmla="*/ 9090088 w 12192000"/>
              <a:gd name="connsiteY4620" fmla="*/ 4973666 h 6858000"/>
              <a:gd name="connsiteX4621" fmla="*/ 9055262 w 12192000"/>
              <a:gd name="connsiteY4621" fmla="*/ 4938847 h 6858000"/>
              <a:gd name="connsiteX4622" fmla="*/ 9090088 w 12192000"/>
              <a:gd name="connsiteY4622" fmla="*/ 4904029 h 6858000"/>
              <a:gd name="connsiteX4623" fmla="*/ 9124900 w 12192000"/>
              <a:gd name="connsiteY4623" fmla="*/ 4938847 h 6858000"/>
              <a:gd name="connsiteX4624" fmla="*/ 9090088 w 12192000"/>
              <a:gd name="connsiteY4624" fmla="*/ 4973666 h 6858000"/>
              <a:gd name="connsiteX4625" fmla="*/ 9174982 w 12192000"/>
              <a:gd name="connsiteY4625" fmla="*/ 4973666 h 6858000"/>
              <a:gd name="connsiteX4626" fmla="*/ 9140157 w 12192000"/>
              <a:gd name="connsiteY4626" fmla="*/ 4938847 h 6858000"/>
              <a:gd name="connsiteX4627" fmla="*/ 9174982 w 12192000"/>
              <a:gd name="connsiteY4627" fmla="*/ 4904029 h 6858000"/>
              <a:gd name="connsiteX4628" fmla="*/ 9209794 w 12192000"/>
              <a:gd name="connsiteY4628" fmla="*/ 4938847 h 6858000"/>
              <a:gd name="connsiteX4629" fmla="*/ 9174982 w 12192000"/>
              <a:gd name="connsiteY4629" fmla="*/ 4973666 h 6858000"/>
              <a:gd name="connsiteX4630" fmla="*/ 9259874 w 12192000"/>
              <a:gd name="connsiteY4630" fmla="*/ 4973666 h 6858000"/>
              <a:gd name="connsiteX4631" fmla="*/ 9225049 w 12192000"/>
              <a:gd name="connsiteY4631" fmla="*/ 4938847 h 6858000"/>
              <a:gd name="connsiteX4632" fmla="*/ 9259874 w 12192000"/>
              <a:gd name="connsiteY4632" fmla="*/ 4904029 h 6858000"/>
              <a:gd name="connsiteX4633" fmla="*/ 9294686 w 12192000"/>
              <a:gd name="connsiteY4633" fmla="*/ 4938847 h 6858000"/>
              <a:gd name="connsiteX4634" fmla="*/ 9259874 w 12192000"/>
              <a:gd name="connsiteY4634" fmla="*/ 4973666 h 6858000"/>
              <a:gd name="connsiteX4635" fmla="*/ 9344765 w 12192000"/>
              <a:gd name="connsiteY4635" fmla="*/ 4973666 h 6858000"/>
              <a:gd name="connsiteX4636" fmla="*/ 9309940 w 12192000"/>
              <a:gd name="connsiteY4636" fmla="*/ 4938847 h 6858000"/>
              <a:gd name="connsiteX4637" fmla="*/ 9344765 w 12192000"/>
              <a:gd name="connsiteY4637" fmla="*/ 4904029 h 6858000"/>
              <a:gd name="connsiteX4638" fmla="*/ 9379578 w 12192000"/>
              <a:gd name="connsiteY4638" fmla="*/ 4938847 h 6858000"/>
              <a:gd name="connsiteX4639" fmla="*/ 9344765 w 12192000"/>
              <a:gd name="connsiteY4639" fmla="*/ 4973666 h 6858000"/>
              <a:gd name="connsiteX4640" fmla="*/ 9429658 w 12192000"/>
              <a:gd name="connsiteY4640" fmla="*/ 4973666 h 6858000"/>
              <a:gd name="connsiteX4641" fmla="*/ 9394832 w 12192000"/>
              <a:gd name="connsiteY4641" fmla="*/ 4938847 h 6858000"/>
              <a:gd name="connsiteX4642" fmla="*/ 9429658 w 12192000"/>
              <a:gd name="connsiteY4642" fmla="*/ 4904029 h 6858000"/>
              <a:gd name="connsiteX4643" fmla="*/ 9464470 w 12192000"/>
              <a:gd name="connsiteY4643" fmla="*/ 4938847 h 6858000"/>
              <a:gd name="connsiteX4644" fmla="*/ 9429658 w 12192000"/>
              <a:gd name="connsiteY4644" fmla="*/ 4973666 h 6858000"/>
              <a:gd name="connsiteX4645" fmla="*/ 9514552 w 12192000"/>
              <a:gd name="connsiteY4645" fmla="*/ 4973666 h 6858000"/>
              <a:gd name="connsiteX4646" fmla="*/ 9479727 w 12192000"/>
              <a:gd name="connsiteY4646" fmla="*/ 4938847 h 6858000"/>
              <a:gd name="connsiteX4647" fmla="*/ 9514552 w 12192000"/>
              <a:gd name="connsiteY4647" fmla="*/ 4904029 h 6858000"/>
              <a:gd name="connsiteX4648" fmla="*/ 9549364 w 12192000"/>
              <a:gd name="connsiteY4648" fmla="*/ 4938847 h 6858000"/>
              <a:gd name="connsiteX4649" fmla="*/ 9514552 w 12192000"/>
              <a:gd name="connsiteY4649" fmla="*/ 4973666 h 6858000"/>
              <a:gd name="connsiteX4650" fmla="*/ 9599444 w 12192000"/>
              <a:gd name="connsiteY4650" fmla="*/ 4973666 h 6858000"/>
              <a:gd name="connsiteX4651" fmla="*/ 9564619 w 12192000"/>
              <a:gd name="connsiteY4651" fmla="*/ 4938847 h 6858000"/>
              <a:gd name="connsiteX4652" fmla="*/ 9599444 w 12192000"/>
              <a:gd name="connsiteY4652" fmla="*/ 4904029 h 6858000"/>
              <a:gd name="connsiteX4653" fmla="*/ 9634256 w 12192000"/>
              <a:gd name="connsiteY4653" fmla="*/ 4938847 h 6858000"/>
              <a:gd name="connsiteX4654" fmla="*/ 9599444 w 12192000"/>
              <a:gd name="connsiteY4654" fmla="*/ 4973666 h 6858000"/>
              <a:gd name="connsiteX4655" fmla="*/ 9684335 w 12192000"/>
              <a:gd name="connsiteY4655" fmla="*/ 4973666 h 6858000"/>
              <a:gd name="connsiteX4656" fmla="*/ 9649510 w 12192000"/>
              <a:gd name="connsiteY4656" fmla="*/ 4938847 h 6858000"/>
              <a:gd name="connsiteX4657" fmla="*/ 9684335 w 12192000"/>
              <a:gd name="connsiteY4657" fmla="*/ 4904029 h 6858000"/>
              <a:gd name="connsiteX4658" fmla="*/ 9719148 w 12192000"/>
              <a:gd name="connsiteY4658" fmla="*/ 4938847 h 6858000"/>
              <a:gd name="connsiteX4659" fmla="*/ 9684335 w 12192000"/>
              <a:gd name="connsiteY4659" fmla="*/ 4973666 h 6858000"/>
              <a:gd name="connsiteX4660" fmla="*/ 10278584 w 12192000"/>
              <a:gd name="connsiteY4660" fmla="*/ 4973666 h 6858000"/>
              <a:gd name="connsiteX4661" fmla="*/ 10243759 w 12192000"/>
              <a:gd name="connsiteY4661" fmla="*/ 4938847 h 6858000"/>
              <a:gd name="connsiteX4662" fmla="*/ 10278584 w 12192000"/>
              <a:gd name="connsiteY4662" fmla="*/ 4904029 h 6858000"/>
              <a:gd name="connsiteX4663" fmla="*/ 10313396 w 12192000"/>
              <a:gd name="connsiteY4663" fmla="*/ 4938847 h 6858000"/>
              <a:gd name="connsiteX4664" fmla="*/ 10278584 w 12192000"/>
              <a:gd name="connsiteY4664" fmla="*/ 4973666 h 6858000"/>
              <a:gd name="connsiteX4665" fmla="*/ 10363475 w 12192000"/>
              <a:gd name="connsiteY4665" fmla="*/ 4973666 h 6858000"/>
              <a:gd name="connsiteX4666" fmla="*/ 10328650 w 12192000"/>
              <a:gd name="connsiteY4666" fmla="*/ 4938847 h 6858000"/>
              <a:gd name="connsiteX4667" fmla="*/ 10363475 w 12192000"/>
              <a:gd name="connsiteY4667" fmla="*/ 4904029 h 6858000"/>
              <a:gd name="connsiteX4668" fmla="*/ 10398288 w 12192000"/>
              <a:gd name="connsiteY4668" fmla="*/ 4938847 h 6858000"/>
              <a:gd name="connsiteX4669" fmla="*/ 10363475 w 12192000"/>
              <a:gd name="connsiteY4669" fmla="*/ 4973666 h 6858000"/>
              <a:gd name="connsiteX4670" fmla="*/ 10448368 w 12192000"/>
              <a:gd name="connsiteY4670" fmla="*/ 4973666 h 6858000"/>
              <a:gd name="connsiteX4671" fmla="*/ 10413542 w 12192000"/>
              <a:gd name="connsiteY4671" fmla="*/ 4938847 h 6858000"/>
              <a:gd name="connsiteX4672" fmla="*/ 10448368 w 12192000"/>
              <a:gd name="connsiteY4672" fmla="*/ 4904029 h 6858000"/>
              <a:gd name="connsiteX4673" fmla="*/ 10483180 w 12192000"/>
              <a:gd name="connsiteY4673" fmla="*/ 4938847 h 6858000"/>
              <a:gd name="connsiteX4674" fmla="*/ 10448368 w 12192000"/>
              <a:gd name="connsiteY4674" fmla="*/ 4973666 h 6858000"/>
              <a:gd name="connsiteX4675" fmla="*/ 10618154 w 12192000"/>
              <a:gd name="connsiteY4675" fmla="*/ 4973666 h 6858000"/>
              <a:gd name="connsiteX4676" fmla="*/ 10583329 w 12192000"/>
              <a:gd name="connsiteY4676" fmla="*/ 4938847 h 6858000"/>
              <a:gd name="connsiteX4677" fmla="*/ 10618154 w 12192000"/>
              <a:gd name="connsiteY4677" fmla="*/ 4904029 h 6858000"/>
              <a:gd name="connsiteX4678" fmla="*/ 10652966 w 12192000"/>
              <a:gd name="connsiteY4678" fmla="*/ 4938847 h 6858000"/>
              <a:gd name="connsiteX4679" fmla="*/ 10618154 w 12192000"/>
              <a:gd name="connsiteY4679" fmla="*/ 4973666 h 6858000"/>
              <a:gd name="connsiteX4680" fmla="*/ 855488 w 12192000"/>
              <a:gd name="connsiteY4680" fmla="*/ 4888805 h 6858000"/>
              <a:gd name="connsiteX4681" fmla="*/ 820669 w 12192000"/>
              <a:gd name="connsiteY4681" fmla="*/ 4853987 h 6858000"/>
              <a:gd name="connsiteX4682" fmla="*/ 855488 w 12192000"/>
              <a:gd name="connsiteY4682" fmla="*/ 4819168 h 6858000"/>
              <a:gd name="connsiteX4683" fmla="*/ 890307 w 12192000"/>
              <a:gd name="connsiteY4683" fmla="*/ 4853987 h 6858000"/>
              <a:gd name="connsiteX4684" fmla="*/ 855488 w 12192000"/>
              <a:gd name="connsiteY4684" fmla="*/ 4888805 h 6858000"/>
              <a:gd name="connsiteX4685" fmla="*/ 940380 w 12192000"/>
              <a:gd name="connsiteY4685" fmla="*/ 4888805 h 6858000"/>
              <a:gd name="connsiteX4686" fmla="*/ 905561 w 12192000"/>
              <a:gd name="connsiteY4686" fmla="*/ 4853987 h 6858000"/>
              <a:gd name="connsiteX4687" fmla="*/ 940380 w 12192000"/>
              <a:gd name="connsiteY4687" fmla="*/ 4819168 h 6858000"/>
              <a:gd name="connsiteX4688" fmla="*/ 975199 w 12192000"/>
              <a:gd name="connsiteY4688" fmla="*/ 4853987 h 6858000"/>
              <a:gd name="connsiteX4689" fmla="*/ 940380 w 12192000"/>
              <a:gd name="connsiteY4689" fmla="*/ 4888805 h 6858000"/>
              <a:gd name="connsiteX4690" fmla="*/ 1025272 w 12192000"/>
              <a:gd name="connsiteY4690" fmla="*/ 4888805 h 6858000"/>
              <a:gd name="connsiteX4691" fmla="*/ 990453 w 12192000"/>
              <a:gd name="connsiteY4691" fmla="*/ 4853987 h 6858000"/>
              <a:gd name="connsiteX4692" fmla="*/ 1025272 w 12192000"/>
              <a:gd name="connsiteY4692" fmla="*/ 4819168 h 6858000"/>
              <a:gd name="connsiteX4693" fmla="*/ 1060091 w 12192000"/>
              <a:gd name="connsiteY4693" fmla="*/ 4853987 h 6858000"/>
              <a:gd name="connsiteX4694" fmla="*/ 1025272 w 12192000"/>
              <a:gd name="connsiteY4694" fmla="*/ 4888805 h 6858000"/>
              <a:gd name="connsiteX4695" fmla="*/ 1110167 w 12192000"/>
              <a:gd name="connsiteY4695" fmla="*/ 4888805 h 6858000"/>
              <a:gd name="connsiteX4696" fmla="*/ 1075348 w 12192000"/>
              <a:gd name="connsiteY4696" fmla="*/ 4853987 h 6858000"/>
              <a:gd name="connsiteX4697" fmla="*/ 1110167 w 12192000"/>
              <a:gd name="connsiteY4697" fmla="*/ 4819168 h 6858000"/>
              <a:gd name="connsiteX4698" fmla="*/ 1144985 w 12192000"/>
              <a:gd name="connsiteY4698" fmla="*/ 4853987 h 6858000"/>
              <a:gd name="connsiteX4699" fmla="*/ 1110167 w 12192000"/>
              <a:gd name="connsiteY4699" fmla="*/ 4888805 h 6858000"/>
              <a:gd name="connsiteX4700" fmla="*/ 2128880 w 12192000"/>
              <a:gd name="connsiteY4700" fmla="*/ 4888805 h 6858000"/>
              <a:gd name="connsiteX4701" fmla="*/ 2094061 w 12192000"/>
              <a:gd name="connsiteY4701" fmla="*/ 4853987 h 6858000"/>
              <a:gd name="connsiteX4702" fmla="*/ 2128880 w 12192000"/>
              <a:gd name="connsiteY4702" fmla="*/ 4819168 h 6858000"/>
              <a:gd name="connsiteX4703" fmla="*/ 2163698 w 12192000"/>
              <a:gd name="connsiteY4703" fmla="*/ 4853987 h 6858000"/>
              <a:gd name="connsiteX4704" fmla="*/ 2128880 w 12192000"/>
              <a:gd name="connsiteY4704" fmla="*/ 4888805 h 6858000"/>
              <a:gd name="connsiteX4705" fmla="*/ 2213771 w 12192000"/>
              <a:gd name="connsiteY4705" fmla="*/ 4888805 h 6858000"/>
              <a:gd name="connsiteX4706" fmla="*/ 2178952 w 12192000"/>
              <a:gd name="connsiteY4706" fmla="*/ 4853987 h 6858000"/>
              <a:gd name="connsiteX4707" fmla="*/ 2213771 w 12192000"/>
              <a:gd name="connsiteY4707" fmla="*/ 4819168 h 6858000"/>
              <a:gd name="connsiteX4708" fmla="*/ 2248590 w 12192000"/>
              <a:gd name="connsiteY4708" fmla="*/ 4853987 h 6858000"/>
              <a:gd name="connsiteX4709" fmla="*/ 2213771 w 12192000"/>
              <a:gd name="connsiteY4709" fmla="*/ 4888805 h 6858000"/>
              <a:gd name="connsiteX4710" fmla="*/ 2298657 w 12192000"/>
              <a:gd name="connsiteY4710" fmla="*/ 4888805 h 6858000"/>
              <a:gd name="connsiteX4711" fmla="*/ 2263838 w 12192000"/>
              <a:gd name="connsiteY4711" fmla="*/ 4853987 h 6858000"/>
              <a:gd name="connsiteX4712" fmla="*/ 2298657 w 12192000"/>
              <a:gd name="connsiteY4712" fmla="*/ 4819168 h 6858000"/>
              <a:gd name="connsiteX4713" fmla="*/ 2333476 w 12192000"/>
              <a:gd name="connsiteY4713" fmla="*/ 4853987 h 6858000"/>
              <a:gd name="connsiteX4714" fmla="*/ 2298657 w 12192000"/>
              <a:gd name="connsiteY4714" fmla="*/ 4888805 h 6858000"/>
              <a:gd name="connsiteX4715" fmla="*/ 2383549 w 12192000"/>
              <a:gd name="connsiteY4715" fmla="*/ 4888805 h 6858000"/>
              <a:gd name="connsiteX4716" fmla="*/ 2348730 w 12192000"/>
              <a:gd name="connsiteY4716" fmla="*/ 4853987 h 6858000"/>
              <a:gd name="connsiteX4717" fmla="*/ 2383549 w 12192000"/>
              <a:gd name="connsiteY4717" fmla="*/ 4819168 h 6858000"/>
              <a:gd name="connsiteX4718" fmla="*/ 2418368 w 12192000"/>
              <a:gd name="connsiteY4718" fmla="*/ 4853987 h 6858000"/>
              <a:gd name="connsiteX4719" fmla="*/ 2383549 w 12192000"/>
              <a:gd name="connsiteY4719" fmla="*/ 4888805 h 6858000"/>
              <a:gd name="connsiteX4720" fmla="*/ 2468443 w 12192000"/>
              <a:gd name="connsiteY4720" fmla="*/ 4888805 h 6858000"/>
              <a:gd name="connsiteX4721" fmla="*/ 2433624 w 12192000"/>
              <a:gd name="connsiteY4721" fmla="*/ 4853987 h 6858000"/>
              <a:gd name="connsiteX4722" fmla="*/ 2468443 w 12192000"/>
              <a:gd name="connsiteY4722" fmla="*/ 4819168 h 6858000"/>
              <a:gd name="connsiteX4723" fmla="*/ 2503261 w 12192000"/>
              <a:gd name="connsiteY4723" fmla="*/ 4853987 h 6858000"/>
              <a:gd name="connsiteX4724" fmla="*/ 2468443 w 12192000"/>
              <a:gd name="connsiteY4724" fmla="*/ 4888805 h 6858000"/>
              <a:gd name="connsiteX4725" fmla="*/ 2553334 w 12192000"/>
              <a:gd name="connsiteY4725" fmla="*/ 4888805 h 6858000"/>
              <a:gd name="connsiteX4726" fmla="*/ 2518515 w 12192000"/>
              <a:gd name="connsiteY4726" fmla="*/ 4853987 h 6858000"/>
              <a:gd name="connsiteX4727" fmla="*/ 2553334 w 12192000"/>
              <a:gd name="connsiteY4727" fmla="*/ 4819168 h 6858000"/>
              <a:gd name="connsiteX4728" fmla="*/ 2588153 w 12192000"/>
              <a:gd name="connsiteY4728" fmla="*/ 4853987 h 6858000"/>
              <a:gd name="connsiteX4729" fmla="*/ 2553334 w 12192000"/>
              <a:gd name="connsiteY4729" fmla="*/ 4888805 h 6858000"/>
              <a:gd name="connsiteX4730" fmla="*/ 2638227 w 12192000"/>
              <a:gd name="connsiteY4730" fmla="*/ 4888805 h 6858000"/>
              <a:gd name="connsiteX4731" fmla="*/ 2603408 w 12192000"/>
              <a:gd name="connsiteY4731" fmla="*/ 4853987 h 6858000"/>
              <a:gd name="connsiteX4732" fmla="*/ 2638227 w 12192000"/>
              <a:gd name="connsiteY4732" fmla="*/ 4819168 h 6858000"/>
              <a:gd name="connsiteX4733" fmla="*/ 2673046 w 12192000"/>
              <a:gd name="connsiteY4733" fmla="*/ 4853987 h 6858000"/>
              <a:gd name="connsiteX4734" fmla="*/ 2638227 w 12192000"/>
              <a:gd name="connsiteY4734" fmla="*/ 4888805 h 6858000"/>
              <a:gd name="connsiteX4735" fmla="*/ 2723119 w 12192000"/>
              <a:gd name="connsiteY4735" fmla="*/ 4888805 h 6858000"/>
              <a:gd name="connsiteX4736" fmla="*/ 2688300 w 12192000"/>
              <a:gd name="connsiteY4736" fmla="*/ 4853987 h 6858000"/>
              <a:gd name="connsiteX4737" fmla="*/ 2723119 w 12192000"/>
              <a:gd name="connsiteY4737" fmla="*/ 4819168 h 6858000"/>
              <a:gd name="connsiteX4738" fmla="*/ 2757938 w 12192000"/>
              <a:gd name="connsiteY4738" fmla="*/ 4853987 h 6858000"/>
              <a:gd name="connsiteX4739" fmla="*/ 2723119 w 12192000"/>
              <a:gd name="connsiteY4739" fmla="*/ 4888805 h 6858000"/>
              <a:gd name="connsiteX4740" fmla="*/ 2808013 w 12192000"/>
              <a:gd name="connsiteY4740" fmla="*/ 4888805 h 6858000"/>
              <a:gd name="connsiteX4741" fmla="*/ 2773194 w 12192000"/>
              <a:gd name="connsiteY4741" fmla="*/ 4853987 h 6858000"/>
              <a:gd name="connsiteX4742" fmla="*/ 2808013 w 12192000"/>
              <a:gd name="connsiteY4742" fmla="*/ 4819168 h 6858000"/>
              <a:gd name="connsiteX4743" fmla="*/ 2842831 w 12192000"/>
              <a:gd name="connsiteY4743" fmla="*/ 4853987 h 6858000"/>
              <a:gd name="connsiteX4744" fmla="*/ 2808013 w 12192000"/>
              <a:gd name="connsiteY4744" fmla="*/ 4888805 h 6858000"/>
              <a:gd name="connsiteX4745" fmla="*/ 2892904 w 12192000"/>
              <a:gd name="connsiteY4745" fmla="*/ 4888805 h 6858000"/>
              <a:gd name="connsiteX4746" fmla="*/ 2858085 w 12192000"/>
              <a:gd name="connsiteY4746" fmla="*/ 4853987 h 6858000"/>
              <a:gd name="connsiteX4747" fmla="*/ 2892904 w 12192000"/>
              <a:gd name="connsiteY4747" fmla="*/ 4819168 h 6858000"/>
              <a:gd name="connsiteX4748" fmla="*/ 2927723 w 12192000"/>
              <a:gd name="connsiteY4748" fmla="*/ 4853987 h 6858000"/>
              <a:gd name="connsiteX4749" fmla="*/ 2892904 w 12192000"/>
              <a:gd name="connsiteY4749" fmla="*/ 4888805 h 6858000"/>
              <a:gd name="connsiteX4750" fmla="*/ 3062689 w 12192000"/>
              <a:gd name="connsiteY4750" fmla="*/ 4888805 h 6858000"/>
              <a:gd name="connsiteX4751" fmla="*/ 3027870 w 12192000"/>
              <a:gd name="connsiteY4751" fmla="*/ 4853987 h 6858000"/>
              <a:gd name="connsiteX4752" fmla="*/ 3062689 w 12192000"/>
              <a:gd name="connsiteY4752" fmla="*/ 4819168 h 6858000"/>
              <a:gd name="connsiteX4753" fmla="*/ 3097508 w 12192000"/>
              <a:gd name="connsiteY4753" fmla="*/ 4853987 h 6858000"/>
              <a:gd name="connsiteX4754" fmla="*/ 3062689 w 12192000"/>
              <a:gd name="connsiteY4754" fmla="*/ 4888805 h 6858000"/>
              <a:gd name="connsiteX4755" fmla="*/ 3147583 w 12192000"/>
              <a:gd name="connsiteY4755" fmla="*/ 4888805 h 6858000"/>
              <a:gd name="connsiteX4756" fmla="*/ 3112764 w 12192000"/>
              <a:gd name="connsiteY4756" fmla="*/ 4853987 h 6858000"/>
              <a:gd name="connsiteX4757" fmla="*/ 3147583 w 12192000"/>
              <a:gd name="connsiteY4757" fmla="*/ 4819168 h 6858000"/>
              <a:gd name="connsiteX4758" fmla="*/ 3182401 w 12192000"/>
              <a:gd name="connsiteY4758" fmla="*/ 4853987 h 6858000"/>
              <a:gd name="connsiteX4759" fmla="*/ 3147583 w 12192000"/>
              <a:gd name="connsiteY4759" fmla="*/ 4888805 h 6858000"/>
              <a:gd name="connsiteX4760" fmla="*/ 3232474 w 12192000"/>
              <a:gd name="connsiteY4760" fmla="*/ 4888805 h 6858000"/>
              <a:gd name="connsiteX4761" fmla="*/ 3197655 w 12192000"/>
              <a:gd name="connsiteY4761" fmla="*/ 4853987 h 6858000"/>
              <a:gd name="connsiteX4762" fmla="*/ 3232474 w 12192000"/>
              <a:gd name="connsiteY4762" fmla="*/ 4819168 h 6858000"/>
              <a:gd name="connsiteX4763" fmla="*/ 3267293 w 12192000"/>
              <a:gd name="connsiteY4763" fmla="*/ 4853987 h 6858000"/>
              <a:gd name="connsiteX4764" fmla="*/ 3232474 w 12192000"/>
              <a:gd name="connsiteY4764" fmla="*/ 4888805 h 6858000"/>
              <a:gd name="connsiteX4765" fmla="*/ 3826723 w 12192000"/>
              <a:gd name="connsiteY4765" fmla="*/ 4888805 h 6858000"/>
              <a:gd name="connsiteX4766" fmla="*/ 3791904 w 12192000"/>
              <a:gd name="connsiteY4766" fmla="*/ 4853987 h 6858000"/>
              <a:gd name="connsiteX4767" fmla="*/ 3826723 w 12192000"/>
              <a:gd name="connsiteY4767" fmla="*/ 4819168 h 6858000"/>
              <a:gd name="connsiteX4768" fmla="*/ 3861541 w 12192000"/>
              <a:gd name="connsiteY4768" fmla="*/ 4853987 h 6858000"/>
              <a:gd name="connsiteX4769" fmla="*/ 3826723 w 12192000"/>
              <a:gd name="connsiteY4769" fmla="*/ 4888805 h 6858000"/>
              <a:gd name="connsiteX4770" fmla="*/ 3911614 w 12192000"/>
              <a:gd name="connsiteY4770" fmla="*/ 4888805 h 6858000"/>
              <a:gd name="connsiteX4771" fmla="*/ 3876795 w 12192000"/>
              <a:gd name="connsiteY4771" fmla="*/ 4853987 h 6858000"/>
              <a:gd name="connsiteX4772" fmla="*/ 3911614 w 12192000"/>
              <a:gd name="connsiteY4772" fmla="*/ 4819168 h 6858000"/>
              <a:gd name="connsiteX4773" fmla="*/ 3946433 w 12192000"/>
              <a:gd name="connsiteY4773" fmla="*/ 4853987 h 6858000"/>
              <a:gd name="connsiteX4774" fmla="*/ 3911614 w 12192000"/>
              <a:gd name="connsiteY4774" fmla="*/ 4888805 h 6858000"/>
              <a:gd name="connsiteX4775" fmla="*/ 4590760 w 12192000"/>
              <a:gd name="connsiteY4775" fmla="*/ 4888805 h 6858000"/>
              <a:gd name="connsiteX4776" fmla="*/ 4555941 w 12192000"/>
              <a:gd name="connsiteY4776" fmla="*/ 4853987 h 6858000"/>
              <a:gd name="connsiteX4777" fmla="*/ 4590760 w 12192000"/>
              <a:gd name="connsiteY4777" fmla="*/ 4819168 h 6858000"/>
              <a:gd name="connsiteX4778" fmla="*/ 4625579 w 12192000"/>
              <a:gd name="connsiteY4778" fmla="*/ 4853987 h 6858000"/>
              <a:gd name="connsiteX4779" fmla="*/ 4590760 w 12192000"/>
              <a:gd name="connsiteY4779" fmla="*/ 4888805 h 6858000"/>
              <a:gd name="connsiteX4780" fmla="*/ 4675653 w 12192000"/>
              <a:gd name="connsiteY4780" fmla="*/ 4888805 h 6858000"/>
              <a:gd name="connsiteX4781" fmla="*/ 4640834 w 12192000"/>
              <a:gd name="connsiteY4781" fmla="*/ 4853987 h 6858000"/>
              <a:gd name="connsiteX4782" fmla="*/ 4675653 w 12192000"/>
              <a:gd name="connsiteY4782" fmla="*/ 4819168 h 6858000"/>
              <a:gd name="connsiteX4783" fmla="*/ 4710472 w 12192000"/>
              <a:gd name="connsiteY4783" fmla="*/ 4853987 h 6858000"/>
              <a:gd name="connsiteX4784" fmla="*/ 4675653 w 12192000"/>
              <a:gd name="connsiteY4784" fmla="*/ 4888805 h 6858000"/>
              <a:gd name="connsiteX4785" fmla="*/ 6118825 w 12192000"/>
              <a:gd name="connsiteY4785" fmla="*/ 4888805 h 6858000"/>
              <a:gd name="connsiteX4786" fmla="*/ 6083999 w 12192000"/>
              <a:gd name="connsiteY4786" fmla="*/ 4853987 h 6858000"/>
              <a:gd name="connsiteX4787" fmla="*/ 6118825 w 12192000"/>
              <a:gd name="connsiteY4787" fmla="*/ 4819168 h 6858000"/>
              <a:gd name="connsiteX4788" fmla="*/ 6153637 w 12192000"/>
              <a:gd name="connsiteY4788" fmla="*/ 4853987 h 6858000"/>
              <a:gd name="connsiteX4789" fmla="*/ 6118825 w 12192000"/>
              <a:gd name="connsiteY4789" fmla="*/ 4888805 h 6858000"/>
              <a:gd name="connsiteX4790" fmla="*/ 6203718 w 12192000"/>
              <a:gd name="connsiteY4790" fmla="*/ 4888805 h 6858000"/>
              <a:gd name="connsiteX4791" fmla="*/ 6168893 w 12192000"/>
              <a:gd name="connsiteY4791" fmla="*/ 4853987 h 6858000"/>
              <a:gd name="connsiteX4792" fmla="*/ 6203718 w 12192000"/>
              <a:gd name="connsiteY4792" fmla="*/ 4819168 h 6858000"/>
              <a:gd name="connsiteX4793" fmla="*/ 6238530 w 12192000"/>
              <a:gd name="connsiteY4793" fmla="*/ 4853987 h 6858000"/>
              <a:gd name="connsiteX4794" fmla="*/ 6203718 w 12192000"/>
              <a:gd name="connsiteY4794" fmla="*/ 4888805 h 6858000"/>
              <a:gd name="connsiteX4795" fmla="*/ 6288610 w 12192000"/>
              <a:gd name="connsiteY4795" fmla="*/ 4888805 h 6858000"/>
              <a:gd name="connsiteX4796" fmla="*/ 6253785 w 12192000"/>
              <a:gd name="connsiteY4796" fmla="*/ 4853987 h 6858000"/>
              <a:gd name="connsiteX4797" fmla="*/ 6288610 w 12192000"/>
              <a:gd name="connsiteY4797" fmla="*/ 4819168 h 6858000"/>
              <a:gd name="connsiteX4798" fmla="*/ 6323423 w 12192000"/>
              <a:gd name="connsiteY4798" fmla="*/ 4853987 h 6858000"/>
              <a:gd name="connsiteX4799" fmla="*/ 6288610 w 12192000"/>
              <a:gd name="connsiteY4799" fmla="*/ 4888805 h 6858000"/>
              <a:gd name="connsiteX4800" fmla="*/ 6458395 w 12192000"/>
              <a:gd name="connsiteY4800" fmla="*/ 4888805 h 6858000"/>
              <a:gd name="connsiteX4801" fmla="*/ 6423569 w 12192000"/>
              <a:gd name="connsiteY4801" fmla="*/ 4853987 h 6858000"/>
              <a:gd name="connsiteX4802" fmla="*/ 6458395 w 12192000"/>
              <a:gd name="connsiteY4802" fmla="*/ 4819168 h 6858000"/>
              <a:gd name="connsiteX4803" fmla="*/ 6493207 w 12192000"/>
              <a:gd name="connsiteY4803" fmla="*/ 4853987 h 6858000"/>
              <a:gd name="connsiteX4804" fmla="*/ 6458395 w 12192000"/>
              <a:gd name="connsiteY4804" fmla="*/ 4888805 h 6858000"/>
              <a:gd name="connsiteX4805" fmla="*/ 6713073 w 12192000"/>
              <a:gd name="connsiteY4805" fmla="*/ 4888805 h 6858000"/>
              <a:gd name="connsiteX4806" fmla="*/ 6678247 w 12192000"/>
              <a:gd name="connsiteY4806" fmla="*/ 4853987 h 6858000"/>
              <a:gd name="connsiteX4807" fmla="*/ 6713073 w 12192000"/>
              <a:gd name="connsiteY4807" fmla="*/ 4819168 h 6858000"/>
              <a:gd name="connsiteX4808" fmla="*/ 6747885 w 12192000"/>
              <a:gd name="connsiteY4808" fmla="*/ 4853987 h 6858000"/>
              <a:gd name="connsiteX4809" fmla="*/ 6713073 w 12192000"/>
              <a:gd name="connsiteY4809" fmla="*/ 4888805 h 6858000"/>
              <a:gd name="connsiteX4810" fmla="*/ 6882858 w 12192000"/>
              <a:gd name="connsiteY4810" fmla="*/ 4888805 h 6858000"/>
              <a:gd name="connsiteX4811" fmla="*/ 6848033 w 12192000"/>
              <a:gd name="connsiteY4811" fmla="*/ 4853987 h 6858000"/>
              <a:gd name="connsiteX4812" fmla="*/ 6882858 w 12192000"/>
              <a:gd name="connsiteY4812" fmla="*/ 4819168 h 6858000"/>
              <a:gd name="connsiteX4813" fmla="*/ 6917670 w 12192000"/>
              <a:gd name="connsiteY4813" fmla="*/ 4853987 h 6858000"/>
              <a:gd name="connsiteX4814" fmla="*/ 6882858 w 12192000"/>
              <a:gd name="connsiteY4814" fmla="*/ 4888805 h 6858000"/>
              <a:gd name="connsiteX4815" fmla="*/ 6967749 w 12192000"/>
              <a:gd name="connsiteY4815" fmla="*/ 4888805 h 6858000"/>
              <a:gd name="connsiteX4816" fmla="*/ 6932924 w 12192000"/>
              <a:gd name="connsiteY4816" fmla="*/ 4853987 h 6858000"/>
              <a:gd name="connsiteX4817" fmla="*/ 6967749 w 12192000"/>
              <a:gd name="connsiteY4817" fmla="*/ 4819168 h 6858000"/>
              <a:gd name="connsiteX4818" fmla="*/ 7002562 w 12192000"/>
              <a:gd name="connsiteY4818" fmla="*/ 4853987 h 6858000"/>
              <a:gd name="connsiteX4819" fmla="*/ 6967749 w 12192000"/>
              <a:gd name="connsiteY4819" fmla="*/ 4888805 h 6858000"/>
              <a:gd name="connsiteX4820" fmla="*/ 7052643 w 12192000"/>
              <a:gd name="connsiteY4820" fmla="*/ 4888805 h 6858000"/>
              <a:gd name="connsiteX4821" fmla="*/ 7017817 w 12192000"/>
              <a:gd name="connsiteY4821" fmla="*/ 4853987 h 6858000"/>
              <a:gd name="connsiteX4822" fmla="*/ 7052643 w 12192000"/>
              <a:gd name="connsiteY4822" fmla="*/ 4819168 h 6858000"/>
              <a:gd name="connsiteX4823" fmla="*/ 7087455 w 12192000"/>
              <a:gd name="connsiteY4823" fmla="*/ 4853987 h 6858000"/>
              <a:gd name="connsiteX4824" fmla="*/ 7052643 w 12192000"/>
              <a:gd name="connsiteY4824" fmla="*/ 4888805 h 6858000"/>
              <a:gd name="connsiteX4825" fmla="*/ 7137562 w 12192000"/>
              <a:gd name="connsiteY4825" fmla="*/ 4888805 h 6858000"/>
              <a:gd name="connsiteX4826" fmla="*/ 7102737 w 12192000"/>
              <a:gd name="connsiteY4826" fmla="*/ 4853987 h 6858000"/>
              <a:gd name="connsiteX4827" fmla="*/ 7137562 w 12192000"/>
              <a:gd name="connsiteY4827" fmla="*/ 4819168 h 6858000"/>
              <a:gd name="connsiteX4828" fmla="*/ 7172374 w 12192000"/>
              <a:gd name="connsiteY4828" fmla="*/ 4853987 h 6858000"/>
              <a:gd name="connsiteX4829" fmla="*/ 7137562 w 12192000"/>
              <a:gd name="connsiteY4829" fmla="*/ 4888805 h 6858000"/>
              <a:gd name="connsiteX4830" fmla="*/ 7222454 w 12192000"/>
              <a:gd name="connsiteY4830" fmla="*/ 4888805 h 6858000"/>
              <a:gd name="connsiteX4831" fmla="*/ 7187629 w 12192000"/>
              <a:gd name="connsiteY4831" fmla="*/ 4853987 h 6858000"/>
              <a:gd name="connsiteX4832" fmla="*/ 7222454 w 12192000"/>
              <a:gd name="connsiteY4832" fmla="*/ 4819168 h 6858000"/>
              <a:gd name="connsiteX4833" fmla="*/ 7257266 w 12192000"/>
              <a:gd name="connsiteY4833" fmla="*/ 4853987 h 6858000"/>
              <a:gd name="connsiteX4834" fmla="*/ 7222454 w 12192000"/>
              <a:gd name="connsiteY4834" fmla="*/ 4888805 h 6858000"/>
              <a:gd name="connsiteX4835" fmla="*/ 7307346 w 12192000"/>
              <a:gd name="connsiteY4835" fmla="*/ 4888805 h 6858000"/>
              <a:gd name="connsiteX4836" fmla="*/ 7272521 w 12192000"/>
              <a:gd name="connsiteY4836" fmla="*/ 4853987 h 6858000"/>
              <a:gd name="connsiteX4837" fmla="*/ 7307346 w 12192000"/>
              <a:gd name="connsiteY4837" fmla="*/ 4819168 h 6858000"/>
              <a:gd name="connsiteX4838" fmla="*/ 7342159 w 12192000"/>
              <a:gd name="connsiteY4838" fmla="*/ 4853987 h 6858000"/>
              <a:gd name="connsiteX4839" fmla="*/ 7307346 w 12192000"/>
              <a:gd name="connsiteY4839" fmla="*/ 4888805 h 6858000"/>
              <a:gd name="connsiteX4840" fmla="*/ 7392239 w 12192000"/>
              <a:gd name="connsiteY4840" fmla="*/ 4888805 h 6858000"/>
              <a:gd name="connsiteX4841" fmla="*/ 7357413 w 12192000"/>
              <a:gd name="connsiteY4841" fmla="*/ 4853987 h 6858000"/>
              <a:gd name="connsiteX4842" fmla="*/ 7392239 w 12192000"/>
              <a:gd name="connsiteY4842" fmla="*/ 4819168 h 6858000"/>
              <a:gd name="connsiteX4843" fmla="*/ 7427051 w 12192000"/>
              <a:gd name="connsiteY4843" fmla="*/ 4853987 h 6858000"/>
              <a:gd name="connsiteX4844" fmla="*/ 7392239 w 12192000"/>
              <a:gd name="connsiteY4844" fmla="*/ 4888805 h 6858000"/>
              <a:gd name="connsiteX4845" fmla="*/ 7477132 w 12192000"/>
              <a:gd name="connsiteY4845" fmla="*/ 4888805 h 6858000"/>
              <a:gd name="connsiteX4846" fmla="*/ 7442307 w 12192000"/>
              <a:gd name="connsiteY4846" fmla="*/ 4853987 h 6858000"/>
              <a:gd name="connsiteX4847" fmla="*/ 7477132 w 12192000"/>
              <a:gd name="connsiteY4847" fmla="*/ 4819168 h 6858000"/>
              <a:gd name="connsiteX4848" fmla="*/ 7511944 w 12192000"/>
              <a:gd name="connsiteY4848" fmla="*/ 4853987 h 6858000"/>
              <a:gd name="connsiteX4849" fmla="*/ 7477132 w 12192000"/>
              <a:gd name="connsiteY4849" fmla="*/ 4888805 h 6858000"/>
              <a:gd name="connsiteX4850" fmla="*/ 7562024 w 12192000"/>
              <a:gd name="connsiteY4850" fmla="*/ 4888805 h 6858000"/>
              <a:gd name="connsiteX4851" fmla="*/ 7527199 w 12192000"/>
              <a:gd name="connsiteY4851" fmla="*/ 4853987 h 6858000"/>
              <a:gd name="connsiteX4852" fmla="*/ 7562024 w 12192000"/>
              <a:gd name="connsiteY4852" fmla="*/ 4819168 h 6858000"/>
              <a:gd name="connsiteX4853" fmla="*/ 7596836 w 12192000"/>
              <a:gd name="connsiteY4853" fmla="*/ 4853987 h 6858000"/>
              <a:gd name="connsiteX4854" fmla="*/ 7562024 w 12192000"/>
              <a:gd name="connsiteY4854" fmla="*/ 4888805 h 6858000"/>
              <a:gd name="connsiteX4855" fmla="*/ 7646915 w 12192000"/>
              <a:gd name="connsiteY4855" fmla="*/ 4888805 h 6858000"/>
              <a:gd name="connsiteX4856" fmla="*/ 7612090 w 12192000"/>
              <a:gd name="connsiteY4856" fmla="*/ 4853987 h 6858000"/>
              <a:gd name="connsiteX4857" fmla="*/ 7646915 w 12192000"/>
              <a:gd name="connsiteY4857" fmla="*/ 4819168 h 6858000"/>
              <a:gd name="connsiteX4858" fmla="*/ 7681728 w 12192000"/>
              <a:gd name="connsiteY4858" fmla="*/ 4853987 h 6858000"/>
              <a:gd name="connsiteX4859" fmla="*/ 7646915 w 12192000"/>
              <a:gd name="connsiteY4859" fmla="*/ 4888805 h 6858000"/>
              <a:gd name="connsiteX4860" fmla="*/ 7731809 w 12192000"/>
              <a:gd name="connsiteY4860" fmla="*/ 4888805 h 6858000"/>
              <a:gd name="connsiteX4861" fmla="*/ 7696983 w 12192000"/>
              <a:gd name="connsiteY4861" fmla="*/ 4853987 h 6858000"/>
              <a:gd name="connsiteX4862" fmla="*/ 7731809 w 12192000"/>
              <a:gd name="connsiteY4862" fmla="*/ 4819168 h 6858000"/>
              <a:gd name="connsiteX4863" fmla="*/ 7766621 w 12192000"/>
              <a:gd name="connsiteY4863" fmla="*/ 4853987 h 6858000"/>
              <a:gd name="connsiteX4864" fmla="*/ 7731809 w 12192000"/>
              <a:gd name="connsiteY4864" fmla="*/ 4888805 h 6858000"/>
              <a:gd name="connsiteX4865" fmla="*/ 7816702 w 12192000"/>
              <a:gd name="connsiteY4865" fmla="*/ 4888805 h 6858000"/>
              <a:gd name="connsiteX4866" fmla="*/ 7781877 w 12192000"/>
              <a:gd name="connsiteY4866" fmla="*/ 4853987 h 6858000"/>
              <a:gd name="connsiteX4867" fmla="*/ 7816702 w 12192000"/>
              <a:gd name="connsiteY4867" fmla="*/ 4819168 h 6858000"/>
              <a:gd name="connsiteX4868" fmla="*/ 7851514 w 12192000"/>
              <a:gd name="connsiteY4868" fmla="*/ 4853987 h 6858000"/>
              <a:gd name="connsiteX4869" fmla="*/ 7816702 w 12192000"/>
              <a:gd name="connsiteY4869" fmla="*/ 4888805 h 6858000"/>
              <a:gd name="connsiteX4870" fmla="*/ 7901594 w 12192000"/>
              <a:gd name="connsiteY4870" fmla="*/ 4888805 h 6858000"/>
              <a:gd name="connsiteX4871" fmla="*/ 7866769 w 12192000"/>
              <a:gd name="connsiteY4871" fmla="*/ 4853987 h 6858000"/>
              <a:gd name="connsiteX4872" fmla="*/ 7901594 w 12192000"/>
              <a:gd name="connsiteY4872" fmla="*/ 4819168 h 6858000"/>
              <a:gd name="connsiteX4873" fmla="*/ 7936406 w 12192000"/>
              <a:gd name="connsiteY4873" fmla="*/ 4853987 h 6858000"/>
              <a:gd name="connsiteX4874" fmla="*/ 7901594 w 12192000"/>
              <a:gd name="connsiteY4874" fmla="*/ 4888805 h 6858000"/>
              <a:gd name="connsiteX4875" fmla="*/ 7986485 w 12192000"/>
              <a:gd name="connsiteY4875" fmla="*/ 4888805 h 6858000"/>
              <a:gd name="connsiteX4876" fmla="*/ 7951660 w 12192000"/>
              <a:gd name="connsiteY4876" fmla="*/ 4853987 h 6858000"/>
              <a:gd name="connsiteX4877" fmla="*/ 7986485 w 12192000"/>
              <a:gd name="connsiteY4877" fmla="*/ 4819168 h 6858000"/>
              <a:gd name="connsiteX4878" fmla="*/ 8021298 w 12192000"/>
              <a:gd name="connsiteY4878" fmla="*/ 4853987 h 6858000"/>
              <a:gd name="connsiteX4879" fmla="*/ 7986485 w 12192000"/>
              <a:gd name="connsiteY4879" fmla="*/ 4888805 h 6858000"/>
              <a:gd name="connsiteX4880" fmla="*/ 8071379 w 12192000"/>
              <a:gd name="connsiteY4880" fmla="*/ 4888805 h 6858000"/>
              <a:gd name="connsiteX4881" fmla="*/ 8036553 w 12192000"/>
              <a:gd name="connsiteY4881" fmla="*/ 4853987 h 6858000"/>
              <a:gd name="connsiteX4882" fmla="*/ 8071379 w 12192000"/>
              <a:gd name="connsiteY4882" fmla="*/ 4819168 h 6858000"/>
              <a:gd name="connsiteX4883" fmla="*/ 8106191 w 12192000"/>
              <a:gd name="connsiteY4883" fmla="*/ 4853987 h 6858000"/>
              <a:gd name="connsiteX4884" fmla="*/ 8071379 w 12192000"/>
              <a:gd name="connsiteY4884" fmla="*/ 4888805 h 6858000"/>
              <a:gd name="connsiteX4885" fmla="*/ 8156272 w 12192000"/>
              <a:gd name="connsiteY4885" fmla="*/ 4888805 h 6858000"/>
              <a:gd name="connsiteX4886" fmla="*/ 8121447 w 12192000"/>
              <a:gd name="connsiteY4886" fmla="*/ 4853987 h 6858000"/>
              <a:gd name="connsiteX4887" fmla="*/ 8156272 w 12192000"/>
              <a:gd name="connsiteY4887" fmla="*/ 4819168 h 6858000"/>
              <a:gd name="connsiteX4888" fmla="*/ 8191084 w 12192000"/>
              <a:gd name="connsiteY4888" fmla="*/ 4853987 h 6858000"/>
              <a:gd name="connsiteX4889" fmla="*/ 8156272 w 12192000"/>
              <a:gd name="connsiteY4889" fmla="*/ 4888805 h 6858000"/>
              <a:gd name="connsiteX4890" fmla="*/ 8241164 w 12192000"/>
              <a:gd name="connsiteY4890" fmla="*/ 4888805 h 6858000"/>
              <a:gd name="connsiteX4891" fmla="*/ 8206339 w 12192000"/>
              <a:gd name="connsiteY4891" fmla="*/ 4853987 h 6858000"/>
              <a:gd name="connsiteX4892" fmla="*/ 8241164 w 12192000"/>
              <a:gd name="connsiteY4892" fmla="*/ 4819168 h 6858000"/>
              <a:gd name="connsiteX4893" fmla="*/ 8275976 w 12192000"/>
              <a:gd name="connsiteY4893" fmla="*/ 4853987 h 6858000"/>
              <a:gd name="connsiteX4894" fmla="*/ 8241164 w 12192000"/>
              <a:gd name="connsiteY4894" fmla="*/ 4888805 h 6858000"/>
              <a:gd name="connsiteX4895" fmla="*/ 8326055 w 12192000"/>
              <a:gd name="connsiteY4895" fmla="*/ 4888805 h 6858000"/>
              <a:gd name="connsiteX4896" fmla="*/ 8291230 w 12192000"/>
              <a:gd name="connsiteY4896" fmla="*/ 4853987 h 6858000"/>
              <a:gd name="connsiteX4897" fmla="*/ 8326055 w 12192000"/>
              <a:gd name="connsiteY4897" fmla="*/ 4819168 h 6858000"/>
              <a:gd name="connsiteX4898" fmla="*/ 8360868 w 12192000"/>
              <a:gd name="connsiteY4898" fmla="*/ 4853987 h 6858000"/>
              <a:gd name="connsiteX4899" fmla="*/ 8326055 w 12192000"/>
              <a:gd name="connsiteY4899" fmla="*/ 4888805 h 6858000"/>
              <a:gd name="connsiteX4900" fmla="*/ 8410949 w 12192000"/>
              <a:gd name="connsiteY4900" fmla="*/ 4888805 h 6858000"/>
              <a:gd name="connsiteX4901" fmla="*/ 8376123 w 12192000"/>
              <a:gd name="connsiteY4901" fmla="*/ 4853987 h 6858000"/>
              <a:gd name="connsiteX4902" fmla="*/ 8410949 w 12192000"/>
              <a:gd name="connsiteY4902" fmla="*/ 4819168 h 6858000"/>
              <a:gd name="connsiteX4903" fmla="*/ 8445761 w 12192000"/>
              <a:gd name="connsiteY4903" fmla="*/ 4853987 h 6858000"/>
              <a:gd name="connsiteX4904" fmla="*/ 8410949 w 12192000"/>
              <a:gd name="connsiteY4904" fmla="*/ 4888805 h 6858000"/>
              <a:gd name="connsiteX4905" fmla="*/ 8495842 w 12192000"/>
              <a:gd name="connsiteY4905" fmla="*/ 4888805 h 6858000"/>
              <a:gd name="connsiteX4906" fmla="*/ 8461017 w 12192000"/>
              <a:gd name="connsiteY4906" fmla="*/ 4853987 h 6858000"/>
              <a:gd name="connsiteX4907" fmla="*/ 8495842 w 12192000"/>
              <a:gd name="connsiteY4907" fmla="*/ 4819168 h 6858000"/>
              <a:gd name="connsiteX4908" fmla="*/ 8530654 w 12192000"/>
              <a:gd name="connsiteY4908" fmla="*/ 4853987 h 6858000"/>
              <a:gd name="connsiteX4909" fmla="*/ 8495842 w 12192000"/>
              <a:gd name="connsiteY4909" fmla="*/ 4888805 h 6858000"/>
              <a:gd name="connsiteX4910" fmla="*/ 8580734 w 12192000"/>
              <a:gd name="connsiteY4910" fmla="*/ 4888805 h 6858000"/>
              <a:gd name="connsiteX4911" fmla="*/ 8545909 w 12192000"/>
              <a:gd name="connsiteY4911" fmla="*/ 4853987 h 6858000"/>
              <a:gd name="connsiteX4912" fmla="*/ 8580734 w 12192000"/>
              <a:gd name="connsiteY4912" fmla="*/ 4819168 h 6858000"/>
              <a:gd name="connsiteX4913" fmla="*/ 8615546 w 12192000"/>
              <a:gd name="connsiteY4913" fmla="*/ 4853987 h 6858000"/>
              <a:gd name="connsiteX4914" fmla="*/ 8580734 w 12192000"/>
              <a:gd name="connsiteY4914" fmla="*/ 4888805 h 6858000"/>
              <a:gd name="connsiteX4915" fmla="*/ 8665625 w 12192000"/>
              <a:gd name="connsiteY4915" fmla="*/ 4888805 h 6858000"/>
              <a:gd name="connsiteX4916" fmla="*/ 8630800 w 12192000"/>
              <a:gd name="connsiteY4916" fmla="*/ 4853987 h 6858000"/>
              <a:gd name="connsiteX4917" fmla="*/ 8665625 w 12192000"/>
              <a:gd name="connsiteY4917" fmla="*/ 4819168 h 6858000"/>
              <a:gd name="connsiteX4918" fmla="*/ 8700438 w 12192000"/>
              <a:gd name="connsiteY4918" fmla="*/ 4853987 h 6858000"/>
              <a:gd name="connsiteX4919" fmla="*/ 8665625 w 12192000"/>
              <a:gd name="connsiteY4919" fmla="*/ 4888805 h 6858000"/>
              <a:gd name="connsiteX4920" fmla="*/ 8750518 w 12192000"/>
              <a:gd name="connsiteY4920" fmla="*/ 4888805 h 6858000"/>
              <a:gd name="connsiteX4921" fmla="*/ 8715692 w 12192000"/>
              <a:gd name="connsiteY4921" fmla="*/ 4853987 h 6858000"/>
              <a:gd name="connsiteX4922" fmla="*/ 8750518 w 12192000"/>
              <a:gd name="connsiteY4922" fmla="*/ 4819168 h 6858000"/>
              <a:gd name="connsiteX4923" fmla="*/ 8785330 w 12192000"/>
              <a:gd name="connsiteY4923" fmla="*/ 4853987 h 6858000"/>
              <a:gd name="connsiteX4924" fmla="*/ 8750518 w 12192000"/>
              <a:gd name="connsiteY4924" fmla="*/ 4888805 h 6858000"/>
              <a:gd name="connsiteX4925" fmla="*/ 8835412 w 12192000"/>
              <a:gd name="connsiteY4925" fmla="*/ 4888805 h 6858000"/>
              <a:gd name="connsiteX4926" fmla="*/ 8800587 w 12192000"/>
              <a:gd name="connsiteY4926" fmla="*/ 4853987 h 6858000"/>
              <a:gd name="connsiteX4927" fmla="*/ 8835412 w 12192000"/>
              <a:gd name="connsiteY4927" fmla="*/ 4819168 h 6858000"/>
              <a:gd name="connsiteX4928" fmla="*/ 8870224 w 12192000"/>
              <a:gd name="connsiteY4928" fmla="*/ 4853987 h 6858000"/>
              <a:gd name="connsiteX4929" fmla="*/ 8835412 w 12192000"/>
              <a:gd name="connsiteY4929" fmla="*/ 4888805 h 6858000"/>
              <a:gd name="connsiteX4930" fmla="*/ 8920304 w 12192000"/>
              <a:gd name="connsiteY4930" fmla="*/ 4888805 h 6858000"/>
              <a:gd name="connsiteX4931" fmla="*/ 8885479 w 12192000"/>
              <a:gd name="connsiteY4931" fmla="*/ 4853987 h 6858000"/>
              <a:gd name="connsiteX4932" fmla="*/ 8920304 w 12192000"/>
              <a:gd name="connsiteY4932" fmla="*/ 4819168 h 6858000"/>
              <a:gd name="connsiteX4933" fmla="*/ 8955116 w 12192000"/>
              <a:gd name="connsiteY4933" fmla="*/ 4853987 h 6858000"/>
              <a:gd name="connsiteX4934" fmla="*/ 8920304 w 12192000"/>
              <a:gd name="connsiteY4934" fmla="*/ 4888805 h 6858000"/>
              <a:gd name="connsiteX4935" fmla="*/ 9005195 w 12192000"/>
              <a:gd name="connsiteY4935" fmla="*/ 4888805 h 6858000"/>
              <a:gd name="connsiteX4936" fmla="*/ 8970370 w 12192000"/>
              <a:gd name="connsiteY4936" fmla="*/ 4853987 h 6858000"/>
              <a:gd name="connsiteX4937" fmla="*/ 9005195 w 12192000"/>
              <a:gd name="connsiteY4937" fmla="*/ 4819168 h 6858000"/>
              <a:gd name="connsiteX4938" fmla="*/ 9040008 w 12192000"/>
              <a:gd name="connsiteY4938" fmla="*/ 4853987 h 6858000"/>
              <a:gd name="connsiteX4939" fmla="*/ 9005195 w 12192000"/>
              <a:gd name="connsiteY4939" fmla="*/ 4888805 h 6858000"/>
              <a:gd name="connsiteX4940" fmla="*/ 9090088 w 12192000"/>
              <a:gd name="connsiteY4940" fmla="*/ 4888805 h 6858000"/>
              <a:gd name="connsiteX4941" fmla="*/ 9055262 w 12192000"/>
              <a:gd name="connsiteY4941" fmla="*/ 4853987 h 6858000"/>
              <a:gd name="connsiteX4942" fmla="*/ 9090088 w 12192000"/>
              <a:gd name="connsiteY4942" fmla="*/ 4819168 h 6858000"/>
              <a:gd name="connsiteX4943" fmla="*/ 9124900 w 12192000"/>
              <a:gd name="connsiteY4943" fmla="*/ 4853987 h 6858000"/>
              <a:gd name="connsiteX4944" fmla="*/ 9090088 w 12192000"/>
              <a:gd name="connsiteY4944" fmla="*/ 4888805 h 6858000"/>
              <a:gd name="connsiteX4945" fmla="*/ 9174982 w 12192000"/>
              <a:gd name="connsiteY4945" fmla="*/ 4888805 h 6858000"/>
              <a:gd name="connsiteX4946" fmla="*/ 9140157 w 12192000"/>
              <a:gd name="connsiteY4946" fmla="*/ 4853987 h 6858000"/>
              <a:gd name="connsiteX4947" fmla="*/ 9174982 w 12192000"/>
              <a:gd name="connsiteY4947" fmla="*/ 4819168 h 6858000"/>
              <a:gd name="connsiteX4948" fmla="*/ 9209794 w 12192000"/>
              <a:gd name="connsiteY4948" fmla="*/ 4853987 h 6858000"/>
              <a:gd name="connsiteX4949" fmla="*/ 9174982 w 12192000"/>
              <a:gd name="connsiteY4949" fmla="*/ 4888805 h 6858000"/>
              <a:gd name="connsiteX4950" fmla="*/ 9259874 w 12192000"/>
              <a:gd name="connsiteY4950" fmla="*/ 4888805 h 6858000"/>
              <a:gd name="connsiteX4951" fmla="*/ 9225049 w 12192000"/>
              <a:gd name="connsiteY4951" fmla="*/ 4853987 h 6858000"/>
              <a:gd name="connsiteX4952" fmla="*/ 9259874 w 12192000"/>
              <a:gd name="connsiteY4952" fmla="*/ 4819168 h 6858000"/>
              <a:gd name="connsiteX4953" fmla="*/ 9294686 w 12192000"/>
              <a:gd name="connsiteY4953" fmla="*/ 4853987 h 6858000"/>
              <a:gd name="connsiteX4954" fmla="*/ 9259874 w 12192000"/>
              <a:gd name="connsiteY4954" fmla="*/ 4888805 h 6858000"/>
              <a:gd name="connsiteX4955" fmla="*/ 9344765 w 12192000"/>
              <a:gd name="connsiteY4955" fmla="*/ 4888805 h 6858000"/>
              <a:gd name="connsiteX4956" fmla="*/ 9309940 w 12192000"/>
              <a:gd name="connsiteY4956" fmla="*/ 4853987 h 6858000"/>
              <a:gd name="connsiteX4957" fmla="*/ 9344765 w 12192000"/>
              <a:gd name="connsiteY4957" fmla="*/ 4819168 h 6858000"/>
              <a:gd name="connsiteX4958" fmla="*/ 9379578 w 12192000"/>
              <a:gd name="connsiteY4958" fmla="*/ 4853987 h 6858000"/>
              <a:gd name="connsiteX4959" fmla="*/ 9344765 w 12192000"/>
              <a:gd name="connsiteY4959" fmla="*/ 4888805 h 6858000"/>
              <a:gd name="connsiteX4960" fmla="*/ 9429658 w 12192000"/>
              <a:gd name="connsiteY4960" fmla="*/ 4888805 h 6858000"/>
              <a:gd name="connsiteX4961" fmla="*/ 9394832 w 12192000"/>
              <a:gd name="connsiteY4961" fmla="*/ 4853987 h 6858000"/>
              <a:gd name="connsiteX4962" fmla="*/ 9429658 w 12192000"/>
              <a:gd name="connsiteY4962" fmla="*/ 4819168 h 6858000"/>
              <a:gd name="connsiteX4963" fmla="*/ 9464470 w 12192000"/>
              <a:gd name="connsiteY4963" fmla="*/ 4853987 h 6858000"/>
              <a:gd name="connsiteX4964" fmla="*/ 9429658 w 12192000"/>
              <a:gd name="connsiteY4964" fmla="*/ 4888805 h 6858000"/>
              <a:gd name="connsiteX4965" fmla="*/ 9514552 w 12192000"/>
              <a:gd name="connsiteY4965" fmla="*/ 4888805 h 6858000"/>
              <a:gd name="connsiteX4966" fmla="*/ 9479727 w 12192000"/>
              <a:gd name="connsiteY4966" fmla="*/ 4853987 h 6858000"/>
              <a:gd name="connsiteX4967" fmla="*/ 9514552 w 12192000"/>
              <a:gd name="connsiteY4967" fmla="*/ 4819168 h 6858000"/>
              <a:gd name="connsiteX4968" fmla="*/ 9549364 w 12192000"/>
              <a:gd name="connsiteY4968" fmla="*/ 4853987 h 6858000"/>
              <a:gd name="connsiteX4969" fmla="*/ 9514552 w 12192000"/>
              <a:gd name="connsiteY4969" fmla="*/ 4888805 h 6858000"/>
              <a:gd name="connsiteX4970" fmla="*/ 9599444 w 12192000"/>
              <a:gd name="connsiteY4970" fmla="*/ 4888805 h 6858000"/>
              <a:gd name="connsiteX4971" fmla="*/ 9564619 w 12192000"/>
              <a:gd name="connsiteY4971" fmla="*/ 4853987 h 6858000"/>
              <a:gd name="connsiteX4972" fmla="*/ 9599444 w 12192000"/>
              <a:gd name="connsiteY4972" fmla="*/ 4819168 h 6858000"/>
              <a:gd name="connsiteX4973" fmla="*/ 9634256 w 12192000"/>
              <a:gd name="connsiteY4973" fmla="*/ 4853987 h 6858000"/>
              <a:gd name="connsiteX4974" fmla="*/ 9599444 w 12192000"/>
              <a:gd name="connsiteY4974" fmla="*/ 4888805 h 6858000"/>
              <a:gd name="connsiteX4975" fmla="*/ 9684335 w 12192000"/>
              <a:gd name="connsiteY4975" fmla="*/ 4888805 h 6858000"/>
              <a:gd name="connsiteX4976" fmla="*/ 9649510 w 12192000"/>
              <a:gd name="connsiteY4976" fmla="*/ 4853987 h 6858000"/>
              <a:gd name="connsiteX4977" fmla="*/ 9684335 w 12192000"/>
              <a:gd name="connsiteY4977" fmla="*/ 4819168 h 6858000"/>
              <a:gd name="connsiteX4978" fmla="*/ 9719148 w 12192000"/>
              <a:gd name="connsiteY4978" fmla="*/ 4853987 h 6858000"/>
              <a:gd name="connsiteX4979" fmla="*/ 9684335 w 12192000"/>
              <a:gd name="connsiteY4979" fmla="*/ 4888805 h 6858000"/>
              <a:gd name="connsiteX4980" fmla="*/ 10363475 w 12192000"/>
              <a:gd name="connsiteY4980" fmla="*/ 4888805 h 6858000"/>
              <a:gd name="connsiteX4981" fmla="*/ 10328650 w 12192000"/>
              <a:gd name="connsiteY4981" fmla="*/ 4853987 h 6858000"/>
              <a:gd name="connsiteX4982" fmla="*/ 10363475 w 12192000"/>
              <a:gd name="connsiteY4982" fmla="*/ 4819168 h 6858000"/>
              <a:gd name="connsiteX4983" fmla="*/ 10398288 w 12192000"/>
              <a:gd name="connsiteY4983" fmla="*/ 4853987 h 6858000"/>
              <a:gd name="connsiteX4984" fmla="*/ 10363475 w 12192000"/>
              <a:gd name="connsiteY4984" fmla="*/ 4888805 h 6858000"/>
              <a:gd name="connsiteX4985" fmla="*/ 2213771 w 12192000"/>
              <a:gd name="connsiteY4985" fmla="*/ 4803947 h 6858000"/>
              <a:gd name="connsiteX4986" fmla="*/ 2178952 w 12192000"/>
              <a:gd name="connsiteY4986" fmla="*/ 4769128 h 6858000"/>
              <a:gd name="connsiteX4987" fmla="*/ 2213771 w 12192000"/>
              <a:gd name="connsiteY4987" fmla="*/ 4734309 h 6858000"/>
              <a:gd name="connsiteX4988" fmla="*/ 2248590 w 12192000"/>
              <a:gd name="connsiteY4988" fmla="*/ 4769128 h 6858000"/>
              <a:gd name="connsiteX4989" fmla="*/ 2213771 w 12192000"/>
              <a:gd name="connsiteY4989" fmla="*/ 4803947 h 6858000"/>
              <a:gd name="connsiteX4990" fmla="*/ 2298657 w 12192000"/>
              <a:gd name="connsiteY4990" fmla="*/ 4803947 h 6858000"/>
              <a:gd name="connsiteX4991" fmla="*/ 2263838 w 12192000"/>
              <a:gd name="connsiteY4991" fmla="*/ 4769128 h 6858000"/>
              <a:gd name="connsiteX4992" fmla="*/ 2298657 w 12192000"/>
              <a:gd name="connsiteY4992" fmla="*/ 4734309 h 6858000"/>
              <a:gd name="connsiteX4993" fmla="*/ 2333476 w 12192000"/>
              <a:gd name="connsiteY4993" fmla="*/ 4769128 h 6858000"/>
              <a:gd name="connsiteX4994" fmla="*/ 2298657 w 12192000"/>
              <a:gd name="connsiteY4994" fmla="*/ 4803947 h 6858000"/>
              <a:gd name="connsiteX4995" fmla="*/ 2383549 w 12192000"/>
              <a:gd name="connsiteY4995" fmla="*/ 4803947 h 6858000"/>
              <a:gd name="connsiteX4996" fmla="*/ 2348730 w 12192000"/>
              <a:gd name="connsiteY4996" fmla="*/ 4769128 h 6858000"/>
              <a:gd name="connsiteX4997" fmla="*/ 2383549 w 12192000"/>
              <a:gd name="connsiteY4997" fmla="*/ 4734309 h 6858000"/>
              <a:gd name="connsiteX4998" fmla="*/ 2418368 w 12192000"/>
              <a:gd name="connsiteY4998" fmla="*/ 4769128 h 6858000"/>
              <a:gd name="connsiteX4999" fmla="*/ 2383549 w 12192000"/>
              <a:gd name="connsiteY4999" fmla="*/ 4803947 h 6858000"/>
              <a:gd name="connsiteX5000" fmla="*/ 2468443 w 12192000"/>
              <a:gd name="connsiteY5000" fmla="*/ 4803947 h 6858000"/>
              <a:gd name="connsiteX5001" fmla="*/ 2433624 w 12192000"/>
              <a:gd name="connsiteY5001" fmla="*/ 4769128 h 6858000"/>
              <a:gd name="connsiteX5002" fmla="*/ 2468443 w 12192000"/>
              <a:gd name="connsiteY5002" fmla="*/ 4734309 h 6858000"/>
              <a:gd name="connsiteX5003" fmla="*/ 2503261 w 12192000"/>
              <a:gd name="connsiteY5003" fmla="*/ 4769128 h 6858000"/>
              <a:gd name="connsiteX5004" fmla="*/ 2468443 w 12192000"/>
              <a:gd name="connsiteY5004" fmla="*/ 4803947 h 6858000"/>
              <a:gd name="connsiteX5005" fmla="*/ 2553334 w 12192000"/>
              <a:gd name="connsiteY5005" fmla="*/ 4803947 h 6858000"/>
              <a:gd name="connsiteX5006" fmla="*/ 2518515 w 12192000"/>
              <a:gd name="connsiteY5006" fmla="*/ 4769128 h 6858000"/>
              <a:gd name="connsiteX5007" fmla="*/ 2553334 w 12192000"/>
              <a:gd name="connsiteY5007" fmla="*/ 4734309 h 6858000"/>
              <a:gd name="connsiteX5008" fmla="*/ 2588153 w 12192000"/>
              <a:gd name="connsiteY5008" fmla="*/ 4769128 h 6858000"/>
              <a:gd name="connsiteX5009" fmla="*/ 2553334 w 12192000"/>
              <a:gd name="connsiteY5009" fmla="*/ 4803947 h 6858000"/>
              <a:gd name="connsiteX5010" fmla="*/ 2638227 w 12192000"/>
              <a:gd name="connsiteY5010" fmla="*/ 4803947 h 6858000"/>
              <a:gd name="connsiteX5011" fmla="*/ 2603408 w 12192000"/>
              <a:gd name="connsiteY5011" fmla="*/ 4769128 h 6858000"/>
              <a:gd name="connsiteX5012" fmla="*/ 2638227 w 12192000"/>
              <a:gd name="connsiteY5012" fmla="*/ 4734309 h 6858000"/>
              <a:gd name="connsiteX5013" fmla="*/ 2673046 w 12192000"/>
              <a:gd name="connsiteY5013" fmla="*/ 4769128 h 6858000"/>
              <a:gd name="connsiteX5014" fmla="*/ 2638227 w 12192000"/>
              <a:gd name="connsiteY5014" fmla="*/ 4803947 h 6858000"/>
              <a:gd name="connsiteX5015" fmla="*/ 2723119 w 12192000"/>
              <a:gd name="connsiteY5015" fmla="*/ 4803947 h 6858000"/>
              <a:gd name="connsiteX5016" fmla="*/ 2688300 w 12192000"/>
              <a:gd name="connsiteY5016" fmla="*/ 4769128 h 6858000"/>
              <a:gd name="connsiteX5017" fmla="*/ 2723119 w 12192000"/>
              <a:gd name="connsiteY5017" fmla="*/ 4734309 h 6858000"/>
              <a:gd name="connsiteX5018" fmla="*/ 2757938 w 12192000"/>
              <a:gd name="connsiteY5018" fmla="*/ 4769128 h 6858000"/>
              <a:gd name="connsiteX5019" fmla="*/ 2723119 w 12192000"/>
              <a:gd name="connsiteY5019" fmla="*/ 4803947 h 6858000"/>
              <a:gd name="connsiteX5020" fmla="*/ 2808013 w 12192000"/>
              <a:gd name="connsiteY5020" fmla="*/ 4803947 h 6858000"/>
              <a:gd name="connsiteX5021" fmla="*/ 2773194 w 12192000"/>
              <a:gd name="connsiteY5021" fmla="*/ 4769128 h 6858000"/>
              <a:gd name="connsiteX5022" fmla="*/ 2808013 w 12192000"/>
              <a:gd name="connsiteY5022" fmla="*/ 4734309 h 6858000"/>
              <a:gd name="connsiteX5023" fmla="*/ 2842831 w 12192000"/>
              <a:gd name="connsiteY5023" fmla="*/ 4769128 h 6858000"/>
              <a:gd name="connsiteX5024" fmla="*/ 2808013 w 12192000"/>
              <a:gd name="connsiteY5024" fmla="*/ 4803947 h 6858000"/>
              <a:gd name="connsiteX5025" fmla="*/ 2892904 w 12192000"/>
              <a:gd name="connsiteY5025" fmla="*/ 4803947 h 6858000"/>
              <a:gd name="connsiteX5026" fmla="*/ 2858085 w 12192000"/>
              <a:gd name="connsiteY5026" fmla="*/ 4769128 h 6858000"/>
              <a:gd name="connsiteX5027" fmla="*/ 2892904 w 12192000"/>
              <a:gd name="connsiteY5027" fmla="*/ 4734309 h 6858000"/>
              <a:gd name="connsiteX5028" fmla="*/ 2927723 w 12192000"/>
              <a:gd name="connsiteY5028" fmla="*/ 4769128 h 6858000"/>
              <a:gd name="connsiteX5029" fmla="*/ 2892904 w 12192000"/>
              <a:gd name="connsiteY5029" fmla="*/ 4803947 h 6858000"/>
              <a:gd name="connsiteX5030" fmla="*/ 2977796 w 12192000"/>
              <a:gd name="connsiteY5030" fmla="*/ 4803947 h 6858000"/>
              <a:gd name="connsiteX5031" fmla="*/ 2942977 w 12192000"/>
              <a:gd name="connsiteY5031" fmla="*/ 4769128 h 6858000"/>
              <a:gd name="connsiteX5032" fmla="*/ 2977796 w 12192000"/>
              <a:gd name="connsiteY5032" fmla="*/ 4734309 h 6858000"/>
              <a:gd name="connsiteX5033" fmla="*/ 3012615 w 12192000"/>
              <a:gd name="connsiteY5033" fmla="*/ 4769128 h 6858000"/>
              <a:gd name="connsiteX5034" fmla="*/ 2977796 w 12192000"/>
              <a:gd name="connsiteY5034" fmla="*/ 4803947 h 6858000"/>
              <a:gd name="connsiteX5035" fmla="*/ 3062689 w 12192000"/>
              <a:gd name="connsiteY5035" fmla="*/ 4803947 h 6858000"/>
              <a:gd name="connsiteX5036" fmla="*/ 3027870 w 12192000"/>
              <a:gd name="connsiteY5036" fmla="*/ 4769128 h 6858000"/>
              <a:gd name="connsiteX5037" fmla="*/ 3062689 w 12192000"/>
              <a:gd name="connsiteY5037" fmla="*/ 4734309 h 6858000"/>
              <a:gd name="connsiteX5038" fmla="*/ 3097508 w 12192000"/>
              <a:gd name="connsiteY5038" fmla="*/ 4769128 h 6858000"/>
              <a:gd name="connsiteX5039" fmla="*/ 3062689 w 12192000"/>
              <a:gd name="connsiteY5039" fmla="*/ 4803947 h 6858000"/>
              <a:gd name="connsiteX5040" fmla="*/ 3232474 w 12192000"/>
              <a:gd name="connsiteY5040" fmla="*/ 4803947 h 6858000"/>
              <a:gd name="connsiteX5041" fmla="*/ 3197655 w 12192000"/>
              <a:gd name="connsiteY5041" fmla="*/ 4769128 h 6858000"/>
              <a:gd name="connsiteX5042" fmla="*/ 3232474 w 12192000"/>
              <a:gd name="connsiteY5042" fmla="*/ 4734309 h 6858000"/>
              <a:gd name="connsiteX5043" fmla="*/ 3267293 w 12192000"/>
              <a:gd name="connsiteY5043" fmla="*/ 4769128 h 6858000"/>
              <a:gd name="connsiteX5044" fmla="*/ 3232474 w 12192000"/>
              <a:gd name="connsiteY5044" fmla="*/ 4803947 h 6858000"/>
              <a:gd name="connsiteX5045" fmla="*/ 3741829 w 12192000"/>
              <a:gd name="connsiteY5045" fmla="*/ 4803947 h 6858000"/>
              <a:gd name="connsiteX5046" fmla="*/ 3707010 w 12192000"/>
              <a:gd name="connsiteY5046" fmla="*/ 4769128 h 6858000"/>
              <a:gd name="connsiteX5047" fmla="*/ 3741829 w 12192000"/>
              <a:gd name="connsiteY5047" fmla="*/ 4734309 h 6858000"/>
              <a:gd name="connsiteX5048" fmla="*/ 3776648 w 12192000"/>
              <a:gd name="connsiteY5048" fmla="*/ 4769128 h 6858000"/>
              <a:gd name="connsiteX5049" fmla="*/ 3741829 w 12192000"/>
              <a:gd name="connsiteY5049" fmla="*/ 4803947 h 6858000"/>
              <a:gd name="connsiteX5050" fmla="*/ 3826723 w 12192000"/>
              <a:gd name="connsiteY5050" fmla="*/ 4803947 h 6858000"/>
              <a:gd name="connsiteX5051" fmla="*/ 3791904 w 12192000"/>
              <a:gd name="connsiteY5051" fmla="*/ 4769128 h 6858000"/>
              <a:gd name="connsiteX5052" fmla="*/ 3826723 w 12192000"/>
              <a:gd name="connsiteY5052" fmla="*/ 4734309 h 6858000"/>
              <a:gd name="connsiteX5053" fmla="*/ 3861541 w 12192000"/>
              <a:gd name="connsiteY5053" fmla="*/ 4769128 h 6858000"/>
              <a:gd name="connsiteX5054" fmla="*/ 3826723 w 12192000"/>
              <a:gd name="connsiteY5054" fmla="*/ 4803947 h 6858000"/>
              <a:gd name="connsiteX5055" fmla="*/ 3911614 w 12192000"/>
              <a:gd name="connsiteY5055" fmla="*/ 4803947 h 6858000"/>
              <a:gd name="connsiteX5056" fmla="*/ 3876795 w 12192000"/>
              <a:gd name="connsiteY5056" fmla="*/ 4769128 h 6858000"/>
              <a:gd name="connsiteX5057" fmla="*/ 3911614 w 12192000"/>
              <a:gd name="connsiteY5057" fmla="*/ 4734309 h 6858000"/>
              <a:gd name="connsiteX5058" fmla="*/ 3946433 w 12192000"/>
              <a:gd name="connsiteY5058" fmla="*/ 4769128 h 6858000"/>
              <a:gd name="connsiteX5059" fmla="*/ 3911614 w 12192000"/>
              <a:gd name="connsiteY5059" fmla="*/ 4803947 h 6858000"/>
              <a:gd name="connsiteX5060" fmla="*/ 4081406 w 12192000"/>
              <a:gd name="connsiteY5060" fmla="*/ 4803947 h 6858000"/>
              <a:gd name="connsiteX5061" fmla="*/ 4046588 w 12192000"/>
              <a:gd name="connsiteY5061" fmla="*/ 4769128 h 6858000"/>
              <a:gd name="connsiteX5062" fmla="*/ 4081406 w 12192000"/>
              <a:gd name="connsiteY5062" fmla="*/ 4734309 h 6858000"/>
              <a:gd name="connsiteX5063" fmla="*/ 4116225 w 12192000"/>
              <a:gd name="connsiteY5063" fmla="*/ 4769128 h 6858000"/>
              <a:gd name="connsiteX5064" fmla="*/ 4081406 w 12192000"/>
              <a:gd name="connsiteY5064" fmla="*/ 4803947 h 6858000"/>
              <a:gd name="connsiteX5065" fmla="*/ 6033933 w 12192000"/>
              <a:gd name="connsiteY5065" fmla="*/ 4803947 h 6858000"/>
              <a:gd name="connsiteX5066" fmla="*/ 5999107 w 12192000"/>
              <a:gd name="connsiteY5066" fmla="*/ 4769128 h 6858000"/>
              <a:gd name="connsiteX5067" fmla="*/ 6033933 w 12192000"/>
              <a:gd name="connsiteY5067" fmla="*/ 4734309 h 6858000"/>
              <a:gd name="connsiteX5068" fmla="*/ 6068745 w 12192000"/>
              <a:gd name="connsiteY5068" fmla="*/ 4769128 h 6858000"/>
              <a:gd name="connsiteX5069" fmla="*/ 6033933 w 12192000"/>
              <a:gd name="connsiteY5069" fmla="*/ 4803947 h 6858000"/>
              <a:gd name="connsiteX5070" fmla="*/ 6118825 w 12192000"/>
              <a:gd name="connsiteY5070" fmla="*/ 4803947 h 6858000"/>
              <a:gd name="connsiteX5071" fmla="*/ 6083999 w 12192000"/>
              <a:gd name="connsiteY5071" fmla="*/ 4769128 h 6858000"/>
              <a:gd name="connsiteX5072" fmla="*/ 6118825 w 12192000"/>
              <a:gd name="connsiteY5072" fmla="*/ 4734309 h 6858000"/>
              <a:gd name="connsiteX5073" fmla="*/ 6153637 w 12192000"/>
              <a:gd name="connsiteY5073" fmla="*/ 4769128 h 6858000"/>
              <a:gd name="connsiteX5074" fmla="*/ 6118825 w 12192000"/>
              <a:gd name="connsiteY5074" fmla="*/ 4803947 h 6858000"/>
              <a:gd name="connsiteX5075" fmla="*/ 6203718 w 12192000"/>
              <a:gd name="connsiteY5075" fmla="*/ 4803947 h 6858000"/>
              <a:gd name="connsiteX5076" fmla="*/ 6168893 w 12192000"/>
              <a:gd name="connsiteY5076" fmla="*/ 4769128 h 6858000"/>
              <a:gd name="connsiteX5077" fmla="*/ 6203718 w 12192000"/>
              <a:gd name="connsiteY5077" fmla="*/ 4734309 h 6858000"/>
              <a:gd name="connsiteX5078" fmla="*/ 6238530 w 12192000"/>
              <a:gd name="connsiteY5078" fmla="*/ 4769128 h 6858000"/>
              <a:gd name="connsiteX5079" fmla="*/ 6203718 w 12192000"/>
              <a:gd name="connsiteY5079" fmla="*/ 4803947 h 6858000"/>
              <a:gd name="connsiteX5080" fmla="*/ 6458395 w 12192000"/>
              <a:gd name="connsiteY5080" fmla="*/ 4803947 h 6858000"/>
              <a:gd name="connsiteX5081" fmla="*/ 6423569 w 12192000"/>
              <a:gd name="connsiteY5081" fmla="*/ 4769128 h 6858000"/>
              <a:gd name="connsiteX5082" fmla="*/ 6458395 w 12192000"/>
              <a:gd name="connsiteY5082" fmla="*/ 4734309 h 6858000"/>
              <a:gd name="connsiteX5083" fmla="*/ 6493207 w 12192000"/>
              <a:gd name="connsiteY5083" fmla="*/ 4769128 h 6858000"/>
              <a:gd name="connsiteX5084" fmla="*/ 6458395 w 12192000"/>
              <a:gd name="connsiteY5084" fmla="*/ 4803947 h 6858000"/>
              <a:gd name="connsiteX5085" fmla="*/ 6543288 w 12192000"/>
              <a:gd name="connsiteY5085" fmla="*/ 4803947 h 6858000"/>
              <a:gd name="connsiteX5086" fmla="*/ 6508463 w 12192000"/>
              <a:gd name="connsiteY5086" fmla="*/ 4769128 h 6858000"/>
              <a:gd name="connsiteX5087" fmla="*/ 6543288 w 12192000"/>
              <a:gd name="connsiteY5087" fmla="*/ 4734309 h 6858000"/>
              <a:gd name="connsiteX5088" fmla="*/ 6578100 w 12192000"/>
              <a:gd name="connsiteY5088" fmla="*/ 4769128 h 6858000"/>
              <a:gd name="connsiteX5089" fmla="*/ 6543288 w 12192000"/>
              <a:gd name="connsiteY5089" fmla="*/ 4803947 h 6858000"/>
              <a:gd name="connsiteX5090" fmla="*/ 6628180 w 12192000"/>
              <a:gd name="connsiteY5090" fmla="*/ 4803947 h 6858000"/>
              <a:gd name="connsiteX5091" fmla="*/ 6593355 w 12192000"/>
              <a:gd name="connsiteY5091" fmla="*/ 4769128 h 6858000"/>
              <a:gd name="connsiteX5092" fmla="*/ 6628180 w 12192000"/>
              <a:gd name="connsiteY5092" fmla="*/ 4734309 h 6858000"/>
              <a:gd name="connsiteX5093" fmla="*/ 6662993 w 12192000"/>
              <a:gd name="connsiteY5093" fmla="*/ 4769128 h 6858000"/>
              <a:gd name="connsiteX5094" fmla="*/ 6628180 w 12192000"/>
              <a:gd name="connsiteY5094" fmla="*/ 4803947 h 6858000"/>
              <a:gd name="connsiteX5095" fmla="*/ 6797965 w 12192000"/>
              <a:gd name="connsiteY5095" fmla="*/ 4803947 h 6858000"/>
              <a:gd name="connsiteX5096" fmla="*/ 6763139 w 12192000"/>
              <a:gd name="connsiteY5096" fmla="*/ 4769128 h 6858000"/>
              <a:gd name="connsiteX5097" fmla="*/ 6797965 w 12192000"/>
              <a:gd name="connsiteY5097" fmla="*/ 4734309 h 6858000"/>
              <a:gd name="connsiteX5098" fmla="*/ 6832777 w 12192000"/>
              <a:gd name="connsiteY5098" fmla="*/ 4769128 h 6858000"/>
              <a:gd name="connsiteX5099" fmla="*/ 6797965 w 12192000"/>
              <a:gd name="connsiteY5099" fmla="*/ 4803947 h 6858000"/>
              <a:gd name="connsiteX5100" fmla="*/ 6882858 w 12192000"/>
              <a:gd name="connsiteY5100" fmla="*/ 4803947 h 6858000"/>
              <a:gd name="connsiteX5101" fmla="*/ 6848033 w 12192000"/>
              <a:gd name="connsiteY5101" fmla="*/ 4769128 h 6858000"/>
              <a:gd name="connsiteX5102" fmla="*/ 6882858 w 12192000"/>
              <a:gd name="connsiteY5102" fmla="*/ 4734309 h 6858000"/>
              <a:gd name="connsiteX5103" fmla="*/ 6917670 w 12192000"/>
              <a:gd name="connsiteY5103" fmla="*/ 4769128 h 6858000"/>
              <a:gd name="connsiteX5104" fmla="*/ 6882858 w 12192000"/>
              <a:gd name="connsiteY5104" fmla="*/ 4803947 h 6858000"/>
              <a:gd name="connsiteX5105" fmla="*/ 6967749 w 12192000"/>
              <a:gd name="connsiteY5105" fmla="*/ 4803947 h 6858000"/>
              <a:gd name="connsiteX5106" fmla="*/ 6932924 w 12192000"/>
              <a:gd name="connsiteY5106" fmla="*/ 4769128 h 6858000"/>
              <a:gd name="connsiteX5107" fmla="*/ 6967749 w 12192000"/>
              <a:gd name="connsiteY5107" fmla="*/ 4734309 h 6858000"/>
              <a:gd name="connsiteX5108" fmla="*/ 7002562 w 12192000"/>
              <a:gd name="connsiteY5108" fmla="*/ 4769128 h 6858000"/>
              <a:gd name="connsiteX5109" fmla="*/ 6967749 w 12192000"/>
              <a:gd name="connsiteY5109" fmla="*/ 4803947 h 6858000"/>
              <a:gd name="connsiteX5110" fmla="*/ 7052643 w 12192000"/>
              <a:gd name="connsiteY5110" fmla="*/ 4803947 h 6858000"/>
              <a:gd name="connsiteX5111" fmla="*/ 7017817 w 12192000"/>
              <a:gd name="connsiteY5111" fmla="*/ 4769128 h 6858000"/>
              <a:gd name="connsiteX5112" fmla="*/ 7052643 w 12192000"/>
              <a:gd name="connsiteY5112" fmla="*/ 4734309 h 6858000"/>
              <a:gd name="connsiteX5113" fmla="*/ 7087455 w 12192000"/>
              <a:gd name="connsiteY5113" fmla="*/ 4769128 h 6858000"/>
              <a:gd name="connsiteX5114" fmla="*/ 7052643 w 12192000"/>
              <a:gd name="connsiteY5114" fmla="*/ 4803947 h 6858000"/>
              <a:gd name="connsiteX5115" fmla="*/ 7137562 w 12192000"/>
              <a:gd name="connsiteY5115" fmla="*/ 4803947 h 6858000"/>
              <a:gd name="connsiteX5116" fmla="*/ 7102737 w 12192000"/>
              <a:gd name="connsiteY5116" fmla="*/ 4769128 h 6858000"/>
              <a:gd name="connsiteX5117" fmla="*/ 7137562 w 12192000"/>
              <a:gd name="connsiteY5117" fmla="*/ 4734309 h 6858000"/>
              <a:gd name="connsiteX5118" fmla="*/ 7172374 w 12192000"/>
              <a:gd name="connsiteY5118" fmla="*/ 4769128 h 6858000"/>
              <a:gd name="connsiteX5119" fmla="*/ 7137562 w 12192000"/>
              <a:gd name="connsiteY5119" fmla="*/ 4803947 h 6858000"/>
              <a:gd name="connsiteX5120" fmla="*/ 7222454 w 12192000"/>
              <a:gd name="connsiteY5120" fmla="*/ 4803947 h 6858000"/>
              <a:gd name="connsiteX5121" fmla="*/ 7187629 w 12192000"/>
              <a:gd name="connsiteY5121" fmla="*/ 4769128 h 6858000"/>
              <a:gd name="connsiteX5122" fmla="*/ 7222454 w 12192000"/>
              <a:gd name="connsiteY5122" fmla="*/ 4734309 h 6858000"/>
              <a:gd name="connsiteX5123" fmla="*/ 7257266 w 12192000"/>
              <a:gd name="connsiteY5123" fmla="*/ 4769128 h 6858000"/>
              <a:gd name="connsiteX5124" fmla="*/ 7222454 w 12192000"/>
              <a:gd name="connsiteY5124" fmla="*/ 4803947 h 6858000"/>
              <a:gd name="connsiteX5125" fmla="*/ 7307346 w 12192000"/>
              <a:gd name="connsiteY5125" fmla="*/ 4803947 h 6858000"/>
              <a:gd name="connsiteX5126" fmla="*/ 7272521 w 12192000"/>
              <a:gd name="connsiteY5126" fmla="*/ 4769128 h 6858000"/>
              <a:gd name="connsiteX5127" fmla="*/ 7307346 w 12192000"/>
              <a:gd name="connsiteY5127" fmla="*/ 4734309 h 6858000"/>
              <a:gd name="connsiteX5128" fmla="*/ 7342159 w 12192000"/>
              <a:gd name="connsiteY5128" fmla="*/ 4769128 h 6858000"/>
              <a:gd name="connsiteX5129" fmla="*/ 7307346 w 12192000"/>
              <a:gd name="connsiteY5129" fmla="*/ 4803947 h 6858000"/>
              <a:gd name="connsiteX5130" fmla="*/ 7392239 w 12192000"/>
              <a:gd name="connsiteY5130" fmla="*/ 4803947 h 6858000"/>
              <a:gd name="connsiteX5131" fmla="*/ 7357413 w 12192000"/>
              <a:gd name="connsiteY5131" fmla="*/ 4769128 h 6858000"/>
              <a:gd name="connsiteX5132" fmla="*/ 7392239 w 12192000"/>
              <a:gd name="connsiteY5132" fmla="*/ 4734309 h 6858000"/>
              <a:gd name="connsiteX5133" fmla="*/ 7427051 w 12192000"/>
              <a:gd name="connsiteY5133" fmla="*/ 4769128 h 6858000"/>
              <a:gd name="connsiteX5134" fmla="*/ 7392239 w 12192000"/>
              <a:gd name="connsiteY5134" fmla="*/ 4803947 h 6858000"/>
              <a:gd name="connsiteX5135" fmla="*/ 7477132 w 12192000"/>
              <a:gd name="connsiteY5135" fmla="*/ 4803947 h 6858000"/>
              <a:gd name="connsiteX5136" fmla="*/ 7442307 w 12192000"/>
              <a:gd name="connsiteY5136" fmla="*/ 4769128 h 6858000"/>
              <a:gd name="connsiteX5137" fmla="*/ 7477132 w 12192000"/>
              <a:gd name="connsiteY5137" fmla="*/ 4734309 h 6858000"/>
              <a:gd name="connsiteX5138" fmla="*/ 7511944 w 12192000"/>
              <a:gd name="connsiteY5138" fmla="*/ 4769128 h 6858000"/>
              <a:gd name="connsiteX5139" fmla="*/ 7477132 w 12192000"/>
              <a:gd name="connsiteY5139" fmla="*/ 4803947 h 6858000"/>
              <a:gd name="connsiteX5140" fmla="*/ 7562024 w 12192000"/>
              <a:gd name="connsiteY5140" fmla="*/ 4803947 h 6858000"/>
              <a:gd name="connsiteX5141" fmla="*/ 7527199 w 12192000"/>
              <a:gd name="connsiteY5141" fmla="*/ 4769128 h 6858000"/>
              <a:gd name="connsiteX5142" fmla="*/ 7562024 w 12192000"/>
              <a:gd name="connsiteY5142" fmla="*/ 4734309 h 6858000"/>
              <a:gd name="connsiteX5143" fmla="*/ 7596836 w 12192000"/>
              <a:gd name="connsiteY5143" fmla="*/ 4769128 h 6858000"/>
              <a:gd name="connsiteX5144" fmla="*/ 7562024 w 12192000"/>
              <a:gd name="connsiteY5144" fmla="*/ 4803947 h 6858000"/>
              <a:gd name="connsiteX5145" fmla="*/ 7646915 w 12192000"/>
              <a:gd name="connsiteY5145" fmla="*/ 4803947 h 6858000"/>
              <a:gd name="connsiteX5146" fmla="*/ 7612090 w 12192000"/>
              <a:gd name="connsiteY5146" fmla="*/ 4769128 h 6858000"/>
              <a:gd name="connsiteX5147" fmla="*/ 7646915 w 12192000"/>
              <a:gd name="connsiteY5147" fmla="*/ 4734309 h 6858000"/>
              <a:gd name="connsiteX5148" fmla="*/ 7681728 w 12192000"/>
              <a:gd name="connsiteY5148" fmla="*/ 4769128 h 6858000"/>
              <a:gd name="connsiteX5149" fmla="*/ 7646915 w 12192000"/>
              <a:gd name="connsiteY5149" fmla="*/ 4803947 h 6858000"/>
              <a:gd name="connsiteX5150" fmla="*/ 7731809 w 12192000"/>
              <a:gd name="connsiteY5150" fmla="*/ 4803947 h 6858000"/>
              <a:gd name="connsiteX5151" fmla="*/ 7696983 w 12192000"/>
              <a:gd name="connsiteY5151" fmla="*/ 4769128 h 6858000"/>
              <a:gd name="connsiteX5152" fmla="*/ 7731809 w 12192000"/>
              <a:gd name="connsiteY5152" fmla="*/ 4734309 h 6858000"/>
              <a:gd name="connsiteX5153" fmla="*/ 7766621 w 12192000"/>
              <a:gd name="connsiteY5153" fmla="*/ 4769128 h 6858000"/>
              <a:gd name="connsiteX5154" fmla="*/ 7731809 w 12192000"/>
              <a:gd name="connsiteY5154" fmla="*/ 4803947 h 6858000"/>
              <a:gd name="connsiteX5155" fmla="*/ 7816702 w 12192000"/>
              <a:gd name="connsiteY5155" fmla="*/ 4803947 h 6858000"/>
              <a:gd name="connsiteX5156" fmla="*/ 7781877 w 12192000"/>
              <a:gd name="connsiteY5156" fmla="*/ 4769128 h 6858000"/>
              <a:gd name="connsiteX5157" fmla="*/ 7816702 w 12192000"/>
              <a:gd name="connsiteY5157" fmla="*/ 4734309 h 6858000"/>
              <a:gd name="connsiteX5158" fmla="*/ 7851514 w 12192000"/>
              <a:gd name="connsiteY5158" fmla="*/ 4769128 h 6858000"/>
              <a:gd name="connsiteX5159" fmla="*/ 7816702 w 12192000"/>
              <a:gd name="connsiteY5159" fmla="*/ 4803947 h 6858000"/>
              <a:gd name="connsiteX5160" fmla="*/ 7901594 w 12192000"/>
              <a:gd name="connsiteY5160" fmla="*/ 4803947 h 6858000"/>
              <a:gd name="connsiteX5161" fmla="*/ 7866769 w 12192000"/>
              <a:gd name="connsiteY5161" fmla="*/ 4769128 h 6858000"/>
              <a:gd name="connsiteX5162" fmla="*/ 7901594 w 12192000"/>
              <a:gd name="connsiteY5162" fmla="*/ 4734309 h 6858000"/>
              <a:gd name="connsiteX5163" fmla="*/ 7936406 w 12192000"/>
              <a:gd name="connsiteY5163" fmla="*/ 4769128 h 6858000"/>
              <a:gd name="connsiteX5164" fmla="*/ 7901594 w 12192000"/>
              <a:gd name="connsiteY5164" fmla="*/ 4803947 h 6858000"/>
              <a:gd name="connsiteX5165" fmla="*/ 7986485 w 12192000"/>
              <a:gd name="connsiteY5165" fmla="*/ 4803947 h 6858000"/>
              <a:gd name="connsiteX5166" fmla="*/ 7951660 w 12192000"/>
              <a:gd name="connsiteY5166" fmla="*/ 4769128 h 6858000"/>
              <a:gd name="connsiteX5167" fmla="*/ 7986485 w 12192000"/>
              <a:gd name="connsiteY5167" fmla="*/ 4734309 h 6858000"/>
              <a:gd name="connsiteX5168" fmla="*/ 8021298 w 12192000"/>
              <a:gd name="connsiteY5168" fmla="*/ 4769128 h 6858000"/>
              <a:gd name="connsiteX5169" fmla="*/ 7986485 w 12192000"/>
              <a:gd name="connsiteY5169" fmla="*/ 4803947 h 6858000"/>
              <a:gd name="connsiteX5170" fmla="*/ 8071379 w 12192000"/>
              <a:gd name="connsiteY5170" fmla="*/ 4803947 h 6858000"/>
              <a:gd name="connsiteX5171" fmla="*/ 8036553 w 12192000"/>
              <a:gd name="connsiteY5171" fmla="*/ 4769128 h 6858000"/>
              <a:gd name="connsiteX5172" fmla="*/ 8071379 w 12192000"/>
              <a:gd name="connsiteY5172" fmla="*/ 4734309 h 6858000"/>
              <a:gd name="connsiteX5173" fmla="*/ 8106191 w 12192000"/>
              <a:gd name="connsiteY5173" fmla="*/ 4769128 h 6858000"/>
              <a:gd name="connsiteX5174" fmla="*/ 8071379 w 12192000"/>
              <a:gd name="connsiteY5174" fmla="*/ 4803947 h 6858000"/>
              <a:gd name="connsiteX5175" fmla="*/ 8156272 w 12192000"/>
              <a:gd name="connsiteY5175" fmla="*/ 4803947 h 6858000"/>
              <a:gd name="connsiteX5176" fmla="*/ 8121447 w 12192000"/>
              <a:gd name="connsiteY5176" fmla="*/ 4769128 h 6858000"/>
              <a:gd name="connsiteX5177" fmla="*/ 8156272 w 12192000"/>
              <a:gd name="connsiteY5177" fmla="*/ 4734309 h 6858000"/>
              <a:gd name="connsiteX5178" fmla="*/ 8191084 w 12192000"/>
              <a:gd name="connsiteY5178" fmla="*/ 4769128 h 6858000"/>
              <a:gd name="connsiteX5179" fmla="*/ 8156272 w 12192000"/>
              <a:gd name="connsiteY5179" fmla="*/ 4803947 h 6858000"/>
              <a:gd name="connsiteX5180" fmla="*/ 8241164 w 12192000"/>
              <a:gd name="connsiteY5180" fmla="*/ 4803947 h 6858000"/>
              <a:gd name="connsiteX5181" fmla="*/ 8206339 w 12192000"/>
              <a:gd name="connsiteY5181" fmla="*/ 4769128 h 6858000"/>
              <a:gd name="connsiteX5182" fmla="*/ 8241164 w 12192000"/>
              <a:gd name="connsiteY5182" fmla="*/ 4734309 h 6858000"/>
              <a:gd name="connsiteX5183" fmla="*/ 8275976 w 12192000"/>
              <a:gd name="connsiteY5183" fmla="*/ 4769128 h 6858000"/>
              <a:gd name="connsiteX5184" fmla="*/ 8241164 w 12192000"/>
              <a:gd name="connsiteY5184" fmla="*/ 4803947 h 6858000"/>
              <a:gd name="connsiteX5185" fmla="*/ 8326055 w 12192000"/>
              <a:gd name="connsiteY5185" fmla="*/ 4803947 h 6858000"/>
              <a:gd name="connsiteX5186" fmla="*/ 8291230 w 12192000"/>
              <a:gd name="connsiteY5186" fmla="*/ 4769128 h 6858000"/>
              <a:gd name="connsiteX5187" fmla="*/ 8326055 w 12192000"/>
              <a:gd name="connsiteY5187" fmla="*/ 4734309 h 6858000"/>
              <a:gd name="connsiteX5188" fmla="*/ 8360868 w 12192000"/>
              <a:gd name="connsiteY5188" fmla="*/ 4769128 h 6858000"/>
              <a:gd name="connsiteX5189" fmla="*/ 8326055 w 12192000"/>
              <a:gd name="connsiteY5189" fmla="*/ 4803947 h 6858000"/>
              <a:gd name="connsiteX5190" fmla="*/ 8410949 w 12192000"/>
              <a:gd name="connsiteY5190" fmla="*/ 4803947 h 6858000"/>
              <a:gd name="connsiteX5191" fmla="*/ 8376123 w 12192000"/>
              <a:gd name="connsiteY5191" fmla="*/ 4769128 h 6858000"/>
              <a:gd name="connsiteX5192" fmla="*/ 8410949 w 12192000"/>
              <a:gd name="connsiteY5192" fmla="*/ 4734309 h 6858000"/>
              <a:gd name="connsiteX5193" fmla="*/ 8445761 w 12192000"/>
              <a:gd name="connsiteY5193" fmla="*/ 4769128 h 6858000"/>
              <a:gd name="connsiteX5194" fmla="*/ 8410949 w 12192000"/>
              <a:gd name="connsiteY5194" fmla="*/ 4803947 h 6858000"/>
              <a:gd name="connsiteX5195" fmla="*/ 8495842 w 12192000"/>
              <a:gd name="connsiteY5195" fmla="*/ 4803947 h 6858000"/>
              <a:gd name="connsiteX5196" fmla="*/ 8461017 w 12192000"/>
              <a:gd name="connsiteY5196" fmla="*/ 4769128 h 6858000"/>
              <a:gd name="connsiteX5197" fmla="*/ 8495842 w 12192000"/>
              <a:gd name="connsiteY5197" fmla="*/ 4734309 h 6858000"/>
              <a:gd name="connsiteX5198" fmla="*/ 8530654 w 12192000"/>
              <a:gd name="connsiteY5198" fmla="*/ 4769128 h 6858000"/>
              <a:gd name="connsiteX5199" fmla="*/ 8495842 w 12192000"/>
              <a:gd name="connsiteY5199" fmla="*/ 4803947 h 6858000"/>
              <a:gd name="connsiteX5200" fmla="*/ 8580734 w 12192000"/>
              <a:gd name="connsiteY5200" fmla="*/ 4803947 h 6858000"/>
              <a:gd name="connsiteX5201" fmla="*/ 8545909 w 12192000"/>
              <a:gd name="connsiteY5201" fmla="*/ 4769128 h 6858000"/>
              <a:gd name="connsiteX5202" fmla="*/ 8580734 w 12192000"/>
              <a:gd name="connsiteY5202" fmla="*/ 4734309 h 6858000"/>
              <a:gd name="connsiteX5203" fmla="*/ 8615546 w 12192000"/>
              <a:gd name="connsiteY5203" fmla="*/ 4769128 h 6858000"/>
              <a:gd name="connsiteX5204" fmla="*/ 8580734 w 12192000"/>
              <a:gd name="connsiteY5204" fmla="*/ 4803947 h 6858000"/>
              <a:gd name="connsiteX5205" fmla="*/ 8665625 w 12192000"/>
              <a:gd name="connsiteY5205" fmla="*/ 4803947 h 6858000"/>
              <a:gd name="connsiteX5206" fmla="*/ 8630800 w 12192000"/>
              <a:gd name="connsiteY5206" fmla="*/ 4769128 h 6858000"/>
              <a:gd name="connsiteX5207" fmla="*/ 8665625 w 12192000"/>
              <a:gd name="connsiteY5207" fmla="*/ 4734309 h 6858000"/>
              <a:gd name="connsiteX5208" fmla="*/ 8700438 w 12192000"/>
              <a:gd name="connsiteY5208" fmla="*/ 4769128 h 6858000"/>
              <a:gd name="connsiteX5209" fmla="*/ 8665625 w 12192000"/>
              <a:gd name="connsiteY5209" fmla="*/ 4803947 h 6858000"/>
              <a:gd name="connsiteX5210" fmla="*/ 8750518 w 12192000"/>
              <a:gd name="connsiteY5210" fmla="*/ 4803947 h 6858000"/>
              <a:gd name="connsiteX5211" fmla="*/ 8715692 w 12192000"/>
              <a:gd name="connsiteY5211" fmla="*/ 4769128 h 6858000"/>
              <a:gd name="connsiteX5212" fmla="*/ 8750518 w 12192000"/>
              <a:gd name="connsiteY5212" fmla="*/ 4734309 h 6858000"/>
              <a:gd name="connsiteX5213" fmla="*/ 8785330 w 12192000"/>
              <a:gd name="connsiteY5213" fmla="*/ 4769128 h 6858000"/>
              <a:gd name="connsiteX5214" fmla="*/ 8750518 w 12192000"/>
              <a:gd name="connsiteY5214" fmla="*/ 4803947 h 6858000"/>
              <a:gd name="connsiteX5215" fmla="*/ 8835412 w 12192000"/>
              <a:gd name="connsiteY5215" fmla="*/ 4803947 h 6858000"/>
              <a:gd name="connsiteX5216" fmla="*/ 8800587 w 12192000"/>
              <a:gd name="connsiteY5216" fmla="*/ 4769128 h 6858000"/>
              <a:gd name="connsiteX5217" fmla="*/ 8835412 w 12192000"/>
              <a:gd name="connsiteY5217" fmla="*/ 4734309 h 6858000"/>
              <a:gd name="connsiteX5218" fmla="*/ 8870224 w 12192000"/>
              <a:gd name="connsiteY5218" fmla="*/ 4769128 h 6858000"/>
              <a:gd name="connsiteX5219" fmla="*/ 8835412 w 12192000"/>
              <a:gd name="connsiteY5219" fmla="*/ 4803947 h 6858000"/>
              <a:gd name="connsiteX5220" fmla="*/ 8920304 w 12192000"/>
              <a:gd name="connsiteY5220" fmla="*/ 4803947 h 6858000"/>
              <a:gd name="connsiteX5221" fmla="*/ 8885479 w 12192000"/>
              <a:gd name="connsiteY5221" fmla="*/ 4769128 h 6858000"/>
              <a:gd name="connsiteX5222" fmla="*/ 8920304 w 12192000"/>
              <a:gd name="connsiteY5222" fmla="*/ 4734309 h 6858000"/>
              <a:gd name="connsiteX5223" fmla="*/ 8955116 w 12192000"/>
              <a:gd name="connsiteY5223" fmla="*/ 4769128 h 6858000"/>
              <a:gd name="connsiteX5224" fmla="*/ 8920304 w 12192000"/>
              <a:gd name="connsiteY5224" fmla="*/ 4803947 h 6858000"/>
              <a:gd name="connsiteX5225" fmla="*/ 9005195 w 12192000"/>
              <a:gd name="connsiteY5225" fmla="*/ 4803947 h 6858000"/>
              <a:gd name="connsiteX5226" fmla="*/ 8970370 w 12192000"/>
              <a:gd name="connsiteY5226" fmla="*/ 4769128 h 6858000"/>
              <a:gd name="connsiteX5227" fmla="*/ 9005195 w 12192000"/>
              <a:gd name="connsiteY5227" fmla="*/ 4734309 h 6858000"/>
              <a:gd name="connsiteX5228" fmla="*/ 9040008 w 12192000"/>
              <a:gd name="connsiteY5228" fmla="*/ 4769128 h 6858000"/>
              <a:gd name="connsiteX5229" fmla="*/ 9005195 w 12192000"/>
              <a:gd name="connsiteY5229" fmla="*/ 4803947 h 6858000"/>
              <a:gd name="connsiteX5230" fmla="*/ 9090088 w 12192000"/>
              <a:gd name="connsiteY5230" fmla="*/ 4803947 h 6858000"/>
              <a:gd name="connsiteX5231" fmla="*/ 9055262 w 12192000"/>
              <a:gd name="connsiteY5231" fmla="*/ 4769128 h 6858000"/>
              <a:gd name="connsiteX5232" fmla="*/ 9090088 w 12192000"/>
              <a:gd name="connsiteY5232" fmla="*/ 4734309 h 6858000"/>
              <a:gd name="connsiteX5233" fmla="*/ 9124900 w 12192000"/>
              <a:gd name="connsiteY5233" fmla="*/ 4769128 h 6858000"/>
              <a:gd name="connsiteX5234" fmla="*/ 9090088 w 12192000"/>
              <a:gd name="connsiteY5234" fmla="*/ 4803947 h 6858000"/>
              <a:gd name="connsiteX5235" fmla="*/ 9174982 w 12192000"/>
              <a:gd name="connsiteY5235" fmla="*/ 4803947 h 6858000"/>
              <a:gd name="connsiteX5236" fmla="*/ 9140157 w 12192000"/>
              <a:gd name="connsiteY5236" fmla="*/ 4769128 h 6858000"/>
              <a:gd name="connsiteX5237" fmla="*/ 9174982 w 12192000"/>
              <a:gd name="connsiteY5237" fmla="*/ 4734309 h 6858000"/>
              <a:gd name="connsiteX5238" fmla="*/ 9209794 w 12192000"/>
              <a:gd name="connsiteY5238" fmla="*/ 4769128 h 6858000"/>
              <a:gd name="connsiteX5239" fmla="*/ 9174982 w 12192000"/>
              <a:gd name="connsiteY5239" fmla="*/ 4803947 h 6858000"/>
              <a:gd name="connsiteX5240" fmla="*/ 9259874 w 12192000"/>
              <a:gd name="connsiteY5240" fmla="*/ 4803947 h 6858000"/>
              <a:gd name="connsiteX5241" fmla="*/ 9225049 w 12192000"/>
              <a:gd name="connsiteY5241" fmla="*/ 4769128 h 6858000"/>
              <a:gd name="connsiteX5242" fmla="*/ 9259874 w 12192000"/>
              <a:gd name="connsiteY5242" fmla="*/ 4734309 h 6858000"/>
              <a:gd name="connsiteX5243" fmla="*/ 9294686 w 12192000"/>
              <a:gd name="connsiteY5243" fmla="*/ 4769128 h 6858000"/>
              <a:gd name="connsiteX5244" fmla="*/ 9259874 w 12192000"/>
              <a:gd name="connsiteY5244" fmla="*/ 4803947 h 6858000"/>
              <a:gd name="connsiteX5245" fmla="*/ 9344765 w 12192000"/>
              <a:gd name="connsiteY5245" fmla="*/ 4803947 h 6858000"/>
              <a:gd name="connsiteX5246" fmla="*/ 9309940 w 12192000"/>
              <a:gd name="connsiteY5246" fmla="*/ 4769128 h 6858000"/>
              <a:gd name="connsiteX5247" fmla="*/ 9344765 w 12192000"/>
              <a:gd name="connsiteY5247" fmla="*/ 4734309 h 6858000"/>
              <a:gd name="connsiteX5248" fmla="*/ 9379578 w 12192000"/>
              <a:gd name="connsiteY5248" fmla="*/ 4769128 h 6858000"/>
              <a:gd name="connsiteX5249" fmla="*/ 9344765 w 12192000"/>
              <a:gd name="connsiteY5249" fmla="*/ 4803947 h 6858000"/>
              <a:gd name="connsiteX5250" fmla="*/ 9429658 w 12192000"/>
              <a:gd name="connsiteY5250" fmla="*/ 4803947 h 6858000"/>
              <a:gd name="connsiteX5251" fmla="*/ 9394832 w 12192000"/>
              <a:gd name="connsiteY5251" fmla="*/ 4769128 h 6858000"/>
              <a:gd name="connsiteX5252" fmla="*/ 9429658 w 12192000"/>
              <a:gd name="connsiteY5252" fmla="*/ 4734309 h 6858000"/>
              <a:gd name="connsiteX5253" fmla="*/ 9464470 w 12192000"/>
              <a:gd name="connsiteY5253" fmla="*/ 4769128 h 6858000"/>
              <a:gd name="connsiteX5254" fmla="*/ 9429658 w 12192000"/>
              <a:gd name="connsiteY5254" fmla="*/ 4803947 h 6858000"/>
              <a:gd name="connsiteX5255" fmla="*/ 9514552 w 12192000"/>
              <a:gd name="connsiteY5255" fmla="*/ 4803947 h 6858000"/>
              <a:gd name="connsiteX5256" fmla="*/ 9479727 w 12192000"/>
              <a:gd name="connsiteY5256" fmla="*/ 4769128 h 6858000"/>
              <a:gd name="connsiteX5257" fmla="*/ 9514552 w 12192000"/>
              <a:gd name="connsiteY5257" fmla="*/ 4734309 h 6858000"/>
              <a:gd name="connsiteX5258" fmla="*/ 9549364 w 12192000"/>
              <a:gd name="connsiteY5258" fmla="*/ 4769128 h 6858000"/>
              <a:gd name="connsiteX5259" fmla="*/ 9514552 w 12192000"/>
              <a:gd name="connsiteY5259" fmla="*/ 4803947 h 6858000"/>
              <a:gd name="connsiteX5260" fmla="*/ 9599444 w 12192000"/>
              <a:gd name="connsiteY5260" fmla="*/ 4803947 h 6858000"/>
              <a:gd name="connsiteX5261" fmla="*/ 9564619 w 12192000"/>
              <a:gd name="connsiteY5261" fmla="*/ 4769128 h 6858000"/>
              <a:gd name="connsiteX5262" fmla="*/ 9599444 w 12192000"/>
              <a:gd name="connsiteY5262" fmla="*/ 4734309 h 6858000"/>
              <a:gd name="connsiteX5263" fmla="*/ 9634256 w 12192000"/>
              <a:gd name="connsiteY5263" fmla="*/ 4769128 h 6858000"/>
              <a:gd name="connsiteX5264" fmla="*/ 9599444 w 12192000"/>
              <a:gd name="connsiteY5264" fmla="*/ 4803947 h 6858000"/>
              <a:gd name="connsiteX5265" fmla="*/ 9684335 w 12192000"/>
              <a:gd name="connsiteY5265" fmla="*/ 4803947 h 6858000"/>
              <a:gd name="connsiteX5266" fmla="*/ 9649510 w 12192000"/>
              <a:gd name="connsiteY5266" fmla="*/ 4769128 h 6858000"/>
              <a:gd name="connsiteX5267" fmla="*/ 9684335 w 12192000"/>
              <a:gd name="connsiteY5267" fmla="*/ 4734309 h 6858000"/>
              <a:gd name="connsiteX5268" fmla="*/ 9719148 w 12192000"/>
              <a:gd name="connsiteY5268" fmla="*/ 4769128 h 6858000"/>
              <a:gd name="connsiteX5269" fmla="*/ 9684335 w 12192000"/>
              <a:gd name="connsiteY5269" fmla="*/ 4803947 h 6858000"/>
              <a:gd name="connsiteX5270" fmla="*/ 10363475 w 12192000"/>
              <a:gd name="connsiteY5270" fmla="*/ 4803947 h 6858000"/>
              <a:gd name="connsiteX5271" fmla="*/ 10328650 w 12192000"/>
              <a:gd name="connsiteY5271" fmla="*/ 4769128 h 6858000"/>
              <a:gd name="connsiteX5272" fmla="*/ 10363475 w 12192000"/>
              <a:gd name="connsiteY5272" fmla="*/ 4734309 h 6858000"/>
              <a:gd name="connsiteX5273" fmla="*/ 10398288 w 12192000"/>
              <a:gd name="connsiteY5273" fmla="*/ 4769128 h 6858000"/>
              <a:gd name="connsiteX5274" fmla="*/ 10363475 w 12192000"/>
              <a:gd name="connsiteY5274" fmla="*/ 4803947 h 6858000"/>
              <a:gd name="connsiteX5275" fmla="*/ 2213771 w 12192000"/>
              <a:gd name="connsiteY5275" fmla="*/ 4719087 h 6858000"/>
              <a:gd name="connsiteX5276" fmla="*/ 2178952 w 12192000"/>
              <a:gd name="connsiteY5276" fmla="*/ 4684268 h 6858000"/>
              <a:gd name="connsiteX5277" fmla="*/ 2213771 w 12192000"/>
              <a:gd name="connsiteY5277" fmla="*/ 4649449 h 6858000"/>
              <a:gd name="connsiteX5278" fmla="*/ 2248590 w 12192000"/>
              <a:gd name="connsiteY5278" fmla="*/ 4684268 h 6858000"/>
              <a:gd name="connsiteX5279" fmla="*/ 2213771 w 12192000"/>
              <a:gd name="connsiteY5279" fmla="*/ 4719087 h 6858000"/>
              <a:gd name="connsiteX5280" fmla="*/ 2298657 w 12192000"/>
              <a:gd name="connsiteY5280" fmla="*/ 4719087 h 6858000"/>
              <a:gd name="connsiteX5281" fmla="*/ 2263838 w 12192000"/>
              <a:gd name="connsiteY5281" fmla="*/ 4684268 h 6858000"/>
              <a:gd name="connsiteX5282" fmla="*/ 2298657 w 12192000"/>
              <a:gd name="connsiteY5282" fmla="*/ 4649449 h 6858000"/>
              <a:gd name="connsiteX5283" fmla="*/ 2333476 w 12192000"/>
              <a:gd name="connsiteY5283" fmla="*/ 4684268 h 6858000"/>
              <a:gd name="connsiteX5284" fmla="*/ 2298657 w 12192000"/>
              <a:gd name="connsiteY5284" fmla="*/ 4719087 h 6858000"/>
              <a:gd name="connsiteX5285" fmla="*/ 2383549 w 12192000"/>
              <a:gd name="connsiteY5285" fmla="*/ 4719087 h 6858000"/>
              <a:gd name="connsiteX5286" fmla="*/ 2348730 w 12192000"/>
              <a:gd name="connsiteY5286" fmla="*/ 4684268 h 6858000"/>
              <a:gd name="connsiteX5287" fmla="*/ 2383549 w 12192000"/>
              <a:gd name="connsiteY5287" fmla="*/ 4649449 h 6858000"/>
              <a:gd name="connsiteX5288" fmla="*/ 2418368 w 12192000"/>
              <a:gd name="connsiteY5288" fmla="*/ 4684268 h 6858000"/>
              <a:gd name="connsiteX5289" fmla="*/ 2383549 w 12192000"/>
              <a:gd name="connsiteY5289" fmla="*/ 4719087 h 6858000"/>
              <a:gd name="connsiteX5290" fmla="*/ 2468443 w 12192000"/>
              <a:gd name="connsiteY5290" fmla="*/ 4719087 h 6858000"/>
              <a:gd name="connsiteX5291" fmla="*/ 2433624 w 12192000"/>
              <a:gd name="connsiteY5291" fmla="*/ 4684268 h 6858000"/>
              <a:gd name="connsiteX5292" fmla="*/ 2468443 w 12192000"/>
              <a:gd name="connsiteY5292" fmla="*/ 4649449 h 6858000"/>
              <a:gd name="connsiteX5293" fmla="*/ 2503261 w 12192000"/>
              <a:gd name="connsiteY5293" fmla="*/ 4684268 h 6858000"/>
              <a:gd name="connsiteX5294" fmla="*/ 2468443 w 12192000"/>
              <a:gd name="connsiteY5294" fmla="*/ 4719087 h 6858000"/>
              <a:gd name="connsiteX5295" fmla="*/ 2553334 w 12192000"/>
              <a:gd name="connsiteY5295" fmla="*/ 4719087 h 6858000"/>
              <a:gd name="connsiteX5296" fmla="*/ 2518515 w 12192000"/>
              <a:gd name="connsiteY5296" fmla="*/ 4684268 h 6858000"/>
              <a:gd name="connsiteX5297" fmla="*/ 2553334 w 12192000"/>
              <a:gd name="connsiteY5297" fmla="*/ 4649449 h 6858000"/>
              <a:gd name="connsiteX5298" fmla="*/ 2588153 w 12192000"/>
              <a:gd name="connsiteY5298" fmla="*/ 4684268 h 6858000"/>
              <a:gd name="connsiteX5299" fmla="*/ 2553334 w 12192000"/>
              <a:gd name="connsiteY5299" fmla="*/ 4719087 h 6858000"/>
              <a:gd name="connsiteX5300" fmla="*/ 2638227 w 12192000"/>
              <a:gd name="connsiteY5300" fmla="*/ 4719087 h 6858000"/>
              <a:gd name="connsiteX5301" fmla="*/ 2603408 w 12192000"/>
              <a:gd name="connsiteY5301" fmla="*/ 4684268 h 6858000"/>
              <a:gd name="connsiteX5302" fmla="*/ 2638227 w 12192000"/>
              <a:gd name="connsiteY5302" fmla="*/ 4649449 h 6858000"/>
              <a:gd name="connsiteX5303" fmla="*/ 2673046 w 12192000"/>
              <a:gd name="connsiteY5303" fmla="*/ 4684268 h 6858000"/>
              <a:gd name="connsiteX5304" fmla="*/ 2638227 w 12192000"/>
              <a:gd name="connsiteY5304" fmla="*/ 4719087 h 6858000"/>
              <a:gd name="connsiteX5305" fmla="*/ 2723119 w 12192000"/>
              <a:gd name="connsiteY5305" fmla="*/ 4719087 h 6858000"/>
              <a:gd name="connsiteX5306" fmla="*/ 2688300 w 12192000"/>
              <a:gd name="connsiteY5306" fmla="*/ 4684268 h 6858000"/>
              <a:gd name="connsiteX5307" fmla="*/ 2723119 w 12192000"/>
              <a:gd name="connsiteY5307" fmla="*/ 4649449 h 6858000"/>
              <a:gd name="connsiteX5308" fmla="*/ 2757938 w 12192000"/>
              <a:gd name="connsiteY5308" fmla="*/ 4684268 h 6858000"/>
              <a:gd name="connsiteX5309" fmla="*/ 2723119 w 12192000"/>
              <a:gd name="connsiteY5309" fmla="*/ 4719087 h 6858000"/>
              <a:gd name="connsiteX5310" fmla="*/ 2808013 w 12192000"/>
              <a:gd name="connsiteY5310" fmla="*/ 4719087 h 6858000"/>
              <a:gd name="connsiteX5311" fmla="*/ 2773194 w 12192000"/>
              <a:gd name="connsiteY5311" fmla="*/ 4684268 h 6858000"/>
              <a:gd name="connsiteX5312" fmla="*/ 2808013 w 12192000"/>
              <a:gd name="connsiteY5312" fmla="*/ 4649449 h 6858000"/>
              <a:gd name="connsiteX5313" fmla="*/ 2842831 w 12192000"/>
              <a:gd name="connsiteY5313" fmla="*/ 4684268 h 6858000"/>
              <a:gd name="connsiteX5314" fmla="*/ 2808013 w 12192000"/>
              <a:gd name="connsiteY5314" fmla="*/ 4719087 h 6858000"/>
              <a:gd name="connsiteX5315" fmla="*/ 2892904 w 12192000"/>
              <a:gd name="connsiteY5315" fmla="*/ 4719087 h 6858000"/>
              <a:gd name="connsiteX5316" fmla="*/ 2858085 w 12192000"/>
              <a:gd name="connsiteY5316" fmla="*/ 4684268 h 6858000"/>
              <a:gd name="connsiteX5317" fmla="*/ 2892904 w 12192000"/>
              <a:gd name="connsiteY5317" fmla="*/ 4649449 h 6858000"/>
              <a:gd name="connsiteX5318" fmla="*/ 2927723 w 12192000"/>
              <a:gd name="connsiteY5318" fmla="*/ 4684268 h 6858000"/>
              <a:gd name="connsiteX5319" fmla="*/ 2892904 w 12192000"/>
              <a:gd name="connsiteY5319" fmla="*/ 4719087 h 6858000"/>
              <a:gd name="connsiteX5320" fmla="*/ 2977796 w 12192000"/>
              <a:gd name="connsiteY5320" fmla="*/ 4719087 h 6858000"/>
              <a:gd name="connsiteX5321" fmla="*/ 2942977 w 12192000"/>
              <a:gd name="connsiteY5321" fmla="*/ 4684268 h 6858000"/>
              <a:gd name="connsiteX5322" fmla="*/ 2977796 w 12192000"/>
              <a:gd name="connsiteY5322" fmla="*/ 4649449 h 6858000"/>
              <a:gd name="connsiteX5323" fmla="*/ 3012615 w 12192000"/>
              <a:gd name="connsiteY5323" fmla="*/ 4684268 h 6858000"/>
              <a:gd name="connsiteX5324" fmla="*/ 2977796 w 12192000"/>
              <a:gd name="connsiteY5324" fmla="*/ 4719087 h 6858000"/>
              <a:gd name="connsiteX5325" fmla="*/ 3062689 w 12192000"/>
              <a:gd name="connsiteY5325" fmla="*/ 4719087 h 6858000"/>
              <a:gd name="connsiteX5326" fmla="*/ 3027870 w 12192000"/>
              <a:gd name="connsiteY5326" fmla="*/ 4684268 h 6858000"/>
              <a:gd name="connsiteX5327" fmla="*/ 3062689 w 12192000"/>
              <a:gd name="connsiteY5327" fmla="*/ 4649449 h 6858000"/>
              <a:gd name="connsiteX5328" fmla="*/ 3097508 w 12192000"/>
              <a:gd name="connsiteY5328" fmla="*/ 4684268 h 6858000"/>
              <a:gd name="connsiteX5329" fmla="*/ 3062689 w 12192000"/>
              <a:gd name="connsiteY5329" fmla="*/ 4719087 h 6858000"/>
              <a:gd name="connsiteX5330" fmla="*/ 3147583 w 12192000"/>
              <a:gd name="connsiteY5330" fmla="*/ 4719087 h 6858000"/>
              <a:gd name="connsiteX5331" fmla="*/ 3112764 w 12192000"/>
              <a:gd name="connsiteY5331" fmla="*/ 4684268 h 6858000"/>
              <a:gd name="connsiteX5332" fmla="*/ 3147583 w 12192000"/>
              <a:gd name="connsiteY5332" fmla="*/ 4649449 h 6858000"/>
              <a:gd name="connsiteX5333" fmla="*/ 3182401 w 12192000"/>
              <a:gd name="connsiteY5333" fmla="*/ 4684268 h 6858000"/>
              <a:gd name="connsiteX5334" fmla="*/ 3147583 w 12192000"/>
              <a:gd name="connsiteY5334" fmla="*/ 4719087 h 6858000"/>
              <a:gd name="connsiteX5335" fmla="*/ 3232474 w 12192000"/>
              <a:gd name="connsiteY5335" fmla="*/ 4719087 h 6858000"/>
              <a:gd name="connsiteX5336" fmla="*/ 3197655 w 12192000"/>
              <a:gd name="connsiteY5336" fmla="*/ 4684268 h 6858000"/>
              <a:gd name="connsiteX5337" fmla="*/ 3232474 w 12192000"/>
              <a:gd name="connsiteY5337" fmla="*/ 4649449 h 6858000"/>
              <a:gd name="connsiteX5338" fmla="*/ 3267293 w 12192000"/>
              <a:gd name="connsiteY5338" fmla="*/ 4684268 h 6858000"/>
              <a:gd name="connsiteX5339" fmla="*/ 3232474 w 12192000"/>
              <a:gd name="connsiteY5339" fmla="*/ 4719087 h 6858000"/>
              <a:gd name="connsiteX5340" fmla="*/ 3317366 w 12192000"/>
              <a:gd name="connsiteY5340" fmla="*/ 4719087 h 6858000"/>
              <a:gd name="connsiteX5341" fmla="*/ 3282547 w 12192000"/>
              <a:gd name="connsiteY5341" fmla="*/ 4684268 h 6858000"/>
              <a:gd name="connsiteX5342" fmla="*/ 3317366 w 12192000"/>
              <a:gd name="connsiteY5342" fmla="*/ 4649449 h 6858000"/>
              <a:gd name="connsiteX5343" fmla="*/ 3352185 w 12192000"/>
              <a:gd name="connsiteY5343" fmla="*/ 4684268 h 6858000"/>
              <a:gd name="connsiteX5344" fmla="*/ 3317366 w 12192000"/>
              <a:gd name="connsiteY5344" fmla="*/ 4719087 h 6858000"/>
              <a:gd name="connsiteX5345" fmla="*/ 3741829 w 12192000"/>
              <a:gd name="connsiteY5345" fmla="*/ 4719087 h 6858000"/>
              <a:gd name="connsiteX5346" fmla="*/ 3707010 w 12192000"/>
              <a:gd name="connsiteY5346" fmla="*/ 4684268 h 6858000"/>
              <a:gd name="connsiteX5347" fmla="*/ 3741829 w 12192000"/>
              <a:gd name="connsiteY5347" fmla="*/ 4649449 h 6858000"/>
              <a:gd name="connsiteX5348" fmla="*/ 3776648 w 12192000"/>
              <a:gd name="connsiteY5348" fmla="*/ 4684268 h 6858000"/>
              <a:gd name="connsiteX5349" fmla="*/ 3741829 w 12192000"/>
              <a:gd name="connsiteY5349" fmla="*/ 4719087 h 6858000"/>
              <a:gd name="connsiteX5350" fmla="*/ 3826723 w 12192000"/>
              <a:gd name="connsiteY5350" fmla="*/ 4719087 h 6858000"/>
              <a:gd name="connsiteX5351" fmla="*/ 3791904 w 12192000"/>
              <a:gd name="connsiteY5351" fmla="*/ 4684268 h 6858000"/>
              <a:gd name="connsiteX5352" fmla="*/ 3826723 w 12192000"/>
              <a:gd name="connsiteY5352" fmla="*/ 4649449 h 6858000"/>
              <a:gd name="connsiteX5353" fmla="*/ 3861541 w 12192000"/>
              <a:gd name="connsiteY5353" fmla="*/ 4684268 h 6858000"/>
              <a:gd name="connsiteX5354" fmla="*/ 3826723 w 12192000"/>
              <a:gd name="connsiteY5354" fmla="*/ 4719087 h 6858000"/>
              <a:gd name="connsiteX5355" fmla="*/ 3911614 w 12192000"/>
              <a:gd name="connsiteY5355" fmla="*/ 4719087 h 6858000"/>
              <a:gd name="connsiteX5356" fmla="*/ 3876795 w 12192000"/>
              <a:gd name="connsiteY5356" fmla="*/ 4684268 h 6858000"/>
              <a:gd name="connsiteX5357" fmla="*/ 3911614 w 12192000"/>
              <a:gd name="connsiteY5357" fmla="*/ 4649449 h 6858000"/>
              <a:gd name="connsiteX5358" fmla="*/ 3946433 w 12192000"/>
              <a:gd name="connsiteY5358" fmla="*/ 4684268 h 6858000"/>
              <a:gd name="connsiteX5359" fmla="*/ 3911614 w 12192000"/>
              <a:gd name="connsiteY5359" fmla="*/ 4719087 h 6858000"/>
              <a:gd name="connsiteX5360" fmla="*/ 3996513 w 12192000"/>
              <a:gd name="connsiteY5360" fmla="*/ 4719087 h 6858000"/>
              <a:gd name="connsiteX5361" fmla="*/ 3961694 w 12192000"/>
              <a:gd name="connsiteY5361" fmla="*/ 4684268 h 6858000"/>
              <a:gd name="connsiteX5362" fmla="*/ 3996513 w 12192000"/>
              <a:gd name="connsiteY5362" fmla="*/ 4649449 h 6858000"/>
              <a:gd name="connsiteX5363" fmla="*/ 4031332 w 12192000"/>
              <a:gd name="connsiteY5363" fmla="*/ 4684268 h 6858000"/>
              <a:gd name="connsiteX5364" fmla="*/ 3996513 w 12192000"/>
              <a:gd name="connsiteY5364" fmla="*/ 4719087 h 6858000"/>
              <a:gd name="connsiteX5365" fmla="*/ 4081406 w 12192000"/>
              <a:gd name="connsiteY5365" fmla="*/ 4719087 h 6858000"/>
              <a:gd name="connsiteX5366" fmla="*/ 4046588 w 12192000"/>
              <a:gd name="connsiteY5366" fmla="*/ 4684268 h 6858000"/>
              <a:gd name="connsiteX5367" fmla="*/ 4081406 w 12192000"/>
              <a:gd name="connsiteY5367" fmla="*/ 4649449 h 6858000"/>
              <a:gd name="connsiteX5368" fmla="*/ 4116225 w 12192000"/>
              <a:gd name="connsiteY5368" fmla="*/ 4684268 h 6858000"/>
              <a:gd name="connsiteX5369" fmla="*/ 4081406 w 12192000"/>
              <a:gd name="connsiteY5369" fmla="*/ 4719087 h 6858000"/>
              <a:gd name="connsiteX5370" fmla="*/ 6033933 w 12192000"/>
              <a:gd name="connsiteY5370" fmla="*/ 4719087 h 6858000"/>
              <a:gd name="connsiteX5371" fmla="*/ 5999107 w 12192000"/>
              <a:gd name="connsiteY5371" fmla="*/ 4684268 h 6858000"/>
              <a:gd name="connsiteX5372" fmla="*/ 6033933 w 12192000"/>
              <a:gd name="connsiteY5372" fmla="*/ 4649449 h 6858000"/>
              <a:gd name="connsiteX5373" fmla="*/ 6068745 w 12192000"/>
              <a:gd name="connsiteY5373" fmla="*/ 4684268 h 6858000"/>
              <a:gd name="connsiteX5374" fmla="*/ 6033933 w 12192000"/>
              <a:gd name="connsiteY5374" fmla="*/ 4719087 h 6858000"/>
              <a:gd name="connsiteX5375" fmla="*/ 6203718 w 12192000"/>
              <a:gd name="connsiteY5375" fmla="*/ 4719087 h 6858000"/>
              <a:gd name="connsiteX5376" fmla="*/ 6168893 w 12192000"/>
              <a:gd name="connsiteY5376" fmla="*/ 4684268 h 6858000"/>
              <a:gd name="connsiteX5377" fmla="*/ 6203718 w 12192000"/>
              <a:gd name="connsiteY5377" fmla="*/ 4649449 h 6858000"/>
              <a:gd name="connsiteX5378" fmla="*/ 6238530 w 12192000"/>
              <a:gd name="connsiteY5378" fmla="*/ 4684268 h 6858000"/>
              <a:gd name="connsiteX5379" fmla="*/ 6203718 w 12192000"/>
              <a:gd name="connsiteY5379" fmla="*/ 4719087 h 6858000"/>
              <a:gd name="connsiteX5380" fmla="*/ 6288610 w 12192000"/>
              <a:gd name="connsiteY5380" fmla="*/ 4719087 h 6858000"/>
              <a:gd name="connsiteX5381" fmla="*/ 6253785 w 12192000"/>
              <a:gd name="connsiteY5381" fmla="*/ 4684268 h 6858000"/>
              <a:gd name="connsiteX5382" fmla="*/ 6288610 w 12192000"/>
              <a:gd name="connsiteY5382" fmla="*/ 4649449 h 6858000"/>
              <a:gd name="connsiteX5383" fmla="*/ 6323423 w 12192000"/>
              <a:gd name="connsiteY5383" fmla="*/ 4684268 h 6858000"/>
              <a:gd name="connsiteX5384" fmla="*/ 6288610 w 12192000"/>
              <a:gd name="connsiteY5384" fmla="*/ 4719087 h 6858000"/>
              <a:gd name="connsiteX5385" fmla="*/ 6543288 w 12192000"/>
              <a:gd name="connsiteY5385" fmla="*/ 4719087 h 6858000"/>
              <a:gd name="connsiteX5386" fmla="*/ 6508463 w 12192000"/>
              <a:gd name="connsiteY5386" fmla="*/ 4684268 h 6858000"/>
              <a:gd name="connsiteX5387" fmla="*/ 6543288 w 12192000"/>
              <a:gd name="connsiteY5387" fmla="*/ 4649449 h 6858000"/>
              <a:gd name="connsiteX5388" fmla="*/ 6578100 w 12192000"/>
              <a:gd name="connsiteY5388" fmla="*/ 4684268 h 6858000"/>
              <a:gd name="connsiteX5389" fmla="*/ 6543288 w 12192000"/>
              <a:gd name="connsiteY5389" fmla="*/ 4719087 h 6858000"/>
              <a:gd name="connsiteX5390" fmla="*/ 6628180 w 12192000"/>
              <a:gd name="connsiteY5390" fmla="*/ 4719087 h 6858000"/>
              <a:gd name="connsiteX5391" fmla="*/ 6593355 w 12192000"/>
              <a:gd name="connsiteY5391" fmla="*/ 4684268 h 6858000"/>
              <a:gd name="connsiteX5392" fmla="*/ 6628180 w 12192000"/>
              <a:gd name="connsiteY5392" fmla="*/ 4649449 h 6858000"/>
              <a:gd name="connsiteX5393" fmla="*/ 6662993 w 12192000"/>
              <a:gd name="connsiteY5393" fmla="*/ 4684268 h 6858000"/>
              <a:gd name="connsiteX5394" fmla="*/ 6628180 w 12192000"/>
              <a:gd name="connsiteY5394" fmla="*/ 4719087 h 6858000"/>
              <a:gd name="connsiteX5395" fmla="*/ 6713073 w 12192000"/>
              <a:gd name="connsiteY5395" fmla="*/ 4719087 h 6858000"/>
              <a:gd name="connsiteX5396" fmla="*/ 6678247 w 12192000"/>
              <a:gd name="connsiteY5396" fmla="*/ 4684268 h 6858000"/>
              <a:gd name="connsiteX5397" fmla="*/ 6713073 w 12192000"/>
              <a:gd name="connsiteY5397" fmla="*/ 4649449 h 6858000"/>
              <a:gd name="connsiteX5398" fmla="*/ 6747885 w 12192000"/>
              <a:gd name="connsiteY5398" fmla="*/ 4684268 h 6858000"/>
              <a:gd name="connsiteX5399" fmla="*/ 6713073 w 12192000"/>
              <a:gd name="connsiteY5399" fmla="*/ 4719087 h 6858000"/>
              <a:gd name="connsiteX5400" fmla="*/ 6797965 w 12192000"/>
              <a:gd name="connsiteY5400" fmla="*/ 4719087 h 6858000"/>
              <a:gd name="connsiteX5401" fmla="*/ 6763139 w 12192000"/>
              <a:gd name="connsiteY5401" fmla="*/ 4684268 h 6858000"/>
              <a:gd name="connsiteX5402" fmla="*/ 6797965 w 12192000"/>
              <a:gd name="connsiteY5402" fmla="*/ 4649449 h 6858000"/>
              <a:gd name="connsiteX5403" fmla="*/ 6832777 w 12192000"/>
              <a:gd name="connsiteY5403" fmla="*/ 4684268 h 6858000"/>
              <a:gd name="connsiteX5404" fmla="*/ 6797965 w 12192000"/>
              <a:gd name="connsiteY5404" fmla="*/ 4719087 h 6858000"/>
              <a:gd name="connsiteX5405" fmla="*/ 6967749 w 12192000"/>
              <a:gd name="connsiteY5405" fmla="*/ 4719087 h 6858000"/>
              <a:gd name="connsiteX5406" fmla="*/ 6932924 w 12192000"/>
              <a:gd name="connsiteY5406" fmla="*/ 4684268 h 6858000"/>
              <a:gd name="connsiteX5407" fmla="*/ 6967749 w 12192000"/>
              <a:gd name="connsiteY5407" fmla="*/ 4649449 h 6858000"/>
              <a:gd name="connsiteX5408" fmla="*/ 7002562 w 12192000"/>
              <a:gd name="connsiteY5408" fmla="*/ 4684268 h 6858000"/>
              <a:gd name="connsiteX5409" fmla="*/ 6967749 w 12192000"/>
              <a:gd name="connsiteY5409" fmla="*/ 4719087 h 6858000"/>
              <a:gd name="connsiteX5410" fmla="*/ 7052643 w 12192000"/>
              <a:gd name="connsiteY5410" fmla="*/ 4719087 h 6858000"/>
              <a:gd name="connsiteX5411" fmla="*/ 7017817 w 12192000"/>
              <a:gd name="connsiteY5411" fmla="*/ 4684268 h 6858000"/>
              <a:gd name="connsiteX5412" fmla="*/ 7052643 w 12192000"/>
              <a:gd name="connsiteY5412" fmla="*/ 4649449 h 6858000"/>
              <a:gd name="connsiteX5413" fmla="*/ 7087455 w 12192000"/>
              <a:gd name="connsiteY5413" fmla="*/ 4684268 h 6858000"/>
              <a:gd name="connsiteX5414" fmla="*/ 7052643 w 12192000"/>
              <a:gd name="connsiteY5414" fmla="*/ 4719087 h 6858000"/>
              <a:gd name="connsiteX5415" fmla="*/ 7137562 w 12192000"/>
              <a:gd name="connsiteY5415" fmla="*/ 4719087 h 6858000"/>
              <a:gd name="connsiteX5416" fmla="*/ 7102737 w 12192000"/>
              <a:gd name="connsiteY5416" fmla="*/ 4684268 h 6858000"/>
              <a:gd name="connsiteX5417" fmla="*/ 7137562 w 12192000"/>
              <a:gd name="connsiteY5417" fmla="*/ 4649449 h 6858000"/>
              <a:gd name="connsiteX5418" fmla="*/ 7172374 w 12192000"/>
              <a:gd name="connsiteY5418" fmla="*/ 4684268 h 6858000"/>
              <a:gd name="connsiteX5419" fmla="*/ 7137562 w 12192000"/>
              <a:gd name="connsiteY5419" fmla="*/ 4719087 h 6858000"/>
              <a:gd name="connsiteX5420" fmla="*/ 7222454 w 12192000"/>
              <a:gd name="connsiteY5420" fmla="*/ 4719087 h 6858000"/>
              <a:gd name="connsiteX5421" fmla="*/ 7187629 w 12192000"/>
              <a:gd name="connsiteY5421" fmla="*/ 4684268 h 6858000"/>
              <a:gd name="connsiteX5422" fmla="*/ 7222454 w 12192000"/>
              <a:gd name="connsiteY5422" fmla="*/ 4649449 h 6858000"/>
              <a:gd name="connsiteX5423" fmla="*/ 7257266 w 12192000"/>
              <a:gd name="connsiteY5423" fmla="*/ 4684268 h 6858000"/>
              <a:gd name="connsiteX5424" fmla="*/ 7222454 w 12192000"/>
              <a:gd name="connsiteY5424" fmla="*/ 4719087 h 6858000"/>
              <a:gd name="connsiteX5425" fmla="*/ 7307346 w 12192000"/>
              <a:gd name="connsiteY5425" fmla="*/ 4719087 h 6858000"/>
              <a:gd name="connsiteX5426" fmla="*/ 7272521 w 12192000"/>
              <a:gd name="connsiteY5426" fmla="*/ 4684268 h 6858000"/>
              <a:gd name="connsiteX5427" fmla="*/ 7307346 w 12192000"/>
              <a:gd name="connsiteY5427" fmla="*/ 4649449 h 6858000"/>
              <a:gd name="connsiteX5428" fmla="*/ 7342159 w 12192000"/>
              <a:gd name="connsiteY5428" fmla="*/ 4684268 h 6858000"/>
              <a:gd name="connsiteX5429" fmla="*/ 7307346 w 12192000"/>
              <a:gd name="connsiteY5429" fmla="*/ 4719087 h 6858000"/>
              <a:gd name="connsiteX5430" fmla="*/ 7392239 w 12192000"/>
              <a:gd name="connsiteY5430" fmla="*/ 4719087 h 6858000"/>
              <a:gd name="connsiteX5431" fmla="*/ 7357413 w 12192000"/>
              <a:gd name="connsiteY5431" fmla="*/ 4684268 h 6858000"/>
              <a:gd name="connsiteX5432" fmla="*/ 7392239 w 12192000"/>
              <a:gd name="connsiteY5432" fmla="*/ 4649449 h 6858000"/>
              <a:gd name="connsiteX5433" fmla="*/ 7427051 w 12192000"/>
              <a:gd name="connsiteY5433" fmla="*/ 4684268 h 6858000"/>
              <a:gd name="connsiteX5434" fmla="*/ 7392239 w 12192000"/>
              <a:gd name="connsiteY5434" fmla="*/ 4719087 h 6858000"/>
              <a:gd name="connsiteX5435" fmla="*/ 7477132 w 12192000"/>
              <a:gd name="connsiteY5435" fmla="*/ 4719087 h 6858000"/>
              <a:gd name="connsiteX5436" fmla="*/ 7442307 w 12192000"/>
              <a:gd name="connsiteY5436" fmla="*/ 4684268 h 6858000"/>
              <a:gd name="connsiteX5437" fmla="*/ 7477132 w 12192000"/>
              <a:gd name="connsiteY5437" fmla="*/ 4649449 h 6858000"/>
              <a:gd name="connsiteX5438" fmla="*/ 7511944 w 12192000"/>
              <a:gd name="connsiteY5438" fmla="*/ 4684268 h 6858000"/>
              <a:gd name="connsiteX5439" fmla="*/ 7477132 w 12192000"/>
              <a:gd name="connsiteY5439" fmla="*/ 4719087 h 6858000"/>
              <a:gd name="connsiteX5440" fmla="*/ 7562024 w 12192000"/>
              <a:gd name="connsiteY5440" fmla="*/ 4719087 h 6858000"/>
              <a:gd name="connsiteX5441" fmla="*/ 7527199 w 12192000"/>
              <a:gd name="connsiteY5441" fmla="*/ 4684268 h 6858000"/>
              <a:gd name="connsiteX5442" fmla="*/ 7562024 w 12192000"/>
              <a:gd name="connsiteY5442" fmla="*/ 4649449 h 6858000"/>
              <a:gd name="connsiteX5443" fmla="*/ 7596836 w 12192000"/>
              <a:gd name="connsiteY5443" fmla="*/ 4684268 h 6858000"/>
              <a:gd name="connsiteX5444" fmla="*/ 7562024 w 12192000"/>
              <a:gd name="connsiteY5444" fmla="*/ 4719087 h 6858000"/>
              <a:gd name="connsiteX5445" fmla="*/ 7646915 w 12192000"/>
              <a:gd name="connsiteY5445" fmla="*/ 4719087 h 6858000"/>
              <a:gd name="connsiteX5446" fmla="*/ 7612090 w 12192000"/>
              <a:gd name="connsiteY5446" fmla="*/ 4684268 h 6858000"/>
              <a:gd name="connsiteX5447" fmla="*/ 7646915 w 12192000"/>
              <a:gd name="connsiteY5447" fmla="*/ 4649449 h 6858000"/>
              <a:gd name="connsiteX5448" fmla="*/ 7681728 w 12192000"/>
              <a:gd name="connsiteY5448" fmla="*/ 4684268 h 6858000"/>
              <a:gd name="connsiteX5449" fmla="*/ 7646915 w 12192000"/>
              <a:gd name="connsiteY5449" fmla="*/ 4719087 h 6858000"/>
              <a:gd name="connsiteX5450" fmla="*/ 7731809 w 12192000"/>
              <a:gd name="connsiteY5450" fmla="*/ 4719087 h 6858000"/>
              <a:gd name="connsiteX5451" fmla="*/ 7696983 w 12192000"/>
              <a:gd name="connsiteY5451" fmla="*/ 4684268 h 6858000"/>
              <a:gd name="connsiteX5452" fmla="*/ 7731809 w 12192000"/>
              <a:gd name="connsiteY5452" fmla="*/ 4649449 h 6858000"/>
              <a:gd name="connsiteX5453" fmla="*/ 7766621 w 12192000"/>
              <a:gd name="connsiteY5453" fmla="*/ 4684268 h 6858000"/>
              <a:gd name="connsiteX5454" fmla="*/ 7731809 w 12192000"/>
              <a:gd name="connsiteY5454" fmla="*/ 4719087 h 6858000"/>
              <a:gd name="connsiteX5455" fmla="*/ 7816702 w 12192000"/>
              <a:gd name="connsiteY5455" fmla="*/ 4719087 h 6858000"/>
              <a:gd name="connsiteX5456" fmla="*/ 7781877 w 12192000"/>
              <a:gd name="connsiteY5456" fmla="*/ 4684268 h 6858000"/>
              <a:gd name="connsiteX5457" fmla="*/ 7816702 w 12192000"/>
              <a:gd name="connsiteY5457" fmla="*/ 4649449 h 6858000"/>
              <a:gd name="connsiteX5458" fmla="*/ 7851514 w 12192000"/>
              <a:gd name="connsiteY5458" fmla="*/ 4684268 h 6858000"/>
              <a:gd name="connsiteX5459" fmla="*/ 7816702 w 12192000"/>
              <a:gd name="connsiteY5459" fmla="*/ 4719087 h 6858000"/>
              <a:gd name="connsiteX5460" fmla="*/ 7901594 w 12192000"/>
              <a:gd name="connsiteY5460" fmla="*/ 4719087 h 6858000"/>
              <a:gd name="connsiteX5461" fmla="*/ 7866769 w 12192000"/>
              <a:gd name="connsiteY5461" fmla="*/ 4684268 h 6858000"/>
              <a:gd name="connsiteX5462" fmla="*/ 7901594 w 12192000"/>
              <a:gd name="connsiteY5462" fmla="*/ 4649449 h 6858000"/>
              <a:gd name="connsiteX5463" fmla="*/ 7936406 w 12192000"/>
              <a:gd name="connsiteY5463" fmla="*/ 4684268 h 6858000"/>
              <a:gd name="connsiteX5464" fmla="*/ 7901594 w 12192000"/>
              <a:gd name="connsiteY5464" fmla="*/ 4719087 h 6858000"/>
              <a:gd name="connsiteX5465" fmla="*/ 7986485 w 12192000"/>
              <a:gd name="connsiteY5465" fmla="*/ 4719087 h 6858000"/>
              <a:gd name="connsiteX5466" fmla="*/ 7951660 w 12192000"/>
              <a:gd name="connsiteY5466" fmla="*/ 4684268 h 6858000"/>
              <a:gd name="connsiteX5467" fmla="*/ 7986485 w 12192000"/>
              <a:gd name="connsiteY5467" fmla="*/ 4649449 h 6858000"/>
              <a:gd name="connsiteX5468" fmla="*/ 8021298 w 12192000"/>
              <a:gd name="connsiteY5468" fmla="*/ 4684268 h 6858000"/>
              <a:gd name="connsiteX5469" fmla="*/ 7986485 w 12192000"/>
              <a:gd name="connsiteY5469" fmla="*/ 4719087 h 6858000"/>
              <a:gd name="connsiteX5470" fmla="*/ 8071379 w 12192000"/>
              <a:gd name="connsiteY5470" fmla="*/ 4719087 h 6858000"/>
              <a:gd name="connsiteX5471" fmla="*/ 8036553 w 12192000"/>
              <a:gd name="connsiteY5471" fmla="*/ 4684268 h 6858000"/>
              <a:gd name="connsiteX5472" fmla="*/ 8071379 w 12192000"/>
              <a:gd name="connsiteY5472" fmla="*/ 4649449 h 6858000"/>
              <a:gd name="connsiteX5473" fmla="*/ 8106191 w 12192000"/>
              <a:gd name="connsiteY5473" fmla="*/ 4684268 h 6858000"/>
              <a:gd name="connsiteX5474" fmla="*/ 8071379 w 12192000"/>
              <a:gd name="connsiteY5474" fmla="*/ 4719087 h 6858000"/>
              <a:gd name="connsiteX5475" fmla="*/ 8156272 w 12192000"/>
              <a:gd name="connsiteY5475" fmla="*/ 4719087 h 6858000"/>
              <a:gd name="connsiteX5476" fmla="*/ 8121447 w 12192000"/>
              <a:gd name="connsiteY5476" fmla="*/ 4684268 h 6858000"/>
              <a:gd name="connsiteX5477" fmla="*/ 8156272 w 12192000"/>
              <a:gd name="connsiteY5477" fmla="*/ 4649449 h 6858000"/>
              <a:gd name="connsiteX5478" fmla="*/ 8191084 w 12192000"/>
              <a:gd name="connsiteY5478" fmla="*/ 4684268 h 6858000"/>
              <a:gd name="connsiteX5479" fmla="*/ 8156272 w 12192000"/>
              <a:gd name="connsiteY5479" fmla="*/ 4719087 h 6858000"/>
              <a:gd name="connsiteX5480" fmla="*/ 8241164 w 12192000"/>
              <a:gd name="connsiteY5480" fmla="*/ 4719087 h 6858000"/>
              <a:gd name="connsiteX5481" fmla="*/ 8206339 w 12192000"/>
              <a:gd name="connsiteY5481" fmla="*/ 4684268 h 6858000"/>
              <a:gd name="connsiteX5482" fmla="*/ 8241164 w 12192000"/>
              <a:gd name="connsiteY5482" fmla="*/ 4649449 h 6858000"/>
              <a:gd name="connsiteX5483" fmla="*/ 8275976 w 12192000"/>
              <a:gd name="connsiteY5483" fmla="*/ 4684268 h 6858000"/>
              <a:gd name="connsiteX5484" fmla="*/ 8241164 w 12192000"/>
              <a:gd name="connsiteY5484" fmla="*/ 4719087 h 6858000"/>
              <a:gd name="connsiteX5485" fmla="*/ 8326055 w 12192000"/>
              <a:gd name="connsiteY5485" fmla="*/ 4719087 h 6858000"/>
              <a:gd name="connsiteX5486" fmla="*/ 8291230 w 12192000"/>
              <a:gd name="connsiteY5486" fmla="*/ 4684268 h 6858000"/>
              <a:gd name="connsiteX5487" fmla="*/ 8326055 w 12192000"/>
              <a:gd name="connsiteY5487" fmla="*/ 4649449 h 6858000"/>
              <a:gd name="connsiteX5488" fmla="*/ 8360868 w 12192000"/>
              <a:gd name="connsiteY5488" fmla="*/ 4684268 h 6858000"/>
              <a:gd name="connsiteX5489" fmla="*/ 8326055 w 12192000"/>
              <a:gd name="connsiteY5489" fmla="*/ 4719087 h 6858000"/>
              <a:gd name="connsiteX5490" fmla="*/ 8410949 w 12192000"/>
              <a:gd name="connsiteY5490" fmla="*/ 4719087 h 6858000"/>
              <a:gd name="connsiteX5491" fmla="*/ 8376123 w 12192000"/>
              <a:gd name="connsiteY5491" fmla="*/ 4684268 h 6858000"/>
              <a:gd name="connsiteX5492" fmla="*/ 8410949 w 12192000"/>
              <a:gd name="connsiteY5492" fmla="*/ 4649449 h 6858000"/>
              <a:gd name="connsiteX5493" fmla="*/ 8445761 w 12192000"/>
              <a:gd name="connsiteY5493" fmla="*/ 4684268 h 6858000"/>
              <a:gd name="connsiteX5494" fmla="*/ 8410949 w 12192000"/>
              <a:gd name="connsiteY5494" fmla="*/ 4719087 h 6858000"/>
              <a:gd name="connsiteX5495" fmla="*/ 8495842 w 12192000"/>
              <a:gd name="connsiteY5495" fmla="*/ 4719087 h 6858000"/>
              <a:gd name="connsiteX5496" fmla="*/ 8461017 w 12192000"/>
              <a:gd name="connsiteY5496" fmla="*/ 4684268 h 6858000"/>
              <a:gd name="connsiteX5497" fmla="*/ 8495842 w 12192000"/>
              <a:gd name="connsiteY5497" fmla="*/ 4649449 h 6858000"/>
              <a:gd name="connsiteX5498" fmla="*/ 8530654 w 12192000"/>
              <a:gd name="connsiteY5498" fmla="*/ 4684268 h 6858000"/>
              <a:gd name="connsiteX5499" fmla="*/ 8495842 w 12192000"/>
              <a:gd name="connsiteY5499" fmla="*/ 4719087 h 6858000"/>
              <a:gd name="connsiteX5500" fmla="*/ 8580734 w 12192000"/>
              <a:gd name="connsiteY5500" fmla="*/ 4719087 h 6858000"/>
              <a:gd name="connsiteX5501" fmla="*/ 8545909 w 12192000"/>
              <a:gd name="connsiteY5501" fmla="*/ 4684268 h 6858000"/>
              <a:gd name="connsiteX5502" fmla="*/ 8580734 w 12192000"/>
              <a:gd name="connsiteY5502" fmla="*/ 4649449 h 6858000"/>
              <a:gd name="connsiteX5503" fmla="*/ 8615546 w 12192000"/>
              <a:gd name="connsiteY5503" fmla="*/ 4684268 h 6858000"/>
              <a:gd name="connsiteX5504" fmla="*/ 8580734 w 12192000"/>
              <a:gd name="connsiteY5504" fmla="*/ 4719087 h 6858000"/>
              <a:gd name="connsiteX5505" fmla="*/ 8665625 w 12192000"/>
              <a:gd name="connsiteY5505" fmla="*/ 4719087 h 6858000"/>
              <a:gd name="connsiteX5506" fmla="*/ 8630800 w 12192000"/>
              <a:gd name="connsiteY5506" fmla="*/ 4684268 h 6858000"/>
              <a:gd name="connsiteX5507" fmla="*/ 8665625 w 12192000"/>
              <a:gd name="connsiteY5507" fmla="*/ 4649449 h 6858000"/>
              <a:gd name="connsiteX5508" fmla="*/ 8700438 w 12192000"/>
              <a:gd name="connsiteY5508" fmla="*/ 4684268 h 6858000"/>
              <a:gd name="connsiteX5509" fmla="*/ 8665625 w 12192000"/>
              <a:gd name="connsiteY5509" fmla="*/ 4719087 h 6858000"/>
              <a:gd name="connsiteX5510" fmla="*/ 8835412 w 12192000"/>
              <a:gd name="connsiteY5510" fmla="*/ 4719087 h 6858000"/>
              <a:gd name="connsiteX5511" fmla="*/ 8800587 w 12192000"/>
              <a:gd name="connsiteY5511" fmla="*/ 4684268 h 6858000"/>
              <a:gd name="connsiteX5512" fmla="*/ 8835412 w 12192000"/>
              <a:gd name="connsiteY5512" fmla="*/ 4649449 h 6858000"/>
              <a:gd name="connsiteX5513" fmla="*/ 8870224 w 12192000"/>
              <a:gd name="connsiteY5513" fmla="*/ 4684268 h 6858000"/>
              <a:gd name="connsiteX5514" fmla="*/ 8835412 w 12192000"/>
              <a:gd name="connsiteY5514" fmla="*/ 4719087 h 6858000"/>
              <a:gd name="connsiteX5515" fmla="*/ 8920304 w 12192000"/>
              <a:gd name="connsiteY5515" fmla="*/ 4719087 h 6858000"/>
              <a:gd name="connsiteX5516" fmla="*/ 8885479 w 12192000"/>
              <a:gd name="connsiteY5516" fmla="*/ 4684268 h 6858000"/>
              <a:gd name="connsiteX5517" fmla="*/ 8920304 w 12192000"/>
              <a:gd name="connsiteY5517" fmla="*/ 4649449 h 6858000"/>
              <a:gd name="connsiteX5518" fmla="*/ 8955116 w 12192000"/>
              <a:gd name="connsiteY5518" fmla="*/ 4684268 h 6858000"/>
              <a:gd name="connsiteX5519" fmla="*/ 8920304 w 12192000"/>
              <a:gd name="connsiteY5519" fmla="*/ 4719087 h 6858000"/>
              <a:gd name="connsiteX5520" fmla="*/ 9005195 w 12192000"/>
              <a:gd name="connsiteY5520" fmla="*/ 4719087 h 6858000"/>
              <a:gd name="connsiteX5521" fmla="*/ 8970370 w 12192000"/>
              <a:gd name="connsiteY5521" fmla="*/ 4684268 h 6858000"/>
              <a:gd name="connsiteX5522" fmla="*/ 9005195 w 12192000"/>
              <a:gd name="connsiteY5522" fmla="*/ 4649449 h 6858000"/>
              <a:gd name="connsiteX5523" fmla="*/ 9040008 w 12192000"/>
              <a:gd name="connsiteY5523" fmla="*/ 4684268 h 6858000"/>
              <a:gd name="connsiteX5524" fmla="*/ 9005195 w 12192000"/>
              <a:gd name="connsiteY5524" fmla="*/ 4719087 h 6858000"/>
              <a:gd name="connsiteX5525" fmla="*/ 9090088 w 12192000"/>
              <a:gd name="connsiteY5525" fmla="*/ 4719087 h 6858000"/>
              <a:gd name="connsiteX5526" fmla="*/ 9055262 w 12192000"/>
              <a:gd name="connsiteY5526" fmla="*/ 4684268 h 6858000"/>
              <a:gd name="connsiteX5527" fmla="*/ 9090088 w 12192000"/>
              <a:gd name="connsiteY5527" fmla="*/ 4649449 h 6858000"/>
              <a:gd name="connsiteX5528" fmla="*/ 9124900 w 12192000"/>
              <a:gd name="connsiteY5528" fmla="*/ 4684268 h 6858000"/>
              <a:gd name="connsiteX5529" fmla="*/ 9090088 w 12192000"/>
              <a:gd name="connsiteY5529" fmla="*/ 4719087 h 6858000"/>
              <a:gd name="connsiteX5530" fmla="*/ 9174982 w 12192000"/>
              <a:gd name="connsiteY5530" fmla="*/ 4719087 h 6858000"/>
              <a:gd name="connsiteX5531" fmla="*/ 9140157 w 12192000"/>
              <a:gd name="connsiteY5531" fmla="*/ 4684268 h 6858000"/>
              <a:gd name="connsiteX5532" fmla="*/ 9174982 w 12192000"/>
              <a:gd name="connsiteY5532" fmla="*/ 4649449 h 6858000"/>
              <a:gd name="connsiteX5533" fmla="*/ 9209794 w 12192000"/>
              <a:gd name="connsiteY5533" fmla="*/ 4684268 h 6858000"/>
              <a:gd name="connsiteX5534" fmla="*/ 9174982 w 12192000"/>
              <a:gd name="connsiteY5534" fmla="*/ 4719087 h 6858000"/>
              <a:gd name="connsiteX5535" fmla="*/ 9259874 w 12192000"/>
              <a:gd name="connsiteY5535" fmla="*/ 4719087 h 6858000"/>
              <a:gd name="connsiteX5536" fmla="*/ 9225049 w 12192000"/>
              <a:gd name="connsiteY5536" fmla="*/ 4684268 h 6858000"/>
              <a:gd name="connsiteX5537" fmla="*/ 9259874 w 12192000"/>
              <a:gd name="connsiteY5537" fmla="*/ 4649449 h 6858000"/>
              <a:gd name="connsiteX5538" fmla="*/ 9294686 w 12192000"/>
              <a:gd name="connsiteY5538" fmla="*/ 4684268 h 6858000"/>
              <a:gd name="connsiteX5539" fmla="*/ 9259874 w 12192000"/>
              <a:gd name="connsiteY5539" fmla="*/ 4719087 h 6858000"/>
              <a:gd name="connsiteX5540" fmla="*/ 9344765 w 12192000"/>
              <a:gd name="connsiteY5540" fmla="*/ 4719087 h 6858000"/>
              <a:gd name="connsiteX5541" fmla="*/ 9309940 w 12192000"/>
              <a:gd name="connsiteY5541" fmla="*/ 4684268 h 6858000"/>
              <a:gd name="connsiteX5542" fmla="*/ 9344765 w 12192000"/>
              <a:gd name="connsiteY5542" fmla="*/ 4649449 h 6858000"/>
              <a:gd name="connsiteX5543" fmla="*/ 9379578 w 12192000"/>
              <a:gd name="connsiteY5543" fmla="*/ 4684268 h 6858000"/>
              <a:gd name="connsiteX5544" fmla="*/ 9344765 w 12192000"/>
              <a:gd name="connsiteY5544" fmla="*/ 4719087 h 6858000"/>
              <a:gd name="connsiteX5545" fmla="*/ 9429658 w 12192000"/>
              <a:gd name="connsiteY5545" fmla="*/ 4719087 h 6858000"/>
              <a:gd name="connsiteX5546" fmla="*/ 9394832 w 12192000"/>
              <a:gd name="connsiteY5546" fmla="*/ 4684268 h 6858000"/>
              <a:gd name="connsiteX5547" fmla="*/ 9429658 w 12192000"/>
              <a:gd name="connsiteY5547" fmla="*/ 4649449 h 6858000"/>
              <a:gd name="connsiteX5548" fmla="*/ 9464470 w 12192000"/>
              <a:gd name="connsiteY5548" fmla="*/ 4684268 h 6858000"/>
              <a:gd name="connsiteX5549" fmla="*/ 9429658 w 12192000"/>
              <a:gd name="connsiteY5549" fmla="*/ 4719087 h 6858000"/>
              <a:gd name="connsiteX5550" fmla="*/ 9514552 w 12192000"/>
              <a:gd name="connsiteY5550" fmla="*/ 4719087 h 6858000"/>
              <a:gd name="connsiteX5551" fmla="*/ 9479727 w 12192000"/>
              <a:gd name="connsiteY5551" fmla="*/ 4684268 h 6858000"/>
              <a:gd name="connsiteX5552" fmla="*/ 9514552 w 12192000"/>
              <a:gd name="connsiteY5552" fmla="*/ 4649449 h 6858000"/>
              <a:gd name="connsiteX5553" fmla="*/ 9549364 w 12192000"/>
              <a:gd name="connsiteY5553" fmla="*/ 4684268 h 6858000"/>
              <a:gd name="connsiteX5554" fmla="*/ 9514552 w 12192000"/>
              <a:gd name="connsiteY5554" fmla="*/ 4719087 h 6858000"/>
              <a:gd name="connsiteX5555" fmla="*/ 9599444 w 12192000"/>
              <a:gd name="connsiteY5555" fmla="*/ 4719087 h 6858000"/>
              <a:gd name="connsiteX5556" fmla="*/ 9564619 w 12192000"/>
              <a:gd name="connsiteY5556" fmla="*/ 4684268 h 6858000"/>
              <a:gd name="connsiteX5557" fmla="*/ 9599444 w 12192000"/>
              <a:gd name="connsiteY5557" fmla="*/ 4649449 h 6858000"/>
              <a:gd name="connsiteX5558" fmla="*/ 9634256 w 12192000"/>
              <a:gd name="connsiteY5558" fmla="*/ 4684268 h 6858000"/>
              <a:gd name="connsiteX5559" fmla="*/ 9599444 w 12192000"/>
              <a:gd name="connsiteY5559" fmla="*/ 4719087 h 6858000"/>
              <a:gd name="connsiteX5560" fmla="*/ 9684335 w 12192000"/>
              <a:gd name="connsiteY5560" fmla="*/ 4719087 h 6858000"/>
              <a:gd name="connsiteX5561" fmla="*/ 9649510 w 12192000"/>
              <a:gd name="connsiteY5561" fmla="*/ 4684268 h 6858000"/>
              <a:gd name="connsiteX5562" fmla="*/ 9684335 w 12192000"/>
              <a:gd name="connsiteY5562" fmla="*/ 4649449 h 6858000"/>
              <a:gd name="connsiteX5563" fmla="*/ 9719148 w 12192000"/>
              <a:gd name="connsiteY5563" fmla="*/ 4684268 h 6858000"/>
              <a:gd name="connsiteX5564" fmla="*/ 9684335 w 12192000"/>
              <a:gd name="connsiteY5564" fmla="*/ 4719087 h 6858000"/>
              <a:gd name="connsiteX5565" fmla="*/ 9769228 w 12192000"/>
              <a:gd name="connsiteY5565" fmla="*/ 4719087 h 6858000"/>
              <a:gd name="connsiteX5566" fmla="*/ 9734402 w 12192000"/>
              <a:gd name="connsiteY5566" fmla="*/ 4684268 h 6858000"/>
              <a:gd name="connsiteX5567" fmla="*/ 9769228 w 12192000"/>
              <a:gd name="connsiteY5567" fmla="*/ 4649449 h 6858000"/>
              <a:gd name="connsiteX5568" fmla="*/ 9804040 w 12192000"/>
              <a:gd name="connsiteY5568" fmla="*/ 4684268 h 6858000"/>
              <a:gd name="connsiteX5569" fmla="*/ 9769228 w 12192000"/>
              <a:gd name="connsiteY5569" fmla="*/ 4719087 h 6858000"/>
              <a:gd name="connsiteX5570" fmla="*/ 9854122 w 12192000"/>
              <a:gd name="connsiteY5570" fmla="*/ 4719087 h 6858000"/>
              <a:gd name="connsiteX5571" fmla="*/ 9819297 w 12192000"/>
              <a:gd name="connsiteY5571" fmla="*/ 4684268 h 6858000"/>
              <a:gd name="connsiteX5572" fmla="*/ 9854122 w 12192000"/>
              <a:gd name="connsiteY5572" fmla="*/ 4649449 h 6858000"/>
              <a:gd name="connsiteX5573" fmla="*/ 9888934 w 12192000"/>
              <a:gd name="connsiteY5573" fmla="*/ 4684268 h 6858000"/>
              <a:gd name="connsiteX5574" fmla="*/ 9854122 w 12192000"/>
              <a:gd name="connsiteY5574" fmla="*/ 4719087 h 6858000"/>
              <a:gd name="connsiteX5575" fmla="*/ 9939014 w 12192000"/>
              <a:gd name="connsiteY5575" fmla="*/ 4719087 h 6858000"/>
              <a:gd name="connsiteX5576" fmla="*/ 9904189 w 12192000"/>
              <a:gd name="connsiteY5576" fmla="*/ 4684268 h 6858000"/>
              <a:gd name="connsiteX5577" fmla="*/ 9939014 w 12192000"/>
              <a:gd name="connsiteY5577" fmla="*/ 4649449 h 6858000"/>
              <a:gd name="connsiteX5578" fmla="*/ 9973826 w 12192000"/>
              <a:gd name="connsiteY5578" fmla="*/ 4684268 h 6858000"/>
              <a:gd name="connsiteX5579" fmla="*/ 9939014 w 12192000"/>
              <a:gd name="connsiteY5579" fmla="*/ 4719087 h 6858000"/>
              <a:gd name="connsiteX5580" fmla="*/ 10363475 w 12192000"/>
              <a:gd name="connsiteY5580" fmla="*/ 4719087 h 6858000"/>
              <a:gd name="connsiteX5581" fmla="*/ 10328650 w 12192000"/>
              <a:gd name="connsiteY5581" fmla="*/ 4684268 h 6858000"/>
              <a:gd name="connsiteX5582" fmla="*/ 10363475 w 12192000"/>
              <a:gd name="connsiteY5582" fmla="*/ 4649449 h 6858000"/>
              <a:gd name="connsiteX5583" fmla="*/ 10398288 w 12192000"/>
              <a:gd name="connsiteY5583" fmla="*/ 4684268 h 6858000"/>
              <a:gd name="connsiteX5584" fmla="*/ 10363475 w 12192000"/>
              <a:gd name="connsiteY5584" fmla="*/ 4719087 h 6858000"/>
              <a:gd name="connsiteX5585" fmla="*/ 2213771 w 12192000"/>
              <a:gd name="connsiteY5585" fmla="*/ 4634226 h 6858000"/>
              <a:gd name="connsiteX5586" fmla="*/ 2178952 w 12192000"/>
              <a:gd name="connsiteY5586" fmla="*/ 4599407 h 6858000"/>
              <a:gd name="connsiteX5587" fmla="*/ 2213771 w 12192000"/>
              <a:gd name="connsiteY5587" fmla="*/ 4564589 h 6858000"/>
              <a:gd name="connsiteX5588" fmla="*/ 2248590 w 12192000"/>
              <a:gd name="connsiteY5588" fmla="*/ 4599407 h 6858000"/>
              <a:gd name="connsiteX5589" fmla="*/ 2213771 w 12192000"/>
              <a:gd name="connsiteY5589" fmla="*/ 4634226 h 6858000"/>
              <a:gd name="connsiteX5590" fmla="*/ 2298657 w 12192000"/>
              <a:gd name="connsiteY5590" fmla="*/ 4634226 h 6858000"/>
              <a:gd name="connsiteX5591" fmla="*/ 2263838 w 12192000"/>
              <a:gd name="connsiteY5591" fmla="*/ 4599407 h 6858000"/>
              <a:gd name="connsiteX5592" fmla="*/ 2298657 w 12192000"/>
              <a:gd name="connsiteY5592" fmla="*/ 4564589 h 6858000"/>
              <a:gd name="connsiteX5593" fmla="*/ 2333476 w 12192000"/>
              <a:gd name="connsiteY5593" fmla="*/ 4599407 h 6858000"/>
              <a:gd name="connsiteX5594" fmla="*/ 2298657 w 12192000"/>
              <a:gd name="connsiteY5594" fmla="*/ 4634226 h 6858000"/>
              <a:gd name="connsiteX5595" fmla="*/ 2383549 w 12192000"/>
              <a:gd name="connsiteY5595" fmla="*/ 4634226 h 6858000"/>
              <a:gd name="connsiteX5596" fmla="*/ 2348730 w 12192000"/>
              <a:gd name="connsiteY5596" fmla="*/ 4599407 h 6858000"/>
              <a:gd name="connsiteX5597" fmla="*/ 2383549 w 12192000"/>
              <a:gd name="connsiteY5597" fmla="*/ 4564589 h 6858000"/>
              <a:gd name="connsiteX5598" fmla="*/ 2418368 w 12192000"/>
              <a:gd name="connsiteY5598" fmla="*/ 4599407 h 6858000"/>
              <a:gd name="connsiteX5599" fmla="*/ 2383549 w 12192000"/>
              <a:gd name="connsiteY5599" fmla="*/ 4634226 h 6858000"/>
              <a:gd name="connsiteX5600" fmla="*/ 2468443 w 12192000"/>
              <a:gd name="connsiteY5600" fmla="*/ 4634226 h 6858000"/>
              <a:gd name="connsiteX5601" fmla="*/ 2433624 w 12192000"/>
              <a:gd name="connsiteY5601" fmla="*/ 4599407 h 6858000"/>
              <a:gd name="connsiteX5602" fmla="*/ 2468443 w 12192000"/>
              <a:gd name="connsiteY5602" fmla="*/ 4564589 h 6858000"/>
              <a:gd name="connsiteX5603" fmla="*/ 2503261 w 12192000"/>
              <a:gd name="connsiteY5603" fmla="*/ 4599407 h 6858000"/>
              <a:gd name="connsiteX5604" fmla="*/ 2468443 w 12192000"/>
              <a:gd name="connsiteY5604" fmla="*/ 4634226 h 6858000"/>
              <a:gd name="connsiteX5605" fmla="*/ 2553334 w 12192000"/>
              <a:gd name="connsiteY5605" fmla="*/ 4634226 h 6858000"/>
              <a:gd name="connsiteX5606" fmla="*/ 2518515 w 12192000"/>
              <a:gd name="connsiteY5606" fmla="*/ 4599407 h 6858000"/>
              <a:gd name="connsiteX5607" fmla="*/ 2553334 w 12192000"/>
              <a:gd name="connsiteY5607" fmla="*/ 4564589 h 6858000"/>
              <a:gd name="connsiteX5608" fmla="*/ 2588153 w 12192000"/>
              <a:gd name="connsiteY5608" fmla="*/ 4599407 h 6858000"/>
              <a:gd name="connsiteX5609" fmla="*/ 2553334 w 12192000"/>
              <a:gd name="connsiteY5609" fmla="*/ 4634226 h 6858000"/>
              <a:gd name="connsiteX5610" fmla="*/ 2638227 w 12192000"/>
              <a:gd name="connsiteY5610" fmla="*/ 4634226 h 6858000"/>
              <a:gd name="connsiteX5611" fmla="*/ 2603408 w 12192000"/>
              <a:gd name="connsiteY5611" fmla="*/ 4599407 h 6858000"/>
              <a:gd name="connsiteX5612" fmla="*/ 2638227 w 12192000"/>
              <a:gd name="connsiteY5612" fmla="*/ 4564589 h 6858000"/>
              <a:gd name="connsiteX5613" fmla="*/ 2673046 w 12192000"/>
              <a:gd name="connsiteY5613" fmla="*/ 4599407 h 6858000"/>
              <a:gd name="connsiteX5614" fmla="*/ 2638227 w 12192000"/>
              <a:gd name="connsiteY5614" fmla="*/ 4634226 h 6858000"/>
              <a:gd name="connsiteX5615" fmla="*/ 2723119 w 12192000"/>
              <a:gd name="connsiteY5615" fmla="*/ 4634226 h 6858000"/>
              <a:gd name="connsiteX5616" fmla="*/ 2688300 w 12192000"/>
              <a:gd name="connsiteY5616" fmla="*/ 4599407 h 6858000"/>
              <a:gd name="connsiteX5617" fmla="*/ 2723119 w 12192000"/>
              <a:gd name="connsiteY5617" fmla="*/ 4564589 h 6858000"/>
              <a:gd name="connsiteX5618" fmla="*/ 2757938 w 12192000"/>
              <a:gd name="connsiteY5618" fmla="*/ 4599407 h 6858000"/>
              <a:gd name="connsiteX5619" fmla="*/ 2723119 w 12192000"/>
              <a:gd name="connsiteY5619" fmla="*/ 4634226 h 6858000"/>
              <a:gd name="connsiteX5620" fmla="*/ 2808013 w 12192000"/>
              <a:gd name="connsiteY5620" fmla="*/ 4634226 h 6858000"/>
              <a:gd name="connsiteX5621" fmla="*/ 2773194 w 12192000"/>
              <a:gd name="connsiteY5621" fmla="*/ 4599407 h 6858000"/>
              <a:gd name="connsiteX5622" fmla="*/ 2808013 w 12192000"/>
              <a:gd name="connsiteY5622" fmla="*/ 4564589 h 6858000"/>
              <a:gd name="connsiteX5623" fmla="*/ 2842831 w 12192000"/>
              <a:gd name="connsiteY5623" fmla="*/ 4599407 h 6858000"/>
              <a:gd name="connsiteX5624" fmla="*/ 2808013 w 12192000"/>
              <a:gd name="connsiteY5624" fmla="*/ 4634226 h 6858000"/>
              <a:gd name="connsiteX5625" fmla="*/ 2892904 w 12192000"/>
              <a:gd name="connsiteY5625" fmla="*/ 4634226 h 6858000"/>
              <a:gd name="connsiteX5626" fmla="*/ 2858085 w 12192000"/>
              <a:gd name="connsiteY5626" fmla="*/ 4599407 h 6858000"/>
              <a:gd name="connsiteX5627" fmla="*/ 2892904 w 12192000"/>
              <a:gd name="connsiteY5627" fmla="*/ 4564589 h 6858000"/>
              <a:gd name="connsiteX5628" fmla="*/ 2927723 w 12192000"/>
              <a:gd name="connsiteY5628" fmla="*/ 4599407 h 6858000"/>
              <a:gd name="connsiteX5629" fmla="*/ 2892904 w 12192000"/>
              <a:gd name="connsiteY5629" fmla="*/ 4634226 h 6858000"/>
              <a:gd name="connsiteX5630" fmla="*/ 2977796 w 12192000"/>
              <a:gd name="connsiteY5630" fmla="*/ 4634226 h 6858000"/>
              <a:gd name="connsiteX5631" fmla="*/ 2942977 w 12192000"/>
              <a:gd name="connsiteY5631" fmla="*/ 4599407 h 6858000"/>
              <a:gd name="connsiteX5632" fmla="*/ 2977796 w 12192000"/>
              <a:gd name="connsiteY5632" fmla="*/ 4564589 h 6858000"/>
              <a:gd name="connsiteX5633" fmla="*/ 3012615 w 12192000"/>
              <a:gd name="connsiteY5633" fmla="*/ 4599407 h 6858000"/>
              <a:gd name="connsiteX5634" fmla="*/ 2977796 w 12192000"/>
              <a:gd name="connsiteY5634" fmla="*/ 4634226 h 6858000"/>
              <a:gd name="connsiteX5635" fmla="*/ 3147583 w 12192000"/>
              <a:gd name="connsiteY5635" fmla="*/ 4634226 h 6858000"/>
              <a:gd name="connsiteX5636" fmla="*/ 3112764 w 12192000"/>
              <a:gd name="connsiteY5636" fmla="*/ 4599407 h 6858000"/>
              <a:gd name="connsiteX5637" fmla="*/ 3147583 w 12192000"/>
              <a:gd name="connsiteY5637" fmla="*/ 4564589 h 6858000"/>
              <a:gd name="connsiteX5638" fmla="*/ 3182401 w 12192000"/>
              <a:gd name="connsiteY5638" fmla="*/ 4599407 h 6858000"/>
              <a:gd name="connsiteX5639" fmla="*/ 3147583 w 12192000"/>
              <a:gd name="connsiteY5639" fmla="*/ 4634226 h 6858000"/>
              <a:gd name="connsiteX5640" fmla="*/ 3317366 w 12192000"/>
              <a:gd name="connsiteY5640" fmla="*/ 4634226 h 6858000"/>
              <a:gd name="connsiteX5641" fmla="*/ 3282547 w 12192000"/>
              <a:gd name="connsiteY5641" fmla="*/ 4599407 h 6858000"/>
              <a:gd name="connsiteX5642" fmla="*/ 3317366 w 12192000"/>
              <a:gd name="connsiteY5642" fmla="*/ 4564589 h 6858000"/>
              <a:gd name="connsiteX5643" fmla="*/ 3352185 w 12192000"/>
              <a:gd name="connsiteY5643" fmla="*/ 4599407 h 6858000"/>
              <a:gd name="connsiteX5644" fmla="*/ 3317366 w 12192000"/>
              <a:gd name="connsiteY5644" fmla="*/ 4634226 h 6858000"/>
              <a:gd name="connsiteX5645" fmla="*/ 3402259 w 12192000"/>
              <a:gd name="connsiteY5645" fmla="*/ 4634226 h 6858000"/>
              <a:gd name="connsiteX5646" fmla="*/ 3367440 w 12192000"/>
              <a:gd name="connsiteY5646" fmla="*/ 4599407 h 6858000"/>
              <a:gd name="connsiteX5647" fmla="*/ 3402259 w 12192000"/>
              <a:gd name="connsiteY5647" fmla="*/ 4564589 h 6858000"/>
              <a:gd name="connsiteX5648" fmla="*/ 3437078 w 12192000"/>
              <a:gd name="connsiteY5648" fmla="*/ 4599407 h 6858000"/>
              <a:gd name="connsiteX5649" fmla="*/ 3402259 w 12192000"/>
              <a:gd name="connsiteY5649" fmla="*/ 4634226 h 6858000"/>
              <a:gd name="connsiteX5650" fmla="*/ 3487153 w 12192000"/>
              <a:gd name="connsiteY5650" fmla="*/ 4634226 h 6858000"/>
              <a:gd name="connsiteX5651" fmla="*/ 3452334 w 12192000"/>
              <a:gd name="connsiteY5651" fmla="*/ 4599407 h 6858000"/>
              <a:gd name="connsiteX5652" fmla="*/ 3487153 w 12192000"/>
              <a:gd name="connsiteY5652" fmla="*/ 4564589 h 6858000"/>
              <a:gd name="connsiteX5653" fmla="*/ 3521971 w 12192000"/>
              <a:gd name="connsiteY5653" fmla="*/ 4599407 h 6858000"/>
              <a:gd name="connsiteX5654" fmla="*/ 3487153 w 12192000"/>
              <a:gd name="connsiteY5654" fmla="*/ 4634226 h 6858000"/>
              <a:gd name="connsiteX5655" fmla="*/ 3741829 w 12192000"/>
              <a:gd name="connsiteY5655" fmla="*/ 4634226 h 6858000"/>
              <a:gd name="connsiteX5656" fmla="*/ 3707010 w 12192000"/>
              <a:gd name="connsiteY5656" fmla="*/ 4599407 h 6858000"/>
              <a:gd name="connsiteX5657" fmla="*/ 3741829 w 12192000"/>
              <a:gd name="connsiteY5657" fmla="*/ 4564589 h 6858000"/>
              <a:gd name="connsiteX5658" fmla="*/ 3776648 w 12192000"/>
              <a:gd name="connsiteY5658" fmla="*/ 4599407 h 6858000"/>
              <a:gd name="connsiteX5659" fmla="*/ 3741829 w 12192000"/>
              <a:gd name="connsiteY5659" fmla="*/ 4634226 h 6858000"/>
              <a:gd name="connsiteX5660" fmla="*/ 3826723 w 12192000"/>
              <a:gd name="connsiteY5660" fmla="*/ 4634226 h 6858000"/>
              <a:gd name="connsiteX5661" fmla="*/ 3791904 w 12192000"/>
              <a:gd name="connsiteY5661" fmla="*/ 4599407 h 6858000"/>
              <a:gd name="connsiteX5662" fmla="*/ 3826723 w 12192000"/>
              <a:gd name="connsiteY5662" fmla="*/ 4564589 h 6858000"/>
              <a:gd name="connsiteX5663" fmla="*/ 3861541 w 12192000"/>
              <a:gd name="connsiteY5663" fmla="*/ 4599407 h 6858000"/>
              <a:gd name="connsiteX5664" fmla="*/ 3826723 w 12192000"/>
              <a:gd name="connsiteY5664" fmla="*/ 4634226 h 6858000"/>
              <a:gd name="connsiteX5665" fmla="*/ 3911614 w 12192000"/>
              <a:gd name="connsiteY5665" fmla="*/ 4634226 h 6858000"/>
              <a:gd name="connsiteX5666" fmla="*/ 3876795 w 12192000"/>
              <a:gd name="connsiteY5666" fmla="*/ 4599407 h 6858000"/>
              <a:gd name="connsiteX5667" fmla="*/ 3911614 w 12192000"/>
              <a:gd name="connsiteY5667" fmla="*/ 4564589 h 6858000"/>
              <a:gd name="connsiteX5668" fmla="*/ 3946433 w 12192000"/>
              <a:gd name="connsiteY5668" fmla="*/ 4599407 h 6858000"/>
              <a:gd name="connsiteX5669" fmla="*/ 3911614 w 12192000"/>
              <a:gd name="connsiteY5669" fmla="*/ 4634226 h 6858000"/>
              <a:gd name="connsiteX5670" fmla="*/ 3996513 w 12192000"/>
              <a:gd name="connsiteY5670" fmla="*/ 4634226 h 6858000"/>
              <a:gd name="connsiteX5671" fmla="*/ 3961694 w 12192000"/>
              <a:gd name="connsiteY5671" fmla="*/ 4599407 h 6858000"/>
              <a:gd name="connsiteX5672" fmla="*/ 3996513 w 12192000"/>
              <a:gd name="connsiteY5672" fmla="*/ 4564589 h 6858000"/>
              <a:gd name="connsiteX5673" fmla="*/ 4031332 w 12192000"/>
              <a:gd name="connsiteY5673" fmla="*/ 4599407 h 6858000"/>
              <a:gd name="connsiteX5674" fmla="*/ 3996513 w 12192000"/>
              <a:gd name="connsiteY5674" fmla="*/ 4634226 h 6858000"/>
              <a:gd name="connsiteX5675" fmla="*/ 4081406 w 12192000"/>
              <a:gd name="connsiteY5675" fmla="*/ 4634226 h 6858000"/>
              <a:gd name="connsiteX5676" fmla="*/ 4046588 w 12192000"/>
              <a:gd name="connsiteY5676" fmla="*/ 4599407 h 6858000"/>
              <a:gd name="connsiteX5677" fmla="*/ 4081406 w 12192000"/>
              <a:gd name="connsiteY5677" fmla="*/ 4564589 h 6858000"/>
              <a:gd name="connsiteX5678" fmla="*/ 4116225 w 12192000"/>
              <a:gd name="connsiteY5678" fmla="*/ 4599407 h 6858000"/>
              <a:gd name="connsiteX5679" fmla="*/ 4081406 w 12192000"/>
              <a:gd name="connsiteY5679" fmla="*/ 4634226 h 6858000"/>
              <a:gd name="connsiteX5680" fmla="*/ 5694362 w 12192000"/>
              <a:gd name="connsiteY5680" fmla="*/ 4634226 h 6858000"/>
              <a:gd name="connsiteX5681" fmla="*/ 5659543 w 12192000"/>
              <a:gd name="connsiteY5681" fmla="*/ 4599407 h 6858000"/>
              <a:gd name="connsiteX5682" fmla="*/ 5694362 w 12192000"/>
              <a:gd name="connsiteY5682" fmla="*/ 4564589 h 6858000"/>
              <a:gd name="connsiteX5683" fmla="*/ 5729181 w 12192000"/>
              <a:gd name="connsiteY5683" fmla="*/ 4599407 h 6858000"/>
              <a:gd name="connsiteX5684" fmla="*/ 5694362 w 12192000"/>
              <a:gd name="connsiteY5684" fmla="*/ 4634226 h 6858000"/>
              <a:gd name="connsiteX5685" fmla="*/ 6203718 w 12192000"/>
              <a:gd name="connsiteY5685" fmla="*/ 4634226 h 6858000"/>
              <a:gd name="connsiteX5686" fmla="*/ 6168893 w 12192000"/>
              <a:gd name="connsiteY5686" fmla="*/ 4599407 h 6858000"/>
              <a:gd name="connsiteX5687" fmla="*/ 6203718 w 12192000"/>
              <a:gd name="connsiteY5687" fmla="*/ 4564589 h 6858000"/>
              <a:gd name="connsiteX5688" fmla="*/ 6238530 w 12192000"/>
              <a:gd name="connsiteY5688" fmla="*/ 4599407 h 6858000"/>
              <a:gd name="connsiteX5689" fmla="*/ 6203718 w 12192000"/>
              <a:gd name="connsiteY5689" fmla="*/ 4634226 h 6858000"/>
              <a:gd name="connsiteX5690" fmla="*/ 6458395 w 12192000"/>
              <a:gd name="connsiteY5690" fmla="*/ 4634226 h 6858000"/>
              <a:gd name="connsiteX5691" fmla="*/ 6423569 w 12192000"/>
              <a:gd name="connsiteY5691" fmla="*/ 4599407 h 6858000"/>
              <a:gd name="connsiteX5692" fmla="*/ 6458395 w 12192000"/>
              <a:gd name="connsiteY5692" fmla="*/ 4564589 h 6858000"/>
              <a:gd name="connsiteX5693" fmla="*/ 6493207 w 12192000"/>
              <a:gd name="connsiteY5693" fmla="*/ 4599407 h 6858000"/>
              <a:gd name="connsiteX5694" fmla="*/ 6458395 w 12192000"/>
              <a:gd name="connsiteY5694" fmla="*/ 4634226 h 6858000"/>
              <a:gd name="connsiteX5695" fmla="*/ 6543288 w 12192000"/>
              <a:gd name="connsiteY5695" fmla="*/ 4634226 h 6858000"/>
              <a:gd name="connsiteX5696" fmla="*/ 6508463 w 12192000"/>
              <a:gd name="connsiteY5696" fmla="*/ 4599407 h 6858000"/>
              <a:gd name="connsiteX5697" fmla="*/ 6543288 w 12192000"/>
              <a:gd name="connsiteY5697" fmla="*/ 4564589 h 6858000"/>
              <a:gd name="connsiteX5698" fmla="*/ 6578100 w 12192000"/>
              <a:gd name="connsiteY5698" fmla="*/ 4599407 h 6858000"/>
              <a:gd name="connsiteX5699" fmla="*/ 6543288 w 12192000"/>
              <a:gd name="connsiteY5699" fmla="*/ 4634226 h 6858000"/>
              <a:gd name="connsiteX5700" fmla="*/ 6628180 w 12192000"/>
              <a:gd name="connsiteY5700" fmla="*/ 4634226 h 6858000"/>
              <a:gd name="connsiteX5701" fmla="*/ 6593355 w 12192000"/>
              <a:gd name="connsiteY5701" fmla="*/ 4599407 h 6858000"/>
              <a:gd name="connsiteX5702" fmla="*/ 6628180 w 12192000"/>
              <a:gd name="connsiteY5702" fmla="*/ 4564589 h 6858000"/>
              <a:gd name="connsiteX5703" fmla="*/ 6662993 w 12192000"/>
              <a:gd name="connsiteY5703" fmla="*/ 4599407 h 6858000"/>
              <a:gd name="connsiteX5704" fmla="*/ 6628180 w 12192000"/>
              <a:gd name="connsiteY5704" fmla="*/ 4634226 h 6858000"/>
              <a:gd name="connsiteX5705" fmla="*/ 6713073 w 12192000"/>
              <a:gd name="connsiteY5705" fmla="*/ 4634226 h 6858000"/>
              <a:gd name="connsiteX5706" fmla="*/ 6678247 w 12192000"/>
              <a:gd name="connsiteY5706" fmla="*/ 4599407 h 6858000"/>
              <a:gd name="connsiteX5707" fmla="*/ 6713073 w 12192000"/>
              <a:gd name="connsiteY5707" fmla="*/ 4564589 h 6858000"/>
              <a:gd name="connsiteX5708" fmla="*/ 6747885 w 12192000"/>
              <a:gd name="connsiteY5708" fmla="*/ 4599407 h 6858000"/>
              <a:gd name="connsiteX5709" fmla="*/ 6713073 w 12192000"/>
              <a:gd name="connsiteY5709" fmla="*/ 4634226 h 6858000"/>
              <a:gd name="connsiteX5710" fmla="*/ 6797965 w 12192000"/>
              <a:gd name="connsiteY5710" fmla="*/ 4634226 h 6858000"/>
              <a:gd name="connsiteX5711" fmla="*/ 6763139 w 12192000"/>
              <a:gd name="connsiteY5711" fmla="*/ 4599407 h 6858000"/>
              <a:gd name="connsiteX5712" fmla="*/ 6797965 w 12192000"/>
              <a:gd name="connsiteY5712" fmla="*/ 4564589 h 6858000"/>
              <a:gd name="connsiteX5713" fmla="*/ 6832777 w 12192000"/>
              <a:gd name="connsiteY5713" fmla="*/ 4599407 h 6858000"/>
              <a:gd name="connsiteX5714" fmla="*/ 6797965 w 12192000"/>
              <a:gd name="connsiteY5714" fmla="*/ 4634226 h 6858000"/>
              <a:gd name="connsiteX5715" fmla="*/ 6882858 w 12192000"/>
              <a:gd name="connsiteY5715" fmla="*/ 4634226 h 6858000"/>
              <a:gd name="connsiteX5716" fmla="*/ 6848033 w 12192000"/>
              <a:gd name="connsiteY5716" fmla="*/ 4599407 h 6858000"/>
              <a:gd name="connsiteX5717" fmla="*/ 6882858 w 12192000"/>
              <a:gd name="connsiteY5717" fmla="*/ 4564589 h 6858000"/>
              <a:gd name="connsiteX5718" fmla="*/ 6917670 w 12192000"/>
              <a:gd name="connsiteY5718" fmla="*/ 4599407 h 6858000"/>
              <a:gd name="connsiteX5719" fmla="*/ 6882858 w 12192000"/>
              <a:gd name="connsiteY5719" fmla="*/ 4634226 h 6858000"/>
              <a:gd name="connsiteX5720" fmla="*/ 6967749 w 12192000"/>
              <a:gd name="connsiteY5720" fmla="*/ 4634226 h 6858000"/>
              <a:gd name="connsiteX5721" fmla="*/ 6932924 w 12192000"/>
              <a:gd name="connsiteY5721" fmla="*/ 4599407 h 6858000"/>
              <a:gd name="connsiteX5722" fmla="*/ 6967749 w 12192000"/>
              <a:gd name="connsiteY5722" fmla="*/ 4564589 h 6858000"/>
              <a:gd name="connsiteX5723" fmla="*/ 7002562 w 12192000"/>
              <a:gd name="connsiteY5723" fmla="*/ 4599407 h 6858000"/>
              <a:gd name="connsiteX5724" fmla="*/ 6967749 w 12192000"/>
              <a:gd name="connsiteY5724" fmla="*/ 4634226 h 6858000"/>
              <a:gd name="connsiteX5725" fmla="*/ 7052643 w 12192000"/>
              <a:gd name="connsiteY5725" fmla="*/ 4634226 h 6858000"/>
              <a:gd name="connsiteX5726" fmla="*/ 7017817 w 12192000"/>
              <a:gd name="connsiteY5726" fmla="*/ 4599407 h 6858000"/>
              <a:gd name="connsiteX5727" fmla="*/ 7052643 w 12192000"/>
              <a:gd name="connsiteY5727" fmla="*/ 4564589 h 6858000"/>
              <a:gd name="connsiteX5728" fmla="*/ 7087455 w 12192000"/>
              <a:gd name="connsiteY5728" fmla="*/ 4599407 h 6858000"/>
              <a:gd name="connsiteX5729" fmla="*/ 7052643 w 12192000"/>
              <a:gd name="connsiteY5729" fmla="*/ 4634226 h 6858000"/>
              <a:gd name="connsiteX5730" fmla="*/ 7137562 w 12192000"/>
              <a:gd name="connsiteY5730" fmla="*/ 4634226 h 6858000"/>
              <a:gd name="connsiteX5731" fmla="*/ 7102737 w 12192000"/>
              <a:gd name="connsiteY5731" fmla="*/ 4599407 h 6858000"/>
              <a:gd name="connsiteX5732" fmla="*/ 7137562 w 12192000"/>
              <a:gd name="connsiteY5732" fmla="*/ 4564589 h 6858000"/>
              <a:gd name="connsiteX5733" fmla="*/ 7172374 w 12192000"/>
              <a:gd name="connsiteY5733" fmla="*/ 4599407 h 6858000"/>
              <a:gd name="connsiteX5734" fmla="*/ 7137562 w 12192000"/>
              <a:gd name="connsiteY5734" fmla="*/ 4634226 h 6858000"/>
              <a:gd name="connsiteX5735" fmla="*/ 7222454 w 12192000"/>
              <a:gd name="connsiteY5735" fmla="*/ 4634226 h 6858000"/>
              <a:gd name="connsiteX5736" fmla="*/ 7187629 w 12192000"/>
              <a:gd name="connsiteY5736" fmla="*/ 4599407 h 6858000"/>
              <a:gd name="connsiteX5737" fmla="*/ 7222454 w 12192000"/>
              <a:gd name="connsiteY5737" fmla="*/ 4564589 h 6858000"/>
              <a:gd name="connsiteX5738" fmla="*/ 7257266 w 12192000"/>
              <a:gd name="connsiteY5738" fmla="*/ 4599407 h 6858000"/>
              <a:gd name="connsiteX5739" fmla="*/ 7222454 w 12192000"/>
              <a:gd name="connsiteY5739" fmla="*/ 4634226 h 6858000"/>
              <a:gd name="connsiteX5740" fmla="*/ 7307346 w 12192000"/>
              <a:gd name="connsiteY5740" fmla="*/ 4634226 h 6858000"/>
              <a:gd name="connsiteX5741" fmla="*/ 7272521 w 12192000"/>
              <a:gd name="connsiteY5741" fmla="*/ 4599407 h 6858000"/>
              <a:gd name="connsiteX5742" fmla="*/ 7307346 w 12192000"/>
              <a:gd name="connsiteY5742" fmla="*/ 4564589 h 6858000"/>
              <a:gd name="connsiteX5743" fmla="*/ 7342159 w 12192000"/>
              <a:gd name="connsiteY5743" fmla="*/ 4599407 h 6858000"/>
              <a:gd name="connsiteX5744" fmla="*/ 7307346 w 12192000"/>
              <a:gd name="connsiteY5744" fmla="*/ 4634226 h 6858000"/>
              <a:gd name="connsiteX5745" fmla="*/ 7392239 w 12192000"/>
              <a:gd name="connsiteY5745" fmla="*/ 4634226 h 6858000"/>
              <a:gd name="connsiteX5746" fmla="*/ 7357413 w 12192000"/>
              <a:gd name="connsiteY5746" fmla="*/ 4599407 h 6858000"/>
              <a:gd name="connsiteX5747" fmla="*/ 7392239 w 12192000"/>
              <a:gd name="connsiteY5747" fmla="*/ 4564589 h 6858000"/>
              <a:gd name="connsiteX5748" fmla="*/ 7427051 w 12192000"/>
              <a:gd name="connsiteY5748" fmla="*/ 4599407 h 6858000"/>
              <a:gd name="connsiteX5749" fmla="*/ 7392239 w 12192000"/>
              <a:gd name="connsiteY5749" fmla="*/ 4634226 h 6858000"/>
              <a:gd name="connsiteX5750" fmla="*/ 7477132 w 12192000"/>
              <a:gd name="connsiteY5750" fmla="*/ 4634226 h 6858000"/>
              <a:gd name="connsiteX5751" fmla="*/ 7442307 w 12192000"/>
              <a:gd name="connsiteY5751" fmla="*/ 4599407 h 6858000"/>
              <a:gd name="connsiteX5752" fmla="*/ 7477132 w 12192000"/>
              <a:gd name="connsiteY5752" fmla="*/ 4564589 h 6858000"/>
              <a:gd name="connsiteX5753" fmla="*/ 7511944 w 12192000"/>
              <a:gd name="connsiteY5753" fmla="*/ 4599407 h 6858000"/>
              <a:gd name="connsiteX5754" fmla="*/ 7477132 w 12192000"/>
              <a:gd name="connsiteY5754" fmla="*/ 4634226 h 6858000"/>
              <a:gd name="connsiteX5755" fmla="*/ 7562024 w 12192000"/>
              <a:gd name="connsiteY5755" fmla="*/ 4634226 h 6858000"/>
              <a:gd name="connsiteX5756" fmla="*/ 7527199 w 12192000"/>
              <a:gd name="connsiteY5756" fmla="*/ 4599407 h 6858000"/>
              <a:gd name="connsiteX5757" fmla="*/ 7562024 w 12192000"/>
              <a:gd name="connsiteY5757" fmla="*/ 4564589 h 6858000"/>
              <a:gd name="connsiteX5758" fmla="*/ 7596836 w 12192000"/>
              <a:gd name="connsiteY5758" fmla="*/ 4599407 h 6858000"/>
              <a:gd name="connsiteX5759" fmla="*/ 7562024 w 12192000"/>
              <a:gd name="connsiteY5759" fmla="*/ 4634226 h 6858000"/>
              <a:gd name="connsiteX5760" fmla="*/ 7646915 w 12192000"/>
              <a:gd name="connsiteY5760" fmla="*/ 4634226 h 6858000"/>
              <a:gd name="connsiteX5761" fmla="*/ 7612090 w 12192000"/>
              <a:gd name="connsiteY5761" fmla="*/ 4599407 h 6858000"/>
              <a:gd name="connsiteX5762" fmla="*/ 7646915 w 12192000"/>
              <a:gd name="connsiteY5762" fmla="*/ 4564589 h 6858000"/>
              <a:gd name="connsiteX5763" fmla="*/ 7681728 w 12192000"/>
              <a:gd name="connsiteY5763" fmla="*/ 4599407 h 6858000"/>
              <a:gd name="connsiteX5764" fmla="*/ 7646915 w 12192000"/>
              <a:gd name="connsiteY5764" fmla="*/ 4634226 h 6858000"/>
              <a:gd name="connsiteX5765" fmla="*/ 7731809 w 12192000"/>
              <a:gd name="connsiteY5765" fmla="*/ 4634226 h 6858000"/>
              <a:gd name="connsiteX5766" fmla="*/ 7696983 w 12192000"/>
              <a:gd name="connsiteY5766" fmla="*/ 4599407 h 6858000"/>
              <a:gd name="connsiteX5767" fmla="*/ 7731809 w 12192000"/>
              <a:gd name="connsiteY5767" fmla="*/ 4564589 h 6858000"/>
              <a:gd name="connsiteX5768" fmla="*/ 7766621 w 12192000"/>
              <a:gd name="connsiteY5768" fmla="*/ 4599407 h 6858000"/>
              <a:gd name="connsiteX5769" fmla="*/ 7731809 w 12192000"/>
              <a:gd name="connsiteY5769" fmla="*/ 4634226 h 6858000"/>
              <a:gd name="connsiteX5770" fmla="*/ 7816702 w 12192000"/>
              <a:gd name="connsiteY5770" fmla="*/ 4634226 h 6858000"/>
              <a:gd name="connsiteX5771" fmla="*/ 7781877 w 12192000"/>
              <a:gd name="connsiteY5771" fmla="*/ 4599407 h 6858000"/>
              <a:gd name="connsiteX5772" fmla="*/ 7816702 w 12192000"/>
              <a:gd name="connsiteY5772" fmla="*/ 4564589 h 6858000"/>
              <a:gd name="connsiteX5773" fmla="*/ 7851514 w 12192000"/>
              <a:gd name="connsiteY5773" fmla="*/ 4599407 h 6858000"/>
              <a:gd name="connsiteX5774" fmla="*/ 7816702 w 12192000"/>
              <a:gd name="connsiteY5774" fmla="*/ 4634226 h 6858000"/>
              <a:gd name="connsiteX5775" fmla="*/ 7901594 w 12192000"/>
              <a:gd name="connsiteY5775" fmla="*/ 4634226 h 6858000"/>
              <a:gd name="connsiteX5776" fmla="*/ 7866769 w 12192000"/>
              <a:gd name="connsiteY5776" fmla="*/ 4599407 h 6858000"/>
              <a:gd name="connsiteX5777" fmla="*/ 7901594 w 12192000"/>
              <a:gd name="connsiteY5777" fmla="*/ 4564589 h 6858000"/>
              <a:gd name="connsiteX5778" fmla="*/ 7936406 w 12192000"/>
              <a:gd name="connsiteY5778" fmla="*/ 4599407 h 6858000"/>
              <a:gd name="connsiteX5779" fmla="*/ 7901594 w 12192000"/>
              <a:gd name="connsiteY5779" fmla="*/ 4634226 h 6858000"/>
              <a:gd name="connsiteX5780" fmla="*/ 7986485 w 12192000"/>
              <a:gd name="connsiteY5780" fmla="*/ 4634226 h 6858000"/>
              <a:gd name="connsiteX5781" fmla="*/ 7951660 w 12192000"/>
              <a:gd name="connsiteY5781" fmla="*/ 4599407 h 6858000"/>
              <a:gd name="connsiteX5782" fmla="*/ 7986485 w 12192000"/>
              <a:gd name="connsiteY5782" fmla="*/ 4564589 h 6858000"/>
              <a:gd name="connsiteX5783" fmla="*/ 8021298 w 12192000"/>
              <a:gd name="connsiteY5783" fmla="*/ 4599407 h 6858000"/>
              <a:gd name="connsiteX5784" fmla="*/ 7986485 w 12192000"/>
              <a:gd name="connsiteY5784" fmla="*/ 4634226 h 6858000"/>
              <a:gd name="connsiteX5785" fmla="*/ 8071379 w 12192000"/>
              <a:gd name="connsiteY5785" fmla="*/ 4634226 h 6858000"/>
              <a:gd name="connsiteX5786" fmla="*/ 8036553 w 12192000"/>
              <a:gd name="connsiteY5786" fmla="*/ 4599407 h 6858000"/>
              <a:gd name="connsiteX5787" fmla="*/ 8071379 w 12192000"/>
              <a:gd name="connsiteY5787" fmla="*/ 4564589 h 6858000"/>
              <a:gd name="connsiteX5788" fmla="*/ 8106191 w 12192000"/>
              <a:gd name="connsiteY5788" fmla="*/ 4599407 h 6858000"/>
              <a:gd name="connsiteX5789" fmla="*/ 8071379 w 12192000"/>
              <a:gd name="connsiteY5789" fmla="*/ 4634226 h 6858000"/>
              <a:gd name="connsiteX5790" fmla="*/ 8156272 w 12192000"/>
              <a:gd name="connsiteY5790" fmla="*/ 4634226 h 6858000"/>
              <a:gd name="connsiteX5791" fmla="*/ 8121447 w 12192000"/>
              <a:gd name="connsiteY5791" fmla="*/ 4599407 h 6858000"/>
              <a:gd name="connsiteX5792" fmla="*/ 8156272 w 12192000"/>
              <a:gd name="connsiteY5792" fmla="*/ 4564589 h 6858000"/>
              <a:gd name="connsiteX5793" fmla="*/ 8191084 w 12192000"/>
              <a:gd name="connsiteY5793" fmla="*/ 4599407 h 6858000"/>
              <a:gd name="connsiteX5794" fmla="*/ 8156272 w 12192000"/>
              <a:gd name="connsiteY5794" fmla="*/ 4634226 h 6858000"/>
              <a:gd name="connsiteX5795" fmla="*/ 8241164 w 12192000"/>
              <a:gd name="connsiteY5795" fmla="*/ 4634226 h 6858000"/>
              <a:gd name="connsiteX5796" fmla="*/ 8206339 w 12192000"/>
              <a:gd name="connsiteY5796" fmla="*/ 4599407 h 6858000"/>
              <a:gd name="connsiteX5797" fmla="*/ 8241164 w 12192000"/>
              <a:gd name="connsiteY5797" fmla="*/ 4564589 h 6858000"/>
              <a:gd name="connsiteX5798" fmla="*/ 8275976 w 12192000"/>
              <a:gd name="connsiteY5798" fmla="*/ 4599407 h 6858000"/>
              <a:gd name="connsiteX5799" fmla="*/ 8241164 w 12192000"/>
              <a:gd name="connsiteY5799" fmla="*/ 4634226 h 6858000"/>
              <a:gd name="connsiteX5800" fmla="*/ 8326055 w 12192000"/>
              <a:gd name="connsiteY5800" fmla="*/ 4634226 h 6858000"/>
              <a:gd name="connsiteX5801" fmla="*/ 8291230 w 12192000"/>
              <a:gd name="connsiteY5801" fmla="*/ 4599407 h 6858000"/>
              <a:gd name="connsiteX5802" fmla="*/ 8326055 w 12192000"/>
              <a:gd name="connsiteY5802" fmla="*/ 4564589 h 6858000"/>
              <a:gd name="connsiteX5803" fmla="*/ 8360868 w 12192000"/>
              <a:gd name="connsiteY5803" fmla="*/ 4599407 h 6858000"/>
              <a:gd name="connsiteX5804" fmla="*/ 8326055 w 12192000"/>
              <a:gd name="connsiteY5804" fmla="*/ 4634226 h 6858000"/>
              <a:gd name="connsiteX5805" fmla="*/ 8410949 w 12192000"/>
              <a:gd name="connsiteY5805" fmla="*/ 4634226 h 6858000"/>
              <a:gd name="connsiteX5806" fmla="*/ 8376123 w 12192000"/>
              <a:gd name="connsiteY5806" fmla="*/ 4599407 h 6858000"/>
              <a:gd name="connsiteX5807" fmla="*/ 8410949 w 12192000"/>
              <a:gd name="connsiteY5807" fmla="*/ 4564589 h 6858000"/>
              <a:gd name="connsiteX5808" fmla="*/ 8445761 w 12192000"/>
              <a:gd name="connsiteY5808" fmla="*/ 4599407 h 6858000"/>
              <a:gd name="connsiteX5809" fmla="*/ 8410949 w 12192000"/>
              <a:gd name="connsiteY5809" fmla="*/ 4634226 h 6858000"/>
              <a:gd name="connsiteX5810" fmla="*/ 8495842 w 12192000"/>
              <a:gd name="connsiteY5810" fmla="*/ 4634226 h 6858000"/>
              <a:gd name="connsiteX5811" fmla="*/ 8461017 w 12192000"/>
              <a:gd name="connsiteY5811" fmla="*/ 4599407 h 6858000"/>
              <a:gd name="connsiteX5812" fmla="*/ 8495842 w 12192000"/>
              <a:gd name="connsiteY5812" fmla="*/ 4564589 h 6858000"/>
              <a:gd name="connsiteX5813" fmla="*/ 8530654 w 12192000"/>
              <a:gd name="connsiteY5813" fmla="*/ 4599407 h 6858000"/>
              <a:gd name="connsiteX5814" fmla="*/ 8495842 w 12192000"/>
              <a:gd name="connsiteY5814" fmla="*/ 4634226 h 6858000"/>
              <a:gd name="connsiteX5815" fmla="*/ 8580734 w 12192000"/>
              <a:gd name="connsiteY5815" fmla="*/ 4634226 h 6858000"/>
              <a:gd name="connsiteX5816" fmla="*/ 8545909 w 12192000"/>
              <a:gd name="connsiteY5816" fmla="*/ 4599407 h 6858000"/>
              <a:gd name="connsiteX5817" fmla="*/ 8580734 w 12192000"/>
              <a:gd name="connsiteY5817" fmla="*/ 4564589 h 6858000"/>
              <a:gd name="connsiteX5818" fmla="*/ 8615546 w 12192000"/>
              <a:gd name="connsiteY5818" fmla="*/ 4599407 h 6858000"/>
              <a:gd name="connsiteX5819" fmla="*/ 8580734 w 12192000"/>
              <a:gd name="connsiteY5819" fmla="*/ 4634226 h 6858000"/>
              <a:gd name="connsiteX5820" fmla="*/ 8665625 w 12192000"/>
              <a:gd name="connsiteY5820" fmla="*/ 4634226 h 6858000"/>
              <a:gd name="connsiteX5821" fmla="*/ 8630800 w 12192000"/>
              <a:gd name="connsiteY5821" fmla="*/ 4599407 h 6858000"/>
              <a:gd name="connsiteX5822" fmla="*/ 8665625 w 12192000"/>
              <a:gd name="connsiteY5822" fmla="*/ 4564589 h 6858000"/>
              <a:gd name="connsiteX5823" fmla="*/ 8700438 w 12192000"/>
              <a:gd name="connsiteY5823" fmla="*/ 4599407 h 6858000"/>
              <a:gd name="connsiteX5824" fmla="*/ 8665625 w 12192000"/>
              <a:gd name="connsiteY5824" fmla="*/ 4634226 h 6858000"/>
              <a:gd name="connsiteX5825" fmla="*/ 8750518 w 12192000"/>
              <a:gd name="connsiteY5825" fmla="*/ 4634226 h 6858000"/>
              <a:gd name="connsiteX5826" fmla="*/ 8715692 w 12192000"/>
              <a:gd name="connsiteY5826" fmla="*/ 4599407 h 6858000"/>
              <a:gd name="connsiteX5827" fmla="*/ 8750518 w 12192000"/>
              <a:gd name="connsiteY5827" fmla="*/ 4564589 h 6858000"/>
              <a:gd name="connsiteX5828" fmla="*/ 8785330 w 12192000"/>
              <a:gd name="connsiteY5828" fmla="*/ 4599407 h 6858000"/>
              <a:gd name="connsiteX5829" fmla="*/ 8750518 w 12192000"/>
              <a:gd name="connsiteY5829" fmla="*/ 4634226 h 6858000"/>
              <a:gd name="connsiteX5830" fmla="*/ 8835412 w 12192000"/>
              <a:gd name="connsiteY5830" fmla="*/ 4634226 h 6858000"/>
              <a:gd name="connsiteX5831" fmla="*/ 8800587 w 12192000"/>
              <a:gd name="connsiteY5831" fmla="*/ 4599407 h 6858000"/>
              <a:gd name="connsiteX5832" fmla="*/ 8835412 w 12192000"/>
              <a:gd name="connsiteY5832" fmla="*/ 4564589 h 6858000"/>
              <a:gd name="connsiteX5833" fmla="*/ 8870224 w 12192000"/>
              <a:gd name="connsiteY5833" fmla="*/ 4599407 h 6858000"/>
              <a:gd name="connsiteX5834" fmla="*/ 8835412 w 12192000"/>
              <a:gd name="connsiteY5834" fmla="*/ 4634226 h 6858000"/>
              <a:gd name="connsiteX5835" fmla="*/ 9005195 w 12192000"/>
              <a:gd name="connsiteY5835" fmla="*/ 4634226 h 6858000"/>
              <a:gd name="connsiteX5836" fmla="*/ 8970370 w 12192000"/>
              <a:gd name="connsiteY5836" fmla="*/ 4599407 h 6858000"/>
              <a:gd name="connsiteX5837" fmla="*/ 9005195 w 12192000"/>
              <a:gd name="connsiteY5837" fmla="*/ 4564589 h 6858000"/>
              <a:gd name="connsiteX5838" fmla="*/ 9040008 w 12192000"/>
              <a:gd name="connsiteY5838" fmla="*/ 4599407 h 6858000"/>
              <a:gd name="connsiteX5839" fmla="*/ 9005195 w 12192000"/>
              <a:gd name="connsiteY5839" fmla="*/ 4634226 h 6858000"/>
              <a:gd name="connsiteX5840" fmla="*/ 9090088 w 12192000"/>
              <a:gd name="connsiteY5840" fmla="*/ 4634226 h 6858000"/>
              <a:gd name="connsiteX5841" fmla="*/ 9055262 w 12192000"/>
              <a:gd name="connsiteY5841" fmla="*/ 4599407 h 6858000"/>
              <a:gd name="connsiteX5842" fmla="*/ 9090088 w 12192000"/>
              <a:gd name="connsiteY5842" fmla="*/ 4564589 h 6858000"/>
              <a:gd name="connsiteX5843" fmla="*/ 9124900 w 12192000"/>
              <a:gd name="connsiteY5843" fmla="*/ 4599407 h 6858000"/>
              <a:gd name="connsiteX5844" fmla="*/ 9090088 w 12192000"/>
              <a:gd name="connsiteY5844" fmla="*/ 4634226 h 6858000"/>
              <a:gd name="connsiteX5845" fmla="*/ 9174982 w 12192000"/>
              <a:gd name="connsiteY5845" fmla="*/ 4634226 h 6858000"/>
              <a:gd name="connsiteX5846" fmla="*/ 9140157 w 12192000"/>
              <a:gd name="connsiteY5846" fmla="*/ 4599407 h 6858000"/>
              <a:gd name="connsiteX5847" fmla="*/ 9174982 w 12192000"/>
              <a:gd name="connsiteY5847" fmla="*/ 4564589 h 6858000"/>
              <a:gd name="connsiteX5848" fmla="*/ 9209794 w 12192000"/>
              <a:gd name="connsiteY5848" fmla="*/ 4599407 h 6858000"/>
              <a:gd name="connsiteX5849" fmla="*/ 9174982 w 12192000"/>
              <a:gd name="connsiteY5849" fmla="*/ 4634226 h 6858000"/>
              <a:gd name="connsiteX5850" fmla="*/ 9259874 w 12192000"/>
              <a:gd name="connsiteY5850" fmla="*/ 4634226 h 6858000"/>
              <a:gd name="connsiteX5851" fmla="*/ 9225049 w 12192000"/>
              <a:gd name="connsiteY5851" fmla="*/ 4599407 h 6858000"/>
              <a:gd name="connsiteX5852" fmla="*/ 9259874 w 12192000"/>
              <a:gd name="connsiteY5852" fmla="*/ 4564589 h 6858000"/>
              <a:gd name="connsiteX5853" fmla="*/ 9294686 w 12192000"/>
              <a:gd name="connsiteY5853" fmla="*/ 4599407 h 6858000"/>
              <a:gd name="connsiteX5854" fmla="*/ 9259874 w 12192000"/>
              <a:gd name="connsiteY5854" fmla="*/ 4634226 h 6858000"/>
              <a:gd name="connsiteX5855" fmla="*/ 9344765 w 12192000"/>
              <a:gd name="connsiteY5855" fmla="*/ 4634226 h 6858000"/>
              <a:gd name="connsiteX5856" fmla="*/ 9309940 w 12192000"/>
              <a:gd name="connsiteY5856" fmla="*/ 4599407 h 6858000"/>
              <a:gd name="connsiteX5857" fmla="*/ 9344765 w 12192000"/>
              <a:gd name="connsiteY5857" fmla="*/ 4564589 h 6858000"/>
              <a:gd name="connsiteX5858" fmla="*/ 9379578 w 12192000"/>
              <a:gd name="connsiteY5858" fmla="*/ 4599407 h 6858000"/>
              <a:gd name="connsiteX5859" fmla="*/ 9344765 w 12192000"/>
              <a:gd name="connsiteY5859" fmla="*/ 4634226 h 6858000"/>
              <a:gd name="connsiteX5860" fmla="*/ 9429658 w 12192000"/>
              <a:gd name="connsiteY5860" fmla="*/ 4634226 h 6858000"/>
              <a:gd name="connsiteX5861" fmla="*/ 9394832 w 12192000"/>
              <a:gd name="connsiteY5861" fmla="*/ 4599407 h 6858000"/>
              <a:gd name="connsiteX5862" fmla="*/ 9429658 w 12192000"/>
              <a:gd name="connsiteY5862" fmla="*/ 4564589 h 6858000"/>
              <a:gd name="connsiteX5863" fmla="*/ 9464470 w 12192000"/>
              <a:gd name="connsiteY5863" fmla="*/ 4599407 h 6858000"/>
              <a:gd name="connsiteX5864" fmla="*/ 9429658 w 12192000"/>
              <a:gd name="connsiteY5864" fmla="*/ 4634226 h 6858000"/>
              <a:gd name="connsiteX5865" fmla="*/ 9514552 w 12192000"/>
              <a:gd name="connsiteY5865" fmla="*/ 4634226 h 6858000"/>
              <a:gd name="connsiteX5866" fmla="*/ 9479727 w 12192000"/>
              <a:gd name="connsiteY5866" fmla="*/ 4599407 h 6858000"/>
              <a:gd name="connsiteX5867" fmla="*/ 9514552 w 12192000"/>
              <a:gd name="connsiteY5867" fmla="*/ 4564589 h 6858000"/>
              <a:gd name="connsiteX5868" fmla="*/ 9549364 w 12192000"/>
              <a:gd name="connsiteY5868" fmla="*/ 4599407 h 6858000"/>
              <a:gd name="connsiteX5869" fmla="*/ 9514552 w 12192000"/>
              <a:gd name="connsiteY5869" fmla="*/ 4634226 h 6858000"/>
              <a:gd name="connsiteX5870" fmla="*/ 9599444 w 12192000"/>
              <a:gd name="connsiteY5870" fmla="*/ 4634226 h 6858000"/>
              <a:gd name="connsiteX5871" fmla="*/ 9564619 w 12192000"/>
              <a:gd name="connsiteY5871" fmla="*/ 4599407 h 6858000"/>
              <a:gd name="connsiteX5872" fmla="*/ 9599444 w 12192000"/>
              <a:gd name="connsiteY5872" fmla="*/ 4564589 h 6858000"/>
              <a:gd name="connsiteX5873" fmla="*/ 9634256 w 12192000"/>
              <a:gd name="connsiteY5873" fmla="*/ 4599407 h 6858000"/>
              <a:gd name="connsiteX5874" fmla="*/ 9599444 w 12192000"/>
              <a:gd name="connsiteY5874" fmla="*/ 4634226 h 6858000"/>
              <a:gd name="connsiteX5875" fmla="*/ 9684335 w 12192000"/>
              <a:gd name="connsiteY5875" fmla="*/ 4634226 h 6858000"/>
              <a:gd name="connsiteX5876" fmla="*/ 9649510 w 12192000"/>
              <a:gd name="connsiteY5876" fmla="*/ 4599407 h 6858000"/>
              <a:gd name="connsiteX5877" fmla="*/ 9684335 w 12192000"/>
              <a:gd name="connsiteY5877" fmla="*/ 4564589 h 6858000"/>
              <a:gd name="connsiteX5878" fmla="*/ 9719148 w 12192000"/>
              <a:gd name="connsiteY5878" fmla="*/ 4599407 h 6858000"/>
              <a:gd name="connsiteX5879" fmla="*/ 9684335 w 12192000"/>
              <a:gd name="connsiteY5879" fmla="*/ 4634226 h 6858000"/>
              <a:gd name="connsiteX5880" fmla="*/ 9769228 w 12192000"/>
              <a:gd name="connsiteY5880" fmla="*/ 4634226 h 6858000"/>
              <a:gd name="connsiteX5881" fmla="*/ 9734402 w 12192000"/>
              <a:gd name="connsiteY5881" fmla="*/ 4599407 h 6858000"/>
              <a:gd name="connsiteX5882" fmla="*/ 9769228 w 12192000"/>
              <a:gd name="connsiteY5882" fmla="*/ 4564589 h 6858000"/>
              <a:gd name="connsiteX5883" fmla="*/ 9804040 w 12192000"/>
              <a:gd name="connsiteY5883" fmla="*/ 4599407 h 6858000"/>
              <a:gd name="connsiteX5884" fmla="*/ 9769228 w 12192000"/>
              <a:gd name="connsiteY5884" fmla="*/ 4634226 h 6858000"/>
              <a:gd name="connsiteX5885" fmla="*/ 9854122 w 12192000"/>
              <a:gd name="connsiteY5885" fmla="*/ 4634226 h 6858000"/>
              <a:gd name="connsiteX5886" fmla="*/ 9819297 w 12192000"/>
              <a:gd name="connsiteY5886" fmla="*/ 4599407 h 6858000"/>
              <a:gd name="connsiteX5887" fmla="*/ 9854122 w 12192000"/>
              <a:gd name="connsiteY5887" fmla="*/ 4564589 h 6858000"/>
              <a:gd name="connsiteX5888" fmla="*/ 9888934 w 12192000"/>
              <a:gd name="connsiteY5888" fmla="*/ 4599407 h 6858000"/>
              <a:gd name="connsiteX5889" fmla="*/ 9854122 w 12192000"/>
              <a:gd name="connsiteY5889" fmla="*/ 4634226 h 6858000"/>
              <a:gd name="connsiteX5890" fmla="*/ 10023905 w 12192000"/>
              <a:gd name="connsiteY5890" fmla="*/ 4634226 h 6858000"/>
              <a:gd name="connsiteX5891" fmla="*/ 9989080 w 12192000"/>
              <a:gd name="connsiteY5891" fmla="*/ 4599407 h 6858000"/>
              <a:gd name="connsiteX5892" fmla="*/ 10023905 w 12192000"/>
              <a:gd name="connsiteY5892" fmla="*/ 4564589 h 6858000"/>
              <a:gd name="connsiteX5893" fmla="*/ 10058718 w 12192000"/>
              <a:gd name="connsiteY5893" fmla="*/ 4599407 h 6858000"/>
              <a:gd name="connsiteX5894" fmla="*/ 10023905 w 12192000"/>
              <a:gd name="connsiteY5894" fmla="*/ 4634226 h 6858000"/>
              <a:gd name="connsiteX5895" fmla="*/ 2298657 w 12192000"/>
              <a:gd name="connsiteY5895" fmla="*/ 4549365 h 6858000"/>
              <a:gd name="connsiteX5896" fmla="*/ 2263838 w 12192000"/>
              <a:gd name="connsiteY5896" fmla="*/ 4514547 h 6858000"/>
              <a:gd name="connsiteX5897" fmla="*/ 2298657 w 12192000"/>
              <a:gd name="connsiteY5897" fmla="*/ 4479728 h 6858000"/>
              <a:gd name="connsiteX5898" fmla="*/ 2333476 w 12192000"/>
              <a:gd name="connsiteY5898" fmla="*/ 4514547 h 6858000"/>
              <a:gd name="connsiteX5899" fmla="*/ 2298657 w 12192000"/>
              <a:gd name="connsiteY5899" fmla="*/ 4549365 h 6858000"/>
              <a:gd name="connsiteX5900" fmla="*/ 2383549 w 12192000"/>
              <a:gd name="connsiteY5900" fmla="*/ 4549365 h 6858000"/>
              <a:gd name="connsiteX5901" fmla="*/ 2348730 w 12192000"/>
              <a:gd name="connsiteY5901" fmla="*/ 4514547 h 6858000"/>
              <a:gd name="connsiteX5902" fmla="*/ 2383549 w 12192000"/>
              <a:gd name="connsiteY5902" fmla="*/ 4479728 h 6858000"/>
              <a:gd name="connsiteX5903" fmla="*/ 2418368 w 12192000"/>
              <a:gd name="connsiteY5903" fmla="*/ 4514547 h 6858000"/>
              <a:gd name="connsiteX5904" fmla="*/ 2383549 w 12192000"/>
              <a:gd name="connsiteY5904" fmla="*/ 4549365 h 6858000"/>
              <a:gd name="connsiteX5905" fmla="*/ 2468443 w 12192000"/>
              <a:gd name="connsiteY5905" fmla="*/ 4549365 h 6858000"/>
              <a:gd name="connsiteX5906" fmla="*/ 2433624 w 12192000"/>
              <a:gd name="connsiteY5906" fmla="*/ 4514547 h 6858000"/>
              <a:gd name="connsiteX5907" fmla="*/ 2468443 w 12192000"/>
              <a:gd name="connsiteY5907" fmla="*/ 4479728 h 6858000"/>
              <a:gd name="connsiteX5908" fmla="*/ 2503261 w 12192000"/>
              <a:gd name="connsiteY5908" fmla="*/ 4514547 h 6858000"/>
              <a:gd name="connsiteX5909" fmla="*/ 2468443 w 12192000"/>
              <a:gd name="connsiteY5909" fmla="*/ 4549365 h 6858000"/>
              <a:gd name="connsiteX5910" fmla="*/ 2553334 w 12192000"/>
              <a:gd name="connsiteY5910" fmla="*/ 4549365 h 6858000"/>
              <a:gd name="connsiteX5911" fmla="*/ 2518515 w 12192000"/>
              <a:gd name="connsiteY5911" fmla="*/ 4514547 h 6858000"/>
              <a:gd name="connsiteX5912" fmla="*/ 2553334 w 12192000"/>
              <a:gd name="connsiteY5912" fmla="*/ 4479728 h 6858000"/>
              <a:gd name="connsiteX5913" fmla="*/ 2588153 w 12192000"/>
              <a:gd name="connsiteY5913" fmla="*/ 4514547 h 6858000"/>
              <a:gd name="connsiteX5914" fmla="*/ 2553334 w 12192000"/>
              <a:gd name="connsiteY5914" fmla="*/ 4549365 h 6858000"/>
              <a:gd name="connsiteX5915" fmla="*/ 2638227 w 12192000"/>
              <a:gd name="connsiteY5915" fmla="*/ 4549365 h 6858000"/>
              <a:gd name="connsiteX5916" fmla="*/ 2603408 w 12192000"/>
              <a:gd name="connsiteY5916" fmla="*/ 4514547 h 6858000"/>
              <a:gd name="connsiteX5917" fmla="*/ 2638227 w 12192000"/>
              <a:gd name="connsiteY5917" fmla="*/ 4479728 h 6858000"/>
              <a:gd name="connsiteX5918" fmla="*/ 2673046 w 12192000"/>
              <a:gd name="connsiteY5918" fmla="*/ 4514547 h 6858000"/>
              <a:gd name="connsiteX5919" fmla="*/ 2638227 w 12192000"/>
              <a:gd name="connsiteY5919" fmla="*/ 4549365 h 6858000"/>
              <a:gd name="connsiteX5920" fmla="*/ 2723119 w 12192000"/>
              <a:gd name="connsiteY5920" fmla="*/ 4549365 h 6858000"/>
              <a:gd name="connsiteX5921" fmla="*/ 2688300 w 12192000"/>
              <a:gd name="connsiteY5921" fmla="*/ 4514547 h 6858000"/>
              <a:gd name="connsiteX5922" fmla="*/ 2723119 w 12192000"/>
              <a:gd name="connsiteY5922" fmla="*/ 4479728 h 6858000"/>
              <a:gd name="connsiteX5923" fmla="*/ 2757938 w 12192000"/>
              <a:gd name="connsiteY5923" fmla="*/ 4514547 h 6858000"/>
              <a:gd name="connsiteX5924" fmla="*/ 2723119 w 12192000"/>
              <a:gd name="connsiteY5924" fmla="*/ 4549365 h 6858000"/>
              <a:gd name="connsiteX5925" fmla="*/ 2808013 w 12192000"/>
              <a:gd name="connsiteY5925" fmla="*/ 4549365 h 6858000"/>
              <a:gd name="connsiteX5926" fmla="*/ 2773194 w 12192000"/>
              <a:gd name="connsiteY5926" fmla="*/ 4514547 h 6858000"/>
              <a:gd name="connsiteX5927" fmla="*/ 2808013 w 12192000"/>
              <a:gd name="connsiteY5927" fmla="*/ 4479728 h 6858000"/>
              <a:gd name="connsiteX5928" fmla="*/ 2842831 w 12192000"/>
              <a:gd name="connsiteY5928" fmla="*/ 4514547 h 6858000"/>
              <a:gd name="connsiteX5929" fmla="*/ 2808013 w 12192000"/>
              <a:gd name="connsiteY5929" fmla="*/ 4549365 h 6858000"/>
              <a:gd name="connsiteX5930" fmla="*/ 2892904 w 12192000"/>
              <a:gd name="connsiteY5930" fmla="*/ 4549365 h 6858000"/>
              <a:gd name="connsiteX5931" fmla="*/ 2858085 w 12192000"/>
              <a:gd name="connsiteY5931" fmla="*/ 4514547 h 6858000"/>
              <a:gd name="connsiteX5932" fmla="*/ 2892904 w 12192000"/>
              <a:gd name="connsiteY5932" fmla="*/ 4479728 h 6858000"/>
              <a:gd name="connsiteX5933" fmla="*/ 2927723 w 12192000"/>
              <a:gd name="connsiteY5933" fmla="*/ 4514547 h 6858000"/>
              <a:gd name="connsiteX5934" fmla="*/ 2892904 w 12192000"/>
              <a:gd name="connsiteY5934" fmla="*/ 4549365 h 6858000"/>
              <a:gd name="connsiteX5935" fmla="*/ 2977796 w 12192000"/>
              <a:gd name="connsiteY5935" fmla="*/ 4549365 h 6858000"/>
              <a:gd name="connsiteX5936" fmla="*/ 2942977 w 12192000"/>
              <a:gd name="connsiteY5936" fmla="*/ 4514547 h 6858000"/>
              <a:gd name="connsiteX5937" fmla="*/ 2977796 w 12192000"/>
              <a:gd name="connsiteY5937" fmla="*/ 4479728 h 6858000"/>
              <a:gd name="connsiteX5938" fmla="*/ 3012615 w 12192000"/>
              <a:gd name="connsiteY5938" fmla="*/ 4514547 h 6858000"/>
              <a:gd name="connsiteX5939" fmla="*/ 2977796 w 12192000"/>
              <a:gd name="connsiteY5939" fmla="*/ 4549365 h 6858000"/>
              <a:gd name="connsiteX5940" fmla="*/ 3147583 w 12192000"/>
              <a:gd name="connsiteY5940" fmla="*/ 4549365 h 6858000"/>
              <a:gd name="connsiteX5941" fmla="*/ 3112764 w 12192000"/>
              <a:gd name="connsiteY5941" fmla="*/ 4514547 h 6858000"/>
              <a:gd name="connsiteX5942" fmla="*/ 3147583 w 12192000"/>
              <a:gd name="connsiteY5942" fmla="*/ 4479728 h 6858000"/>
              <a:gd name="connsiteX5943" fmla="*/ 3182401 w 12192000"/>
              <a:gd name="connsiteY5943" fmla="*/ 4514547 h 6858000"/>
              <a:gd name="connsiteX5944" fmla="*/ 3147583 w 12192000"/>
              <a:gd name="connsiteY5944" fmla="*/ 4549365 h 6858000"/>
              <a:gd name="connsiteX5945" fmla="*/ 3232474 w 12192000"/>
              <a:gd name="connsiteY5945" fmla="*/ 4549365 h 6858000"/>
              <a:gd name="connsiteX5946" fmla="*/ 3197655 w 12192000"/>
              <a:gd name="connsiteY5946" fmla="*/ 4514547 h 6858000"/>
              <a:gd name="connsiteX5947" fmla="*/ 3232474 w 12192000"/>
              <a:gd name="connsiteY5947" fmla="*/ 4479728 h 6858000"/>
              <a:gd name="connsiteX5948" fmla="*/ 3267293 w 12192000"/>
              <a:gd name="connsiteY5948" fmla="*/ 4514547 h 6858000"/>
              <a:gd name="connsiteX5949" fmla="*/ 3232474 w 12192000"/>
              <a:gd name="connsiteY5949" fmla="*/ 4549365 h 6858000"/>
              <a:gd name="connsiteX5950" fmla="*/ 3317366 w 12192000"/>
              <a:gd name="connsiteY5950" fmla="*/ 4549365 h 6858000"/>
              <a:gd name="connsiteX5951" fmla="*/ 3282547 w 12192000"/>
              <a:gd name="connsiteY5951" fmla="*/ 4514547 h 6858000"/>
              <a:gd name="connsiteX5952" fmla="*/ 3317366 w 12192000"/>
              <a:gd name="connsiteY5952" fmla="*/ 4479728 h 6858000"/>
              <a:gd name="connsiteX5953" fmla="*/ 3352185 w 12192000"/>
              <a:gd name="connsiteY5953" fmla="*/ 4514547 h 6858000"/>
              <a:gd name="connsiteX5954" fmla="*/ 3317366 w 12192000"/>
              <a:gd name="connsiteY5954" fmla="*/ 4549365 h 6858000"/>
              <a:gd name="connsiteX5955" fmla="*/ 3402259 w 12192000"/>
              <a:gd name="connsiteY5955" fmla="*/ 4549365 h 6858000"/>
              <a:gd name="connsiteX5956" fmla="*/ 3367440 w 12192000"/>
              <a:gd name="connsiteY5956" fmla="*/ 4514547 h 6858000"/>
              <a:gd name="connsiteX5957" fmla="*/ 3402259 w 12192000"/>
              <a:gd name="connsiteY5957" fmla="*/ 4479728 h 6858000"/>
              <a:gd name="connsiteX5958" fmla="*/ 3437078 w 12192000"/>
              <a:gd name="connsiteY5958" fmla="*/ 4514547 h 6858000"/>
              <a:gd name="connsiteX5959" fmla="*/ 3402259 w 12192000"/>
              <a:gd name="connsiteY5959" fmla="*/ 4549365 h 6858000"/>
              <a:gd name="connsiteX5960" fmla="*/ 3487153 w 12192000"/>
              <a:gd name="connsiteY5960" fmla="*/ 4549365 h 6858000"/>
              <a:gd name="connsiteX5961" fmla="*/ 3452334 w 12192000"/>
              <a:gd name="connsiteY5961" fmla="*/ 4514547 h 6858000"/>
              <a:gd name="connsiteX5962" fmla="*/ 3487153 w 12192000"/>
              <a:gd name="connsiteY5962" fmla="*/ 4479728 h 6858000"/>
              <a:gd name="connsiteX5963" fmla="*/ 3521971 w 12192000"/>
              <a:gd name="connsiteY5963" fmla="*/ 4514547 h 6858000"/>
              <a:gd name="connsiteX5964" fmla="*/ 3487153 w 12192000"/>
              <a:gd name="connsiteY5964" fmla="*/ 4549365 h 6858000"/>
              <a:gd name="connsiteX5965" fmla="*/ 3656936 w 12192000"/>
              <a:gd name="connsiteY5965" fmla="*/ 4549365 h 6858000"/>
              <a:gd name="connsiteX5966" fmla="*/ 3622117 w 12192000"/>
              <a:gd name="connsiteY5966" fmla="*/ 4514547 h 6858000"/>
              <a:gd name="connsiteX5967" fmla="*/ 3656936 w 12192000"/>
              <a:gd name="connsiteY5967" fmla="*/ 4479728 h 6858000"/>
              <a:gd name="connsiteX5968" fmla="*/ 3691755 w 12192000"/>
              <a:gd name="connsiteY5968" fmla="*/ 4514547 h 6858000"/>
              <a:gd name="connsiteX5969" fmla="*/ 3656936 w 12192000"/>
              <a:gd name="connsiteY5969" fmla="*/ 4549365 h 6858000"/>
              <a:gd name="connsiteX5970" fmla="*/ 3741829 w 12192000"/>
              <a:gd name="connsiteY5970" fmla="*/ 4549365 h 6858000"/>
              <a:gd name="connsiteX5971" fmla="*/ 3707010 w 12192000"/>
              <a:gd name="connsiteY5971" fmla="*/ 4514547 h 6858000"/>
              <a:gd name="connsiteX5972" fmla="*/ 3741829 w 12192000"/>
              <a:gd name="connsiteY5972" fmla="*/ 4479728 h 6858000"/>
              <a:gd name="connsiteX5973" fmla="*/ 3776648 w 12192000"/>
              <a:gd name="connsiteY5973" fmla="*/ 4514547 h 6858000"/>
              <a:gd name="connsiteX5974" fmla="*/ 3741829 w 12192000"/>
              <a:gd name="connsiteY5974" fmla="*/ 4549365 h 6858000"/>
              <a:gd name="connsiteX5975" fmla="*/ 3826723 w 12192000"/>
              <a:gd name="connsiteY5975" fmla="*/ 4549365 h 6858000"/>
              <a:gd name="connsiteX5976" fmla="*/ 3791904 w 12192000"/>
              <a:gd name="connsiteY5976" fmla="*/ 4514547 h 6858000"/>
              <a:gd name="connsiteX5977" fmla="*/ 3826723 w 12192000"/>
              <a:gd name="connsiteY5977" fmla="*/ 4479728 h 6858000"/>
              <a:gd name="connsiteX5978" fmla="*/ 3861541 w 12192000"/>
              <a:gd name="connsiteY5978" fmla="*/ 4514547 h 6858000"/>
              <a:gd name="connsiteX5979" fmla="*/ 3826723 w 12192000"/>
              <a:gd name="connsiteY5979" fmla="*/ 4549365 h 6858000"/>
              <a:gd name="connsiteX5980" fmla="*/ 3911614 w 12192000"/>
              <a:gd name="connsiteY5980" fmla="*/ 4549365 h 6858000"/>
              <a:gd name="connsiteX5981" fmla="*/ 3876795 w 12192000"/>
              <a:gd name="connsiteY5981" fmla="*/ 4514547 h 6858000"/>
              <a:gd name="connsiteX5982" fmla="*/ 3911614 w 12192000"/>
              <a:gd name="connsiteY5982" fmla="*/ 4479728 h 6858000"/>
              <a:gd name="connsiteX5983" fmla="*/ 3946433 w 12192000"/>
              <a:gd name="connsiteY5983" fmla="*/ 4514547 h 6858000"/>
              <a:gd name="connsiteX5984" fmla="*/ 3911614 w 12192000"/>
              <a:gd name="connsiteY5984" fmla="*/ 4549365 h 6858000"/>
              <a:gd name="connsiteX5985" fmla="*/ 3996513 w 12192000"/>
              <a:gd name="connsiteY5985" fmla="*/ 4549365 h 6858000"/>
              <a:gd name="connsiteX5986" fmla="*/ 3961694 w 12192000"/>
              <a:gd name="connsiteY5986" fmla="*/ 4514547 h 6858000"/>
              <a:gd name="connsiteX5987" fmla="*/ 3996513 w 12192000"/>
              <a:gd name="connsiteY5987" fmla="*/ 4479728 h 6858000"/>
              <a:gd name="connsiteX5988" fmla="*/ 4031332 w 12192000"/>
              <a:gd name="connsiteY5988" fmla="*/ 4514547 h 6858000"/>
              <a:gd name="connsiteX5989" fmla="*/ 3996513 w 12192000"/>
              <a:gd name="connsiteY5989" fmla="*/ 4549365 h 6858000"/>
              <a:gd name="connsiteX5990" fmla="*/ 4081406 w 12192000"/>
              <a:gd name="connsiteY5990" fmla="*/ 4549365 h 6858000"/>
              <a:gd name="connsiteX5991" fmla="*/ 4046588 w 12192000"/>
              <a:gd name="connsiteY5991" fmla="*/ 4514547 h 6858000"/>
              <a:gd name="connsiteX5992" fmla="*/ 4081406 w 12192000"/>
              <a:gd name="connsiteY5992" fmla="*/ 4479728 h 6858000"/>
              <a:gd name="connsiteX5993" fmla="*/ 4116225 w 12192000"/>
              <a:gd name="connsiteY5993" fmla="*/ 4514547 h 6858000"/>
              <a:gd name="connsiteX5994" fmla="*/ 4081406 w 12192000"/>
              <a:gd name="connsiteY5994" fmla="*/ 4549365 h 6858000"/>
              <a:gd name="connsiteX5995" fmla="*/ 4166299 w 12192000"/>
              <a:gd name="connsiteY5995" fmla="*/ 4549365 h 6858000"/>
              <a:gd name="connsiteX5996" fmla="*/ 4131480 w 12192000"/>
              <a:gd name="connsiteY5996" fmla="*/ 4514547 h 6858000"/>
              <a:gd name="connsiteX5997" fmla="*/ 4166299 w 12192000"/>
              <a:gd name="connsiteY5997" fmla="*/ 4479728 h 6858000"/>
              <a:gd name="connsiteX5998" fmla="*/ 4201117 w 12192000"/>
              <a:gd name="connsiteY5998" fmla="*/ 4514547 h 6858000"/>
              <a:gd name="connsiteX5999" fmla="*/ 4166299 w 12192000"/>
              <a:gd name="connsiteY5999" fmla="*/ 4549365 h 6858000"/>
              <a:gd name="connsiteX6000" fmla="*/ 5779256 w 12192000"/>
              <a:gd name="connsiteY6000" fmla="*/ 4549365 h 6858000"/>
              <a:gd name="connsiteX6001" fmla="*/ 5744438 w 12192000"/>
              <a:gd name="connsiteY6001" fmla="*/ 4514547 h 6858000"/>
              <a:gd name="connsiteX6002" fmla="*/ 5779256 w 12192000"/>
              <a:gd name="connsiteY6002" fmla="*/ 4479728 h 6858000"/>
              <a:gd name="connsiteX6003" fmla="*/ 5814075 w 12192000"/>
              <a:gd name="connsiteY6003" fmla="*/ 4514547 h 6858000"/>
              <a:gd name="connsiteX6004" fmla="*/ 5779256 w 12192000"/>
              <a:gd name="connsiteY6004" fmla="*/ 4549365 h 6858000"/>
              <a:gd name="connsiteX6005" fmla="*/ 6118825 w 12192000"/>
              <a:gd name="connsiteY6005" fmla="*/ 4549365 h 6858000"/>
              <a:gd name="connsiteX6006" fmla="*/ 6083999 w 12192000"/>
              <a:gd name="connsiteY6006" fmla="*/ 4514547 h 6858000"/>
              <a:gd name="connsiteX6007" fmla="*/ 6118825 w 12192000"/>
              <a:gd name="connsiteY6007" fmla="*/ 4479728 h 6858000"/>
              <a:gd name="connsiteX6008" fmla="*/ 6153637 w 12192000"/>
              <a:gd name="connsiteY6008" fmla="*/ 4514547 h 6858000"/>
              <a:gd name="connsiteX6009" fmla="*/ 6118825 w 12192000"/>
              <a:gd name="connsiteY6009" fmla="*/ 4549365 h 6858000"/>
              <a:gd name="connsiteX6010" fmla="*/ 6458395 w 12192000"/>
              <a:gd name="connsiteY6010" fmla="*/ 4549365 h 6858000"/>
              <a:gd name="connsiteX6011" fmla="*/ 6423569 w 12192000"/>
              <a:gd name="connsiteY6011" fmla="*/ 4514547 h 6858000"/>
              <a:gd name="connsiteX6012" fmla="*/ 6458395 w 12192000"/>
              <a:gd name="connsiteY6012" fmla="*/ 4479728 h 6858000"/>
              <a:gd name="connsiteX6013" fmla="*/ 6493207 w 12192000"/>
              <a:gd name="connsiteY6013" fmla="*/ 4514547 h 6858000"/>
              <a:gd name="connsiteX6014" fmla="*/ 6458395 w 12192000"/>
              <a:gd name="connsiteY6014" fmla="*/ 4549365 h 6858000"/>
              <a:gd name="connsiteX6015" fmla="*/ 6543288 w 12192000"/>
              <a:gd name="connsiteY6015" fmla="*/ 4549365 h 6858000"/>
              <a:gd name="connsiteX6016" fmla="*/ 6508463 w 12192000"/>
              <a:gd name="connsiteY6016" fmla="*/ 4514547 h 6858000"/>
              <a:gd name="connsiteX6017" fmla="*/ 6543288 w 12192000"/>
              <a:gd name="connsiteY6017" fmla="*/ 4479728 h 6858000"/>
              <a:gd name="connsiteX6018" fmla="*/ 6578100 w 12192000"/>
              <a:gd name="connsiteY6018" fmla="*/ 4514547 h 6858000"/>
              <a:gd name="connsiteX6019" fmla="*/ 6543288 w 12192000"/>
              <a:gd name="connsiteY6019" fmla="*/ 4549365 h 6858000"/>
              <a:gd name="connsiteX6020" fmla="*/ 6628180 w 12192000"/>
              <a:gd name="connsiteY6020" fmla="*/ 4549365 h 6858000"/>
              <a:gd name="connsiteX6021" fmla="*/ 6593355 w 12192000"/>
              <a:gd name="connsiteY6021" fmla="*/ 4514547 h 6858000"/>
              <a:gd name="connsiteX6022" fmla="*/ 6628180 w 12192000"/>
              <a:gd name="connsiteY6022" fmla="*/ 4479728 h 6858000"/>
              <a:gd name="connsiteX6023" fmla="*/ 6662993 w 12192000"/>
              <a:gd name="connsiteY6023" fmla="*/ 4514547 h 6858000"/>
              <a:gd name="connsiteX6024" fmla="*/ 6628180 w 12192000"/>
              <a:gd name="connsiteY6024" fmla="*/ 4549365 h 6858000"/>
              <a:gd name="connsiteX6025" fmla="*/ 6713073 w 12192000"/>
              <a:gd name="connsiteY6025" fmla="*/ 4549365 h 6858000"/>
              <a:gd name="connsiteX6026" fmla="*/ 6678247 w 12192000"/>
              <a:gd name="connsiteY6026" fmla="*/ 4514547 h 6858000"/>
              <a:gd name="connsiteX6027" fmla="*/ 6713073 w 12192000"/>
              <a:gd name="connsiteY6027" fmla="*/ 4479728 h 6858000"/>
              <a:gd name="connsiteX6028" fmla="*/ 6747885 w 12192000"/>
              <a:gd name="connsiteY6028" fmla="*/ 4514547 h 6858000"/>
              <a:gd name="connsiteX6029" fmla="*/ 6713073 w 12192000"/>
              <a:gd name="connsiteY6029" fmla="*/ 4549365 h 6858000"/>
              <a:gd name="connsiteX6030" fmla="*/ 6797965 w 12192000"/>
              <a:gd name="connsiteY6030" fmla="*/ 4549365 h 6858000"/>
              <a:gd name="connsiteX6031" fmla="*/ 6763139 w 12192000"/>
              <a:gd name="connsiteY6031" fmla="*/ 4514547 h 6858000"/>
              <a:gd name="connsiteX6032" fmla="*/ 6797965 w 12192000"/>
              <a:gd name="connsiteY6032" fmla="*/ 4479728 h 6858000"/>
              <a:gd name="connsiteX6033" fmla="*/ 6832777 w 12192000"/>
              <a:gd name="connsiteY6033" fmla="*/ 4514547 h 6858000"/>
              <a:gd name="connsiteX6034" fmla="*/ 6797965 w 12192000"/>
              <a:gd name="connsiteY6034" fmla="*/ 4549365 h 6858000"/>
              <a:gd name="connsiteX6035" fmla="*/ 6882858 w 12192000"/>
              <a:gd name="connsiteY6035" fmla="*/ 4549365 h 6858000"/>
              <a:gd name="connsiteX6036" fmla="*/ 6848033 w 12192000"/>
              <a:gd name="connsiteY6036" fmla="*/ 4514547 h 6858000"/>
              <a:gd name="connsiteX6037" fmla="*/ 6882858 w 12192000"/>
              <a:gd name="connsiteY6037" fmla="*/ 4479728 h 6858000"/>
              <a:gd name="connsiteX6038" fmla="*/ 6917670 w 12192000"/>
              <a:gd name="connsiteY6038" fmla="*/ 4514547 h 6858000"/>
              <a:gd name="connsiteX6039" fmla="*/ 6882858 w 12192000"/>
              <a:gd name="connsiteY6039" fmla="*/ 4549365 h 6858000"/>
              <a:gd name="connsiteX6040" fmla="*/ 6967749 w 12192000"/>
              <a:gd name="connsiteY6040" fmla="*/ 4549365 h 6858000"/>
              <a:gd name="connsiteX6041" fmla="*/ 6932924 w 12192000"/>
              <a:gd name="connsiteY6041" fmla="*/ 4514547 h 6858000"/>
              <a:gd name="connsiteX6042" fmla="*/ 6967749 w 12192000"/>
              <a:gd name="connsiteY6042" fmla="*/ 4479728 h 6858000"/>
              <a:gd name="connsiteX6043" fmla="*/ 7002562 w 12192000"/>
              <a:gd name="connsiteY6043" fmla="*/ 4514547 h 6858000"/>
              <a:gd name="connsiteX6044" fmla="*/ 6967749 w 12192000"/>
              <a:gd name="connsiteY6044" fmla="*/ 4549365 h 6858000"/>
              <a:gd name="connsiteX6045" fmla="*/ 7052643 w 12192000"/>
              <a:gd name="connsiteY6045" fmla="*/ 4549365 h 6858000"/>
              <a:gd name="connsiteX6046" fmla="*/ 7017817 w 12192000"/>
              <a:gd name="connsiteY6046" fmla="*/ 4514547 h 6858000"/>
              <a:gd name="connsiteX6047" fmla="*/ 7052643 w 12192000"/>
              <a:gd name="connsiteY6047" fmla="*/ 4479728 h 6858000"/>
              <a:gd name="connsiteX6048" fmla="*/ 7087455 w 12192000"/>
              <a:gd name="connsiteY6048" fmla="*/ 4514547 h 6858000"/>
              <a:gd name="connsiteX6049" fmla="*/ 7052643 w 12192000"/>
              <a:gd name="connsiteY6049" fmla="*/ 4549365 h 6858000"/>
              <a:gd name="connsiteX6050" fmla="*/ 7137562 w 12192000"/>
              <a:gd name="connsiteY6050" fmla="*/ 4549365 h 6858000"/>
              <a:gd name="connsiteX6051" fmla="*/ 7102737 w 12192000"/>
              <a:gd name="connsiteY6051" fmla="*/ 4514547 h 6858000"/>
              <a:gd name="connsiteX6052" fmla="*/ 7137562 w 12192000"/>
              <a:gd name="connsiteY6052" fmla="*/ 4479728 h 6858000"/>
              <a:gd name="connsiteX6053" fmla="*/ 7172374 w 12192000"/>
              <a:gd name="connsiteY6053" fmla="*/ 4514547 h 6858000"/>
              <a:gd name="connsiteX6054" fmla="*/ 7137562 w 12192000"/>
              <a:gd name="connsiteY6054" fmla="*/ 4549365 h 6858000"/>
              <a:gd name="connsiteX6055" fmla="*/ 7222454 w 12192000"/>
              <a:gd name="connsiteY6055" fmla="*/ 4549365 h 6858000"/>
              <a:gd name="connsiteX6056" fmla="*/ 7187629 w 12192000"/>
              <a:gd name="connsiteY6056" fmla="*/ 4514547 h 6858000"/>
              <a:gd name="connsiteX6057" fmla="*/ 7222454 w 12192000"/>
              <a:gd name="connsiteY6057" fmla="*/ 4479728 h 6858000"/>
              <a:gd name="connsiteX6058" fmla="*/ 7257266 w 12192000"/>
              <a:gd name="connsiteY6058" fmla="*/ 4514547 h 6858000"/>
              <a:gd name="connsiteX6059" fmla="*/ 7222454 w 12192000"/>
              <a:gd name="connsiteY6059" fmla="*/ 4549365 h 6858000"/>
              <a:gd name="connsiteX6060" fmla="*/ 7307346 w 12192000"/>
              <a:gd name="connsiteY6060" fmla="*/ 4549365 h 6858000"/>
              <a:gd name="connsiteX6061" fmla="*/ 7272521 w 12192000"/>
              <a:gd name="connsiteY6061" fmla="*/ 4514547 h 6858000"/>
              <a:gd name="connsiteX6062" fmla="*/ 7307346 w 12192000"/>
              <a:gd name="connsiteY6062" fmla="*/ 4479728 h 6858000"/>
              <a:gd name="connsiteX6063" fmla="*/ 7342159 w 12192000"/>
              <a:gd name="connsiteY6063" fmla="*/ 4514547 h 6858000"/>
              <a:gd name="connsiteX6064" fmla="*/ 7307346 w 12192000"/>
              <a:gd name="connsiteY6064" fmla="*/ 4549365 h 6858000"/>
              <a:gd name="connsiteX6065" fmla="*/ 7392239 w 12192000"/>
              <a:gd name="connsiteY6065" fmla="*/ 4549365 h 6858000"/>
              <a:gd name="connsiteX6066" fmla="*/ 7357413 w 12192000"/>
              <a:gd name="connsiteY6066" fmla="*/ 4514547 h 6858000"/>
              <a:gd name="connsiteX6067" fmla="*/ 7392239 w 12192000"/>
              <a:gd name="connsiteY6067" fmla="*/ 4479728 h 6858000"/>
              <a:gd name="connsiteX6068" fmla="*/ 7427051 w 12192000"/>
              <a:gd name="connsiteY6068" fmla="*/ 4514547 h 6858000"/>
              <a:gd name="connsiteX6069" fmla="*/ 7392239 w 12192000"/>
              <a:gd name="connsiteY6069" fmla="*/ 4549365 h 6858000"/>
              <a:gd name="connsiteX6070" fmla="*/ 7477132 w 12192000"/>
              <a:gd name="connsiteY6070" fmla="*/ 4549365 h 6858000"/>
              <a:gd name="connsiteX6071" fmla="*/ 7442307 w 12192000"/>
              <a:gd name="connsiteY6071" fmla="*/ 4514547 h 6858000"/>
              <a:gd name="connsiteX6072" fmla="*/ 7477132 w 12192000"/>
              <a:gd name="connsiteY6072" fmla="*/ 4479728 h 6858000"/>
              <a:gd name="connsiteX6073" fmla="*/ 7511944 w 12192000"/>
              <a:gd name="connsiteY6073" fmla="*/ 4514547 h 6858000"/>
              <a:gd name="connsiteX6074" fmla="*/ 7477132 w 12192000"/>
              <a:gd name="connsiteY6074" fmla="*/ 4549365 h 6858000"/>
              <a:gd name="connsiteX6075" fmla="*/ 7562024 w 12192000"/>
              <a:gd name="connsiteY6075" fmla="*/ 4549365 h 6858000"/>
              <a:gd name="connsiteX6076" fmla="*/ 7527199 w 12192000"/>
              <a:gd name="connsiteY6076" fmla="*/ 4514547 h 6858000"/>
              <a:gd name="connsiteX6077" fmla="*/ 7562024 w 12192000"/>
              <a:gd name="connsiteY6077" fmla="*/ 4479728 h 6858000"/>
              <a:gd name="connsiteX6078" fmla="*/ 7596836 w 12192000"/>
              <a:gd name="connsiteY6078" fmla="*/ 4514547 h 6858000"/>
              <a:gd name="connsiteX6079" fmla="*/ 7562024 w 12192000"/>
              <a:gd name="connsiteY6079" fmla="*/ 4549365 h 6858000"/>
              <a:gd name="connsiteX6080" fmla="*/ 7646915 w 12192000"/>
              <a:gd name="connsiteY6080" fmla="*/ 4549365 h 6858000"/>
              <a:gd name="connsiteX6081" fmla="*/ 7612090 w 12192000"/>
              <a:gd name="connsiteY6081" fmla="*/ 4514547 h 6858000"/>
              <a:gd name="connsiteX6082" fmla="*/ 7646915 w 12192000"/>
              <a:gd name="connsiteY6082" fmla="*/ 4479728 h 6858000"/>
              <a:gd name="connsiteX6083" fmla="*/ 7681728 w 12192000"/>
              <a:gd name="connsiteY6083" fmla="*/ 4514547 h 6858000"/>
              <a:gd name="connsiteX6084" fmla="*/ 7646915 w 12192000"/>
              <a:gd name="connsiteY6084" fmla="*/ 4549365 h 6858000"/>
              <a:gd name="connsiteX6085" fmla="*/ 7731809 w 12192000"/>
              <a:gd name="connsiteY6085" fmla="*/ 4549365 h 6858000"/>
              <a:gd name="connsiteX6086" fmla="*/ 7696983 w 12192000"/>
              <a:gd name="connsiteY6086" fmla="*/ 4514547 h 6858000"/>
              <a:gd name="connsiteX6087" fmla="*/ 7731809 w 12192000"/>
              <a:gd name="connsiteY6087" fmla="*/ 4479728 h 6858000"/>
              <a:gd name="connsiteX6088" fmla="*/ 7766621 w 12192000"/>
              <a:gd name="connsiteY6088" fmla="*/ 4514547 h 6858000"/>
              <a:gd name="connsiteX6089" fmla="*/ 7731809 w 12192000"/>
              <a:gd name="connsiteY6089" fmla="*/ 4549365 h 6858000"/>
              <a:gd name="connsiteX6090" fmla="*/ 7816702 w 12192000"/>
              <a:gd name="connsiteY6090" fmla="*/ 4549365 h 6858000"/>
              <a:gd name="connsiteX6091" fmla="*/ 7781877 w 12192000"/>
              <a:gd name="connsiteY6091" fmla="*/ 4514547 h 6858000"/>
              <a:gd name="connsiteX6092" fmla="*/ 7816702 w 12192000"/>
              <a:gd name="connsiteY6092" fmla="*/ 4479728 h 6858000"/>
              <a:gd name="connsiteX6093" fmla="*/ 7851514 w 12192000"/>
              <a:gd name="connsiteY6093" fmla="*/ 4514547 h 6858000"/>
              <a:gd name="connsiteX6094" fmla="*/ 7816702 w 12192000"/>
              <a:gd name="connsiteY6094" fmla="*/ 4549365 h 6858000"/>
              <a:gd name="connsiteX6095" fmla="*/ 7901594 w 12192000"/>
              <a:gd name="connsiteY6095" fmla="*/ 4549365 h 6858000"/>
              <a:gd name="connsiteX6096" fmla="*/ 7866769 w 12192000"/>
              <a:gd name="connsiteY6096" fmla="*/ 4514547 h 6858000"/>
              <a:gd name="connsiteX6097" fmla="*/ 7901594 w 12192000"/>
              <a:gd name="connsiteY6097" fmla="*/ 4479728 h 6858000"/>
              <a:gd name="connsiteX6098" fmla="*/ 7936406 w 12192000"/>
              <a:gd name="connsiteY6098" fmla="*/ 4514547 h 6858000"/>
              <a:gd name="connsiteX6099" fmla="*/ 7901594 w 12192000"/>
              <a:gd name="connsiteY6099" fmla="*/ 4549365 h 6858000"/>
              <a:gd name="connsiteX6100" fmla="*/ 7986485 w 12192000"/>
              <a:gd name="connsiteY6100" fmla="*/ 4549365 h 6858000"/>
              <a:gd name="connsiteX6101" fmla="*/ 7951660 w 12192000"/>
              <a:gd name="connsiteY6101" fmla="*/ 4514547 h 6858000"/>
              <a:gd name="connsiteX6102" fmla="*/ 7986485 w 12192000"/>
              <a:gd name="connsiteY6102" fmla="*/ 4479728 h 6858000"/>
              <a:gd name="connsiteX6103" fmla="*/ 8021298 w 12192000"/>
              <a:gd name="connsiteY6103" fmla="*/ 4514547 h 6858000"/>
              <a:gd name="connsiteX6104" fmla="*/ 7986485 w 12192000"/>
              <a:gd name="connsiteY6104" fmla="*/ 4549365 h 6858000"/>
              <a:gd name="connsiteX6105" fmla="*/ 8071379 w 12192000"/>
              <a:gd name="connsiteY6105" fmla="*/ 4549365 h 6858000"/>
              <a:gd name="connsiteX6106" fmla="*/ 8036553 w 12192000"/>
              <a:gd name="connsiteY6106" fmla="*/ 4514547 h 6858000"/>
              <a:gd name="connsiteX6107" fmla="*/ 8071379 w 12192000"/>
              <a:gd name="connsiteY6107" fmla="*/ 4479728 h 6858000"/>
              <a:gd name="connsiteX6108" fmla="*/ 8106191 w 12192000"/>
              <a:gd name="connsiteY6108" fmla="*/ 4514547 h 6858000"/>
              <a:gd name="connsiteX6109" fmla="*/ 8071379 w 12192000"/>
              <a:gd name="connsiteY6109" fmla="*/ 4549365 h 6858000"/>
              <a:gd name="connsiteX6110" fmla="*/ 8156272 w 12192000"/>
              <a:gd name="connsiteY6110" fmla="*/ 4549365 h 6858000"/>
              <a:gd name="connsiteX6111" fmla="*/ 8121447 w 12192000"/>
              <a:gd name="connsiteY6111" fmla="*/ 4514547 h 6858000"/>
              <a:gd name="connsiteX6112" fmla="*/ 8156272 w 12192000"/>
              <a:gd name="connsiteY6112" fmla="*/ 4479728 h 6858000"/>
              <a:gd name="connsiteX6113" fmla="*/ 8191084 w 12192000"/>
              <a:gd name="connsiteY6113" fmla="*/ 4514547 h 6858000"/>
              <a:gd name="connsiteX6114" fmla="*/ 8156272 w 12192000"/>
              <a:gd name="connsiteY6114" fmla="*/ 4549365 h 6858000"/>
              <a:gd name="connsiteX6115" fmla="*/ 8241164 w 12192000"/>
              <a:gd name="connsiteY6115" fmla="*/ 4549365 h 6858000"/>
              <a:gd name="connsiteX6116" fmla="*/ 8206339 w 12192000"/>
              <a:gd name="connsiteY6116" fmla="*/ 4514547 h 6858000"/>
              <a:gd name="connsiteX6117" fmla="*/ 8241164 w 12192000"/>
              <a:gd name="connsiteY6117" fmla="*/ 4479728 h 6858000"/>
              <a:gd name="connsiteX6118" fmla="*/ 8275976 w 12192000"/>
              <a:gd name="connsiteY6118" fmla="*/ 4514547 h 6858000"/>
              <a:gd name="connsiteX6119" fmla="*/ 8241164 w 12192000"/>
              <a:gd name="connsiteY6119" fmla="*/ 4549365 h 6858000"/>
              <a:gd name="connsiteX6120" fmla="*/ 8326055 w 12192000"/>
              <a:gd name="connsiteY6120" fmla="*/ 4549365 h 6858000"/>
              <a:gd name="connsiteX6121" fmla="*/ 8291230 w 12192000"/>
              <a:gd name="connsiteY6121" fmla="*/ 4514547 h 6858000"/>
              <a:gd name="connsiteX6122" fmla="*/ 8326055 w 12192000"/>
              <a:gd name="connsiteY6122" fmla="*/ 4479728 h 6858000"/>
              <a:gd name="connsiteX6123" fmla="*/ 8360868 w 12192000"/>
              <a:gd name="connsiteY6123" fmla="*/ 4514547 h 6858000"/>
              <a:gd name="connsiteX6124" fmla="*/ 8326055 w 12192000"/>
              <a:gd name="connsiteY6124" fmla="*/ 4549365 h 6858000"/>
              <a:gd name="connsiteX6125" fmla="*/ 8410949 w 12192000"/>
              <a:gd name="connsiteY6125" fmla="*/ 4549365 h 6858000"/>
              <a:gd name="connsiteX6126" fmla="*/ 8376123 w 12192000"/>
              <a:gd name="connsiteY6126" fmla="*/ 4514547 h 6858000"/>
              <a:gd name="connsiteX6127" fmla="*/ 8410949 w 12192000"/>
              <a:gd name="connsiteY6127" fmla="*/ 4479728 h 6858000"/>
              <a:gd name="connsiteX6128" fmla="*/ 8445761 w 12192000"/>
              <a:gd name="connsiteY6128" fmla="*/ 4514547 h 6858000"/>
              <a:gd name="connsiteX6129" fmla="*/ 8410949 w 12192000"/>
              <a:gd name="connsiteY6129" fmla="*/ 4549365 h 6858000"/>
              <a:gd name="connsiteX6130" fmla="*/ 8495842 w 12192000"/>
              <a:gd name="connsiteY6130" fmla="*/ 4549365 h 6858000"/>
              <a:gd name="connsiteX6131" fmla="*/ 8461017 w 12192000"/>
              <a:gd name="connsiteY6131" fmla="*/ 4514547 h 6858000"/>
              <a:gd name="connsiteX6132" fmla="*/ 8495842 w 12192000"/>
              <a:gd name="connsiteY6132" fmla="*/ 4479728 h 6858000"/>
              <a:gd name="connsiteX6133" fmla="*/ 8530654 w 12192000"/>
              <a:gd name="connsiteY6133" fmla="*/ 4514547 h 6858000"/>
              <a:gd name="connsiteX6134" fmla="*/ 8495842 w 12192000"/>
              <a:gd name="connsiteY6134" fmla="*/ 4549365 h 6858000"/>
              <a:gd name="connsiteX6135" fmla="*/ 8580734 w 12192000"/>
              <a:gd name="connsiteY6135" fmla="*/ 4549365 h 6858000"/>
              <a:gd name="connsiteX6136" fmla="*/ 8545909 w 12192000"/>
              <a:gd name="connsiteY6136" fmla="*/ 4514547 h 6858000"/>
              <a:gd name="connsiteX6137" fmla="*/ 8580734 w 12192000"/>
              <a:gd name="connsiteY6137" fmla="*/ 4479728 h 6858000"/>
              <a:gd name="connsiteX6138" fmla="*/ 8615546 w 12192000"/>
              <a:gd name="connsiteY6138" fmla="*/ 4514547 h 6858000"/>
              <a:gd name="connsiteX6139" fmla="*/ 8580734 w 12192000"/>
              <a:gd name="connsiteY6139" fmla="*/ 4549365 h 6858000"/>
              <a:gd name="connsiteX6140" fmla="*/ 8665625 w 12192000"/>
              <a:gd name="connsiteY6140" fmla="*/ 4549365 h 6858000"/>
              <a:gd name="connsiteX6141" fmla="*/ 8630800 w 12192000"/>
              <a:gd name="connsiteY6141" fmla="*/ 4514547 h 6858000"/>
              <a:gd name="connsiteX6142" fmla="*/ 8665625 w 12192000"/>
              <a:gd name="connsiteY6142" fmla="*/ 4479728 h 6858000"/>
              <a:gd name="connsiteX6143" fmla="*/ 8700438 w 12192000"/>
              <a:gd name="connsiteY6143" fmla="*/ 4514547 h 6858000"/>
              <a:gd name="connsiteX6144" fmla="*/ 8665625 w 12192000"/>
              <a:gd name="connsiteY6144" fmla="*/ 4549365 h 6858000"/>
              <a:gd name="connsiteX6145" fmla="*/ 8750518 w 12192000"/>
              <a:gd name="connsiteY6145" fmla="*/ 4549365 h 6858000"/>
              <a:gd name="connsiteX6146" fmla="*/ 8715692 w 12192000"/>
              <a:gd name="connsiteY6146" fmla="*/ 4514547 h 6858000"/>
              <a:gd name="connsiteX6147" fmla="*/ 8750518 w 12192000"/>
              <a:gd name="connsiteY6147" fmla="*/ 4479728 h 6858000"/>
              <a:gd name="connsiteX6148" fmla="*/ 8785330 w 12192000"/>
              <a:gd name="connsiteY6148" fmla="*/ 4514547 h 6858000"/>
              <a:gd name="connsiteX6149" fmla="*/ 8750518 w 12192000"/>
              <a:gd name="connsiteY6149" fmla="*/ 4549365 h 6858000"/>
              <a:gd name="connsiteX6150" fmla="*/ 9005195 w 12192000"/>
              <a:gd name="connsiteY6150" fmla="*/ 4549365 h 6858000"/>
              <a:gd name="connsiteX6151" fmla="*/ 8970370 w 12192000"/>
              <a:gd name="connsiteY6151" fmla="*/ 4514547 h 6858000"/>
              <a:gd name="connsiteX6152" fmla="*/ 9005195 w 12192000"/>
              <a:gd name="connsiteY6152" fmla="*/ 4479728 h 6858000"/>
              <a:gd name="connsiteX6153" fmla="*/ 9040008 w 12192000"/>
              <a:gd name="connsiteY6153" fmla="*/ 4514547 h 6858000"/>
              <a:gd name="connsiteX6154" fmla="*/ 9005195 w 12192000"/>
              <a:gd name="connsiteY6154" fmla="*/ 4549365 h 6858000"/>
              <a:gd name="connsiteX6155" fmla="*/ 9090088 w 12192000"/>
              <a:gd name="connsiteY6155" fmla="*/ 4549365 h 6858000"/>
              <a:gd name="connsiteX6156" fmla="*/ 9055262 w 12192000"/>
              <a:gd name="connsiteY6156" fmla="*/ 4514547 h 6858000"/>
              <a:gd name="connsiteX6157" fmla="*/ 9090088 w 12192000"/>
              <a:gd name="connsiteY6157" fmla="*/ 4479728 h 6858000"/>
              <a:gd name="connsiteX6158" fmla="*/ 9124900 w 12192000"/>
              <a:gd name="connsiteY6158" fmla="*/ 4514547 h 6858000"/>
              <a:gd name="connsiteX6159" fmla="*/ 9090088 w 12192000"/>
              <a:gd name="connsiteY6159" fmla="*/ 4549365 h 6858000"/>
              <a:gd name="connsiteX6160" fmla="*/ 9174982 w 12192000"/>
              <a:gd name="connsiteY6160" fmla="*/ 4549365 h 6858000"/>
              <a:gd name="connsiteX6161" fmla="*/ 9140157 w 12192000"/>
              <a:gd name="connsiteY6161" fmla="*/ 4514547 h 6858000"/>
              <a:gd name="connsiteX6162" fmla="*/ 9174982 w 12192000"/>
              <a:gd name="connsiteY6162" fmla="*/ 4479728 h 6858000"/>
              <a:gd name="connsiteX6163" fmla="*/ 9209794 w 12192000"/>
              <a:gd name="connsiteY6163" fmla="*/ 4514547 h 6858000"/>
              <a:gd name="connsiteX6164" fmla="*/ 9174982 w 12192000"/>
              <a:gd name="connsiteY6164" fmla="*/ 4549365 h 6858000"/>
              <a:gd name="connsiteX6165" fmla="*/ 9259874 w 12192000"/>
              <a:gd name="connsiteY6165" fmla="*/ 4549365 h 6858000"/>
              <a:gd name="connsiteX6166" fmla="*/ 9225049 w 12192000"/>
              <a:gd name="connsiteY6166" fmla="*/ 4514547 h 6858000"/>
              <a:gd name="connsiteX6167" fmla="*/ 9259874 w 12192000"/>
              <a:gd name="connsiteY6167" fmla="*/ 4479728 h 6858000"/>
              <a:gd name="connsiteX6168" fmla="*/ 9294686 w 12192000"/>
              <a:gd name="connsiteY6168" fmla="*/ 4514547 h 6858000"/>
              <a:gd name="connsiteX6169" fmla="*/ 9259874 w 12192000"/>
              <a:gd name="connsiteY6169" fmla="*/ 4549365 h 6858000"/>
              <a:gd name="connsiteX6170" fmla="*/ 9344765 w 12192000"/>
              <a:gd name="connsiteY6170" fmla="*/ 4549365 h 6858000"/>
              <a:gd name="connsiteX6171" fmla="*/ 9309940 w 12192000"/>
              <a:gd name="connsiteY6171" fmla="*/ 4514547 h 6858000"/>
              <a:gd name="connsiteX6172" fmla="*/ 9344765 w 12192000"/>
              <a:gd name="connsiteY6172" fmla="*/ 4479728 h 6858000"/>
              <a:gd name="connsiteX6173" fmla="*/ 9379578 w 12192000"/>
              <a:gd name="connsiteY6173" fmla="*/ 4514547 h 6858000"/>
              <a:gd name="connsiteX6174" fmla="*/ 9344765 w 12192000"/>
              <a:gd name="connsiteY6174" fmla="*/ 4549365 h 6858000"/>
              <a:gd name="connsiteX6175" fmla="*/ 9429658 w 12192000"/>
              <a:gd name="connsiteY6175" fmla="*/ 4549365 h 6858000"/>
              <a:gd name="connsiteX6176" fmla="*/ 9394832 w 12192000"/>
              <a:gd name="connsiteY6176" fmla="*/ 4514547 h 6858000"/>
              <a:gd name="connsiteX6177" fmla="*/ 9429658 w 12192000"/>
              <a:gd name="connsiteY6177" fmla="*/ 4479728 h 6858000"/>
              <a:gd name="connsiteX6178" fmla="*/ 9464470 w 12192000"/>
              <a:gd name="connsiteY6178" fmla="*/ 4514547 h 6858000"/>
              <a:gd name="connsiteX6179" fmla="*/ 9429658 w 12192000"/>
              <a:gd name="connsiteY6179" fmla="*/ 4549365 h 6858000"/>
              <a:gd name="connsiteX6180" fmla="*/ 9514552 w 12192000"/>
              <a:gd name="connsiteY6180" fmla="*/ 4549365 h 6858000"/>
              <a:gd name="connsiteX6181" fmla="*/ 9479727 w 12192000"/>
              <a:gd name="connsiteY6181" fmla="*/ 4514547 h 6858000"/>
              <a:gd name="connsiteX6182" fmla="*/ 9514552 w 12192000"/>
              <a:gd name="connsiteY6182" fmla="*/ 4479728 h 6858000"/>
              <a:gd name="connsiteX6183" fmla="*/ 9549364 w 12192000"/>
              <a:gd name="connsiteY6183" fmla="*/ 4514547 h 6858000"/>
              <a:gd name="connsiteX6184" fmla="*/ 9514552 w 12192000"/>
              <a:gd name="connsiteY6184" fmla="*/ 4549365 h 6858000"/>
              <a:gd name="connsiteX6185" fmla="*/ 9599444 w 12192000"/>
              <a:gd name="connsiteY6185" fmla="*/ 4549365 h 6858000"/>
              <a:gd name="connsiteX6186" fmla="*/ 9564619 w 12192000"/>
              <a:gd name="connsiteY6186" fmla="*/ 4514547 h 6858000"/>
              <a:gd name="connsiteX6187" fmla="*/ 9599444 w 12192000"/>
              <a:gd name="connsiteY6187" fmla="*/ 4479728 h 6858000"/>
              <a:gd name="connsiteX6188" fmla="*/ 9634256 w 12192000"/>
              <a:gd name="connsiteY6188" fmla="*/ 4514547 h 6858000"/>
              <a:gd name="connsiteX6189" fmla="*/ 9599444 w 12192000"/>
              <a:gd name="connsiteY6189" fmla="*/ 4549365 h 6858000"/>
              <a:gd name="connsiteX6190" fmla="*/ 9684335 w 12192000"/>
              <a:gd name="connsiteY6190" fmla="*/ 4549365 h 6858000"/>
              <a:gd name="connsiteX6191" fmla="*/ 9649510 w 12192000"/>
              <a:gd name="connsiteY6191" fmla="*/ 4514547 h 6858000"/>
              <a:gd name="connsiteX6192" fmla="*/ 9684335 w 12192000"/>
              <a:gd name="connsiteY6192" fmla="*/ 4479728 h 6858000"/>
              <a:gd name="connsiteX6193" fmla="*/ 9719148 w 12192000"/>
              <a:gd name="connsiteY6193" fmla="*/ 4514547 h 6858000"/>
              <a:gd name="connsiteX6194" fmla="*/ 9684335 w 12192000"/>
              <a:gd name="connsiteY6194" fmla="*/ 4549365 h 6858000"/>
              <a:gd name="connsiteX6195" fmla="*/ 9769228 w 12192000"/>
              <a:gd name="connsiteY6195" fmla="*/ 4549365 h 6858000"/>
              <a:gd name="connsiteX6196" fmla="*/ 9734402 w 12192000"/>
              <a:gd name="connsiteY6196" fmla="*/ 4514547 h 6858000"/>
              <a:gd name="connsiteX6197" fmla="*/ 9769228 w 12192000"/>
              <a:gd name="connsiteY6197" fmla="*/ 4479728 h 6858000"/>
              <a:gd name="connsiteX6198" fmla="*/ 9804040 w 12192000"/>
              <a:gd name="connsiteY6198" fmla="*/ 4514547 h 6858000"/>
              <a:gd name="connsiteX6199" fmla="*/ 9769228 w 12192000"/>
              <a:gd name="connsiteY6199" fmla="*/ 4549365 h 6858000"/>
              <a:gd name="connsiteX6200" fmla="*/ 9854122 w 12192000"/>
              <a:gd name="connsiteY6200" fmla="*/ 4549365 h 6858000"/>
              <a:gd name="connsiteX6201" fmla="*/ 9819297 w 12192000"/>
              <a:gd name="connsiteY6201" fmla="*/ 4514547 h 6858000"/>
              <a:gd name="connsiteX6202" fmla="*/ 9854122 w 12192000"/>
              <a:gd name="connsiteY6202" fmla="*/ 4479728 h 6858000"/>
              <a:gd name="connsiteX6203" fmla="*/ 9888934 w 12192000"/>
              <a:gd name="connsiteY6203" fmla="*/ 4514547 h 6858000"/>
              <a:gd name="connsiteX6204" fmla="*/ 9854122 w 12192000"/>
              <a:gd name="connsiteY6204" fmla="*/ 4549365 h 6858000"/>
              <a:gd name="connsiteX6205" fmla="*/ 9939014 w 12192000"/>
              <a:gd name="connsiteY6205" fmla="*/ 4549365 h 6858000"/>
              <a:gd name="connsiteX6206" fmla="*/ 9904189 w 12192000"/>
              <a:gd name="connsiteY6206" fmla="*/ 4514547 h 6858000"/>
              <a:gd name="connsiteX6207" fmla="*/ 9939014 w 12192000"/>
              <a:gd name="connsiteY6207" fmla="*/ 4479728 h 6858000"/>
              <a:gd name="connsiteX6208" fmla="*/ 9973826 w 12192000"/>
              <a:gd name="connsiteY6208" fmla="*/ 4514547 h 6858000"/>
              <a:gd name="connsiteX6209" fmla="*/ 9939014 w 12192000"/>
              <a:gd name="connsiteY6209" fmla="*/ 4549365 h 6858000"/>
              <a:gd name="connsiteX6210" fmla="*/ 10023905 w 12192000"/>
              <a:gd name="connsiteY6210" fmla="*/ 4549365 h 6858000"/>
              <a:gd name="connsiteX6211" fmla="*/ 9989080 w 12192000"/>
              <a:gd name="connsiteY6211" fmla="*/ 4514547 h 6858000"/>
              <a:gd name="connsiteX6212" fmla="*/ 10023905 w 12192000"/>
              <a:gd name="connsiteY6212" fmla="*/ 4479728 h 6858000"/>
              <a:gd name="connsiteX6213" fmla="*/ 10058718 w 12192000"/>
              <a:gd name="connsiteY6213" fmla="*/ 4514547 h 6858000"/>
              <a:gd name="connsiteX6214" fmla="*/ 10023905 w 12192000"/>
              <a:gd name="connsiteY6214" fmla="*/ 4549365 h 6858000"/>
              <a:gd name="connsiteX6215" fmla="*/ 10363475 w 12192000"/>
              <a:gd name="connsiteY6215" fmla="*/ 4549365 h 6858000"/>
              <a:gd name="connsiteX6216" fmla="*/ 10328650 w 12192000"/>
              <a:gd name="connsiteY6216" fmla="*/ 4514547 h 6858000"/>
              <a:gd name="connsiteX6217" fmla="*/ 10363475 w 12192000"/>
              <a:gd name="connsiteY6217" fmla="*/ 4479728 h 6858000"/>
              <a:gd name="connsiteX6218" fmla="*/ 10398288 w 12192000"/>
              <a:gd name="connsiteY6218" fmla="*/ 4514547 h 6858000"/>
              <a:gd name="connsiteX6219" fmla="*/ 10363475 w 12192000"/>
              <a:gd name="connsiteY6219" fmla="*/ 4549365 h 6858000"/>
              <a:gd name="connsiteX6220" fmla="*/ 2298657 w 12192000"/>
              <a:gd name="connsiteY6220" fmla="*/ 4464507 h 6858000"/>
              <a:gd name="connsiteX6221" fmla="*/ 2263838 w 12192000"/>
              <a:gd name="connsiteY6221" fmla="*/ 4429688 h 6858000"/>
              <a:gd name="connsiteX6222" fmla="*/ 2298657 w 12192000"/>
              <a:gd name="connsiteY6222" fmla="*/ 4394869 h 6858000"/>
              <a:gd name="connsiteX6223" fmla="*/ 2333476 w 12192000"/>
              <a:gd name="connsiteY6223" fmla="*/ 4429688 h 6858000"/>
              <a:gd name="connsiteX6224" fmla="*/ 2298657 w 12192000"/>
              <a:gd name="connsiteY6224" fmla="*/ 4464507 h 6858000"/>
              <a:gd name="connsiteX6225" fmla="*/ 2383549 w 12192000"/>
              <a:gd name="connsiteY6225" fmla="*/ 4464507 h 6858000"/>
              <a:gd name="connsiteX6226" fmla="*/ 2348730 w 12192000"/>
              <a:gd name="connsiteY6226" fmla="*/ 4429688 h 6858000"/>
              <a:gd name="connsiteX6227" fmla="*/ 2383549 w 12192000"/>
              <a:gd name="connsiteY6227" fmla="*/ 4394869 h 6858000"/>
              <a:gd name="connsiteX6228" fmla="*/ 2418368 w 12192000"/>
              <a:gd name="connsiteY6228" fmla="*/ 4429688 h 6858000"/>
              <a:gd name="connsiteX6229" fmla="*/ 2383549 w 12192000"/>
              <a:gd name="connsiteY6229" fmla="*/ 4464507 h 6858000"/>
              <a:gd name="connsiteX6230" fmla="*/ 2468443 w 12192000"/>
              <a:gd name="connsiteY6230" fmla="*/ 4464507 h 6858000"/>
              <a:gd name="connsiteX6231" fmla="*/ 2433624 w 12192000"/>
              <a:gd name="connsiteY6231" fmla="*/ 4429688 h 6858000"/>
              <a:gd name="connsiteX6232" fmla="*/ 2468443 w 12192000"/>
              <a:gd name="connsiteY6232" fmla="*/ 4394869 h 6858000"/>
              <a:gd name="connsiteX6233" fmla="*/ 2503261 w 12192000"/>
              <a:gd name="connsiteY6233" fmla="*/ 4429688 h 6858000"/>
              <a:gd name="connsiteX6234" fmla="*/ 2468443 w 12192000"/>
              <a:gd name="connsiteY6234" fmla="*/ 4464507 h 6858000"/>
              <a:gd name="connsiteX6235" fmla="*/ 2553334 w 12192000"/>
              <a:gd name="connsiteY6235" fmla="*/ 4464507 h 6858000"/>
              <a:gd name="connsiteX6236" fmla="*/ 2518515 w 12192000"/>
              <a:gd name="connsiteY6236" fmla="*/ 4429688 h 6858000"/>
              <a:gd name="connsiteX6237" fmla="*/ 2553334 w 12192000"/>
              <a:gd name="connsiteY6237" fmla="*/ 4394869 h 6858000"/>
              <a:gd name="connsiteX6238" fmla="*/ 2588153 w 12192000"/>
              <a:gd name="connsiteY6238" fmla="*/ 4429688 h 6858000"/>
              <a:gd name="connsiteX6239" fmla="*/ 2553334 w 12192000"/>
              <a:gd name="connsiteY6239" fmla="*/ 4464507 h 6858000"/>
              <a:gd name="connsiteX6240" fmla="*/ 2638227 w 12192000"/>
              <a:gd name="connsiteY6240" fmla="*/ 4464507 h 6858000"/>
              <a:gd name="connsiteX6241" fmla="*/ 2603408 w 12192000"/>
              <a:gd name="connsiteY6241" fmla="*/ 4429688 h 6858000"/>
              <a:gd name="connsiteX6242" fmla="*/ 2638227 w 12192000"/>
              <a:gd name="connsiteY6242" fmla="*/ 4394869 h 6858000"/>
              <a:gd name="connsiteX6243" fmla="*/ 2673046 w 12192000"/>
              <a:gd name="connsiteY6243" fmla="*/ 4429688 h 6858000"/>
              <a:gd name="connsiteX6244" fmla="*/ 2638227 w 12192000"/>
              <a:gd name="connsiteY6244" fmla="*/ 4464507 h 6858000"/>
              <a:gd name="connsiteX6245" fmla="*/ 2723119 w 12192000"/>
              <a:gd name="connsiteY6245" fmla="*/ 4464507 h 6858000"/>
              <a:gd name="connsiteX6246" fmla="*/ 2688300 w 12192000"/>
              <a:gd name="connsiteY6246" fmla="*/ 4429688 h 6858000"/>
              <a:gd name="connsiteX6247" fmla="*/ 2723119 w 12192000"/>
              <a:gd name="connsiteY6247" fmla="*/ 4394869 h 6858000"/>
              <a:gd name="connsiteX6248" fmla="*/ 2757938 w 12192000"/>
              <a:gd name="connsiteY6248" fmla="*/ 4429688 h 6858000"/>
              <a:gd name="connsiteX6249" fmla="*/ 2723119 w 12192000"/>
              <a:gd name="connsiteY6249" fmla="*/ 4464507 h 6858000"/>
              <a:gd name="connsiteX6250" fmla="*/ 2808013 w 12192000"/>
              <a:gd name="connsiteY6250" fmla="*/ 4464507 h 6858000"/>
              <a:gd name="connsiteX6251" fmla="*/ 2773194 w 12192000"/>
              <a:gd name="connsiteY6251" fmla="*/ 4429688 h 6858000"/>
              <a:gd name="connsiteX6252" fmla="*/ 2808013 w 12192000"/>
              <a:gd name="connsiteY6252" fmla="*/ 4394869 h 6858000"/>
              <a:gd name="connsiteX6253" fmla="*/ 2842831 w 12192000"/>
              <a:gd name="connsiteY6253" fmla="*/ 4429688 h 6858000"/>
              <a:gd name="connsiteX6254" fmla="*/ 2808013 w 12192000"/>
              <a:gd name="connsiteY6254" fmla="*/ 4464507 h 6858000"/>
              <a:gd name="connsiteX6255" fmla="*/ 2892904 w 12192000"/>
              <a:gd name="connsiteY6255" fmla="*/ 4464507 h 6858000"/>
              <a:gd name="connsiteX6256" fmla="*/ 2858085 w 12192000"/>
              <a:gd name="connsiteY6256" fmla="*/ 4429688 h 6858000"/>
              <a:gd name="connsiteX6257" fmla="*/ 2892904 w 12192000"/>
              <a:gd name="connsiteY6257" fmla="*/ 4394869 h 6858000"/>
              <a:gd name="connsiteX6258" fmla="*/ 2927723 w 12192000"/>
              <a:gd name="connsiteY6258" fmla="*/ 4429688 h 6858000"/>
              <a:gd name="connsiteX6259" fmla="*/ 2892904 w 12192000"/>
              <a:gd name="connsiteY6259" fmla="*/ 4464507 h 6858000"/>
              <a:gd name="connsiteX6260" fmla="*/ 2977796 w 12192000"/>
              <a:gd name="connsiteY6260" fmla="*/ 4464507 h 6858000"/>
              <a:gd name="connsiteX6261" fmla="*/ 2942977 w 12192000"/>
              <a:gd name="connsiteY6261" fmla="*/ 4429688 h 6858000"/>
              <a:gd name="connsiteX6262" fmla="*/ 2977796 w 12192000"/>
              <a:gd name="connsiteY6262" fmla="*/ 4394869 h 6858000"/>
              <a:gd name="connsiteX6263" fmla="*/ 3012615 w 12192000"/>
              <a:gd name="connsiteY6263" fmla="*/ 4429688 h 6858000"/>
              <a:gd name="connsiteX6264" fmla="*/ 2977796 w 12192000"/>
              <a:gd name="connsiteY6264" fmla="*/ 4464507 h 6858000"/>
              <a:gd name="connsiteX6265" fmla="*/ 3147583 w 12192000"/>
              <a:gd name="connsiteY6265" fmla="*/ 4464507 h 6858000"/>
              <a:gd name="connsiteX6266" fmla="*/ 3112764 w 12192000"/>
              <a:gd name="connsiteY6266" fmla="*/ 4429688 h 6858000"/>
              <a:gd name="connsiteX6267" fmla="*/ 3147583 w 12192000"/>
              <a:gd name="connsiteY6267" fmla="*/ 4394869 h 6858000"/>
              <a:gd name="connsiteX6268" fmla="*/ 3182401 w 12192000"/>
              <a:gd name="connsiteY6268" fmla="*/ 4429688 h 6858000"/>
              <a:gd name="connsiteX6269" fmla="*/ 3147583 w 12192000"/>
              <a:gd name="connsiteY6269" fmla="*/ 4464507 h 6858000"/>
              <a:gd name="connsiteX6270" fmla="*/ 3402259 w 12192000"/>
              <a:gd name="connsiteY6270" fmla="*/ 4464507 h 6858000"/>
              <a:gd name="connsiteX6271" fmla="*/ 3367440 w 12192000"/>
              <a:gd name="connsiteY6271" fmla="*/ 4429688 h 6858000"/>
              <a:gd name="connsiteX6272" fmla="*/ 3402259 w 12192000"/>
              <a:gd name="connsiteY6272" fmla="*/ 4394869 h 6858000"/>
              <a:gd name="connsiteX6273" fmla="*/ 3437078 w 12192000"/>
              <a:gd name="connsiteY6273" fmla="*/ 4429688 h 6858000"/>
              <a:gd name="connsiteX6274" fmla="*/ 3402259 w 12192000"/>
              <a:gd name="connsiteY6274" fmla="*/ 4464507 h 6858000"/>
              <a:gd name="connsiteX6275" fmla="*/ 3487153 w 12192000"/>
              <a:gd name="connsiteY6275" fmla="*/ 4464507 h 6858000"/>
              <a:gd name="connsiteX6276" fmla="*/ 3452334 w 12192000"/>
              <a:gd name="connsiteY6276" fmla="*/ 4429688 h 6858000"/>
              <a:gd name="connsiteX6277" fmla="*/ 3487153 w 12192000"/>
              <a:gd name="connsiteY6277" fmla="*/ 4394869 h 6858000"/>
              <a:gd name="connsiteX6278" fmla="*/ 3521971 w 12192000"/>
              <a:gd name="connsiteY6278" fmla="*/ 4429688 h 6858000"/>
              <a:gd name="connsiteX6279" fmla="*/ 3487153 w 12192000"/>
              <a:gd name="connsiteY6279" fmla="*/ 4464507 h 6858000"/>
              <a:gd name="connsiteX6280" fmla="*/ 3656936 w 12192000"/>
              <a:gd name="connsiteY6280" fmla="*/ 4464507 h 6858000"/>
              <a:gd name="connsiteX6281" fmla="*/ 3622117 w 12192000"/>
              <a:gd name="connsiteY6281" fmla="*/ 4429688 h 6858000"/>
              <a:gd name="connsiteX6282" fmla="*/ 3656936 w 12192000"/>
              <a:gd name="connsiteY6282" fmla="*/ 4394869 h 6858000"/>
              <a:gd name="connsiteX6283" fmla="*/ 3691755 w 12192000"/>
              <a:gd name="connsiteY6283" fmla="*/ 4429688 h 6858000"/>
              <a:gd name="connsiteX6284" fmla="*/ 3656936 w 12192000"/>
              <a:gd name="connsiteY6284" fmla="*/ 4464507 h 6858000"/>
              <a:gd name="connsiteX6285" fmla="*/ 3741829 w 12192000"/>
              <a:gd name="connsiteY6285" fmla="*/ 4464507 h 6858000"/>
              <a:gd name="connsiteX6286" fmla="*/ 3707010 w 12192000"/>
              <a:gd name="connsiteY6286" fmla="*/ 4429688 h 6858000"/>
              <a:gd name="connsiteX6287" fmla="*/ 3741829 w 12192000"/>
              <a:gd name="connsiteY6287" fmla="*/ 4394869 h 6858000"/>
              <a:gd name="connsiteX6288" fmla="*/ 3776648 w 12192000"/>
              <a:gd name="connsiteY6288" fmla="*/ 4429688 h 6858000"/>
              <a:gd name="connsiteX6289" fmla="*/ 3741829 w 12192000"/>
              <a:gd name="connsiteY6289" fmla="*/ 4464507 h 6858000"/>
              <a:gd name="connsiteX6290" fmla="*/ 3826723 w 12192000"/>
              <a:gd name="connsiteY6290" fmla="*/ 4464507 h 6858000"/>
              <a:gd name="connsiteX6291" fmla="*/ 3791904 w 12192000"/>
              <a:gd name="connsiteY6291" fmla="*/ 4429688 h 6858000"/>
              <a:gd name="connsiteX6292" fmla="*/ 3826723 w 12192000"/>
              <a:gd name="connsiteY6292" fmla="*/ 4394869 h 6858000"/>
              <a:gd name="connsiteX6293" fmla="*/ 3861541 w 12192000"/>
              <a:gd name="connsiteY6293" fmla="*/ 4429688 h 6858000"/>
              <a:gd name="connsiteX6294" fmla="*/ 3826723 w 12192000"/>
              <a:gd name="connsiteY6294" fmla="*/ 4464507 h 6858000"/>
              <a:gd name="connsiteX6295" fmla="*/ 3911614 w 12192000"/>
              <a:gd name="connsiteY6295" fmla="*/ 4464507 h 6858000"/>
              <a:gd name="connsiteX6296" fmla="*/ 3876795 w 12192000"/>
              <a:gd name="connsiteY6296" fmla="*/ 4429688 h 6858000"/>
              <a:gd name="connsiteX6297" fmla="*/ 3911614 w 12192000"/>
              <a:gd name="connsiteY6297" fmla="*/ 4394869 h 6858000"/>
              <a:gd name="connsiteX6298" fmla="*/ 3946433 w 12192000"/>
              <a:gd name="connsiteY6298" fmla="*/ 4429688 h 6858000"/>
              <a:gd name="connsiteX6299" fmla="*/ 3911614 w 12192000"/>
              <a:gd name="connsiteY6299" fmla="*/ 4464507 h 6858000"/>
              <a:gd name="connsiteX6300" fmla="*/ 3996513 w 12192000"/>
              <a:gd name="connsiteY6300" fmla="*/ 4464507 h 6858000"/>
              <a:gd name="connsiteX6301" fmla="*/ 3961694 w 12192000"/>
              <a:gd name="connsiteY6301" fmla="*/ 4429688 h 6858000"/>
              <a:gd name="connsiteX6302" fmla="*/ 3996513 w 12192000"/>
              <a:gd name="connsiteY6302" fmla="*/ 4394869 h 6858000"/>
              <a:gd name="connsiteX6303" fmla="*/ 4031332 w 12192000"/>
              <a:gd name="connsiteY6303" fmla="*/ 4429688 h 6858000"/>
              <a:gd name="connsiteX6304" fmla="*/ 3996513 w 12192000"/>
              <a:gd name="connsiteY6304" fmla="*/ 4464507 h 6858000"/>
              <a:gd name="connsiteX6305" fmla="*/ 4081406 w 12192000"/>
              <a:gd name="connsiteY6305" fmla="*/ 4464507 h 6858000"/>
              <a:gd name="connsiteX6306" fmla="*/ 4046588 w 12192000"/>
              <a:gd name="connsiteY6306" fmla="*/ 4429688 h 6858000"/>
              <a:gd name="connsiteX6307" fmla="*/ 4081406 w 12192000"/>
              <a:gd name="connsiteY6307" fmla="*/ 4394869 h 6858000"/>
              <a:gd name="connsiteX6308" fmla="*/ 4116225 w 12192000"/>
              <a:gd name="connsiteY6308" fmla="*/ 4429688 h 6858000"/>
              <a:gd name="connsiteX6309" fmla="*/ 4081406 w 12192000"/>
              <a:gd name="connsiteY6309" fmla="*/ 4464507 h 6858000"/>
              <a:gd name="connsiteX6310" fmla="*/ 4166299 w 12192000"/>
              <a:gd name="connsiteY6310" fmla="*/ 4464507 h 6858000"/>
              <a:gd name="connsiteX6311" fmla="*/ 4131480 w 12192000"/>
              <a:gd name="connsiteY6311" fmla="*/ 4429688 h 6858000"/>
              <a:gd name="connsiteX6312" fmla="*/ 4166299 w 12192000"/>
              <a:gd name="connsiteY6312" fmla="*/ 4394869 h 6858000"/>
              <a:gd name="connsiteX6313" fmla="*/ 4201117 w 12192000"/>
              <a:gd name="connsiteY6313" fmla="*/ 4429688 h 6858000"/>
              <a:gd name="connsiteX6314" fmla="*/ 4166299 w 12192000"/>
              <a:gd name="connsiteY6314" fmla="*/ 4464507 h 6858000"/>
              <a:gd name="connsiteX6315" fmla="*/ 4251190 w 12192000"/>
              <a:gd name="connsiteY6315" fmla="*/ 4464507 h 6858000"/>
              <a:gd name="connsiteX6316" fmla="*/ 4216371 w 12192000"/>
              <a:gd name="connsiteY6316" fmla="*/ 4429688 h 6858000"/>
              <a:gd name="connsiteX6317" fmla="*/ 4251190 w 12192000"/>
              <a:gd name="connsiteY6317" fmla="*/ 4394869 h 6858000"/>
              <a:gd name="connsiteX6318" fmla="*/ 4286009 w 12192000"/>
              <a:gd name="connsiteY6318" fmla="*/ 4429688 h 6858000"/>
              <a:gd name="connsiteX6319" fmla="*/ 4251190 w 12192000"/>
              <a:gd name="connsiteY6319" fmla="*/ 4464507 h 6858000"/>
              <a:gd name="connsiteX6320" fmla="*/ 5609470 w 12192000"/>
              <a:gd name="connsiteY6320" fmla="*/ 4464507 h 6858000"/>
              <a:gd name="connsiteX6321" fmla="*/ 5574651 w 12192000"/>
              <a:gd name="connsiteY6321" fmla="*/ 4429688 h 6858000"/>
              <a:gd name="connsiteX6322" fmla="*/ 5609470 w 12192000"/>
              <a:gd name="connsiteY6322" fmla="*/ 4394869 h 6858000"/>
              <a:gd name="connsiteX6323" fmla="*/ 5644289 w 12192000"/>
              <a:gd name="connsiteY6323" fmla="*/ 4429688 h 6858000"/>
              <a:gd name="connsiteX6324" fmla="*/ 5609470 w 12192000"/>
              <a:gd name="connsiteY6324" fmla="*/ 4464507 h 6858000"/>
              <a:gd name="connsiteX6325" fmla="*/ 5779256 w 12192000"/>
              <a:gd name="connsiteY6325" fmla="*/ 4464507 h 6858000"/>
              <a:gd name="connsiteX6326" fmla="*/ 5744438 w 12192000"/>
              <a:gd name="connsiteY6326" fmla="*/ 4429688 h 6858000"/>
              <a:gd name="connsiteX6327" fmla="*/ 5779256 w 12192000"/>
              <a:gd name="connsiteY6327" fmla="*/ 4394869 h 6858000"/>
              <a:gd name="connsiteX6328" fmla="*/ 5814075 w 12192000"/>
              <a:gd name="connsiteY6328" fmla="*/ 4429688 h 6858000"/>
              <a:gd name="connsiteX6329" fmla="*/ 5779256 w 12192000"/>
              <a:gd name="connsiteY6329" fmla="*/ 4464507 h 6858000"/>
              <a:gd name="connsiteX6330" fmla="*/ 6118825 w 12192000"/>
              <a:gd name="connsiteY6330" fmla="*/ 4464507 h 6858000"/>
              <a:gd name="connsiteX6331" fmla="*/ 6083999 w 12192000"/>
              <a:gd name="connsiteY6331" fmla="*/ 4429688 h 6858000"/>
              <a:gd name="connsiteX6332" fmla="*/ 6118825 w 12192000"/>
              <a:gd name="connsiteY6332" fmla="*/ 4394869 h 6858000"/>
              <a:gd name="connsiteX6333" fmla="*/ 6153637 w 12192000"/>
              <a:gd name="connsiteY6333" fmla="*/ 4429688 h 6858000"/>
              <a:gd name="connsiteX6334" fmla="*/ 6118825 w 12192000"/>
              <a:gd name="connsiteY6334" fmla="*/ 4464507 h 6858000"/>
              <a:gd name="connsiteX6335" fmla="*/ 6203718 w 12192000"/>
              <a:gd name="connsiteY6335" fmla="*/ 4464507 h 6858000"/>
              <a:gd name="connsiteX6336" fmla="*/ 6168893 w 12192000"/>
              <a:gd name="connsiteY6336" fmla="*/ 4429688 h 6858000"/>
              <a:gd name="connsiteX6337" fmla="*/ 6203718 w 12192000"/>
              <a:gd name="connsiteY6337" fmla="*/ 4394869 h 6858000"/>
              <a:gd name="connsiteX6338" fmla="*/ 6238530 w 12192000"/>
              <a:gd name="connsiteY6338" fmla="*/ 4429688 h 6858000"/>
              <a:gd name="connsiteX6339" fmla="*/ 6203718 w 12192000"/>
              <a:gd name="connsiteY6339" fmla="*/ 4464507 h 6858000"/>
              <a:gd name="connsiteX6340" fmla="*/ 6288610 w 12192000"/>
              <a:gd name="connsiteY6340" fmla="*/ 4464507 h 6858000"/>
              <a:gd name="connsiteX6341" fmla="*/ 6253785 w 12192000"/>
              <a:gd name="connsiteY6341" fmla="*/ 4429688 h 6858000"/>
              <a:gd name="connsiteX6342" fmla="*/ 6288610 w 12192000"/>
              <a:gd name="connsiteY6342" fmla="*/ 4394869 h 6858000"/>
              <a:gd name="connsiteX6343" fmla="*/ 6323423 w 12192000"/>
              <a:gd name="connsiteY6343" fmla="*/ 4429688 h 6858000"/>
              <a:gd name="connsiteX6344" fmla="*/ 6288610 w 12192000"/>
              <a:gd name="connsiteY6344" fmla="*/ 4464507 h 6858000"/>
              <a:gd name="connsiteX6345" fmla="*/ 6373503 w 12192000"/>
              <a:gd name="connsiteY6345" fmla="*/ 4464507 h 6858000"/>
              <a:gd name="connsiteX6346" fmla="*/ 6338677 w 12192000"/>
              <a:gd name="connsiteY6346" fmla="*/ 4429688 h 6858000"/>
              <a:gd name="connsiteX6347" fmla="*/ 6373503 w 12192000"/>
              <a:gd name="connsiteY6347" fmla="*/ 4394869 h 6858000"/>
              <a:gd name="connsiteX6348" fmla="*/ 6408315 w 12192000"/>
              <a:gd name="connsiteY6348" fmla="*/ 4429688 h 6858000"/>
              <a:gd name="connsiteX6349" fmla="*/ 6373503 w 12192000"/>
              <a:gd name="connsiteY6349" fmla="*/ 4464507 h 6858000"/>
              <a:gd name="connsiteX6350" fmla="*/ 6458395 w 12192000"/>
              <a:gd name="connsiteY6350" fmla="*/ 4464507 h 6858000"/>
              <a:gd name="connsiteX6351" fmla="*/ 6423569 w 12192000"/>
              <a:gd name="connsiteY6351" fmla="*/ 4429688 h 6858000"/>
              <a:gd name="connsiteX6352" fmla="*/ 6458395 w 12192000"/>
              <a:gd name="connsiteY6352" fmla="*/ 4394869 h 6858000"/>
              <a:gd name="connsiteX6353" fmla="*/ 6493207 w 12192000"/>
              <a:gd name="connsiteY6353" fmla="*/ 4429688 h 6858000"/>
              <a:gd name="connsiteX6354" fmla="*/ 6458395 w 12192000"/>
              <a:gd name="connsiteY6354" fmla="*/ 4464507 h 6858000"/>
              <a:gd name="connsiteX6355" fmla="*/ 6543288 w 12192000"/>
              <a:gd name="connsiteY6355" fmla="*/ 4464507 h 6858000"/>
              <a:gd name="connsiteX6356" fmla="*/ 6508463 w 12192000"/>
              <a:gd name="connsiteY6356" fmla="*/ 4429688 h 6858000"/>
              <a:gd name="connsiteX6357" fmla="*/ 6543288 w 12192000"/>
              <a:gd name="connsiteY6357" fmla="*/ 4394869 h 6858000"/>
              <a:gd name="connsiteX6358" fmla="*/ 6578100 w 12192000"/>
              <a:gd name="connsiteY6358" fmla="*/ 4429688 h 6858000"/>
              <a:gd name="connsiteX6359" fmla="*/ 6543288 w 12192000"/>
              <a:gd name="connsiteY6359" fmla="*/ 4464507 h 6858000"/>
              <a:gd name="connsiteX6360" fmla="*/ 6628180 w 12192000"/>
              <a:gd name="connsiteY6360" fmla="*/ 4464507 h 6858000"/>
              <a:gd name="connsiteX6361" fmla="*/ 6593355 w 12192000"/>
              <a:gd name="connsiteY6361" fmla="*/ 4429688 h 6858000"/>
              <a:gd name="connsiteX6362" fmla="*/ 6628180 w 12192000"/>
              <a:gd name="connsiteY6362" fmla="*/ 4394869 h 6858000"/>
              <a:gd name="connsiteX6363" fmla="*/ 6662993 w 12192000"/>
              <a:gd name="connsiteY6363" fmla="*/ 4429688 h 6858000"/>
              <a:gd name="connsiteX6364" fmla="*/ 6628180 w 12192000"/>
              <a:gd name="connsiteY6364" fmla="*/ 4464507 h 6858000"/>
              <a:gd name="connsiteX6365" fmla="*/ 6713073 w 12192000"/>
              <a:gd name="connsiteY6365" fmla="*/ 4464507 h 6858000"/>
              <a:gd name="connsiteX6366" fmla="*/ 6678247 w 12192000"/>
              <a:gd name="connsiteY6366" fmla="*/ 4429688 h 6858000"/>
              <a:gd name="connsiteX6367" fmla="*/ 6713073 w 12192000"/>
              <a:gd name="connsiteY6367" fmla="*/ 4394869 h 6858000"/>
              <a:gd name="connsiteX6368" fmla="*/ 6747885 w 12192000"/>
              <a:gd name="connsiteY6368" fmla="*/ 4429688 h 6858000"/>
              <a:gd name="connsiteX6369" fmla="*/ 6713073 w 12192000"/>
              <a:gd name="connsiteY6369" fmla="*/ 4464507 h 6858000"/>
              <a:gd name="connsiteX6370" fmla="*/ 6797965 w 12192000"/>
              <a:gd name="connsiteY6370" fmla="*/ 4464507 h 6858000"/>
              <a:gd name="connsiteX6371" fmla="*/ 6763139 w 12192000"/>
              <a:gd name="connsiteY6371" fmla="*/ 4429688 h 6858000"/>
              <a:gd name="connsiteX6372" fmla="*/ 6797965 w 12192000"/>
              <a:gd name="connsiteY6372" fmla="*/ 4394869 h 6858000"/>
              <a:gd name="connsiteX6373" fmla="*/ 6832777 w 12192000"/>
              <a:gd name="connsiteY6373" fmla="*/ 4429688 h 6858000"/>
              <a:gd name="connsiteX6374" fmla="*/ 6797965 w 12192000"/>
              <a:gd name="connsiteY6374" fmla="*/ 4464507 h 6858000"/>
              <a:gd name="connsiteX6375" fmla="*/ 6882858 w 12192000"/>
              <a:gd name="connsiteY6375" fmla="*/ 4464507 h 6858000"/>
              <a:gd name="connsiteX6376" fmla="*/ 6848033 w 12192000"/>
              <a:gd name="connsiteY6376" fmla="*/ 4429688 h 6858000"/>
              <a:gd name="connsiteX6377" fmla="*/ 6882858 w 12192000"/>
              <a:gd name="connsiteY6377" fmla="*/ 4394869 h 6858000"/>
              <a:gd name="connsiteX6378" fmla="*/ 6917670 w 12192000"/>
              <a:gd name="connsiteY6378" fmla="*/ 4429688 h 6858000"/>
              <a:gd name="connsiteX6379" fmla="*/ 6882858 w 12192000"/>
              <a:gd name="connsiteY6379" fmla="*/ 4464507 h 6858000"/>
              <a:gd name="connsiteX6380" fmla="*/ 6967749 w 12192000"/>
              <a:gd name="connsiteY6380" fmla="*/ 4464507 h 6858000"/>
              <a:gd name="connsiteX6381" fmla="*/ 6932924 w 12192000"/>
              <a:gd name="connsiteY6381" fmla="*/ 4429688 h 6858000"/>
              <a:gd name="connsiteX6382" fmla="*/ 6967749 w 12192000"/>
              <a:gd name="connsiteY6382" fmla="*/ 4394869 h 6858000"/>
              <a:gd name="connsiteX6383" fmla="*/ 7002562 w 12192000"/>
              <a:gd name="connsiteY6383" fmla="*/ 4429688 h 6858000"/>
              <a:gd name="connsiteX6384" fmla="*/ 6967749 w 12192000"/>
              <a:gd name="connsiteY6384" fmla="*/ 4464507 h 6858000"/>
              <a:gd name="connsiteX6385" fmla="*/ 7052643 w 12192000"/>
              <a:gd name="connsiteY6385" fmla="*/ 4464507 h 6858000"/>
              <a:gd name="connsiteX6386" fmla="*/ 7017817 w 12192000"/>
              <a:gd name="connsiteY6386" fmla="*/ 4429688 h 6858000"/>
              <a:gd name="connsiteX6387" fmla="*/ 7052643 w 12192000"/>
              <a:gd name="connsiteY6387" fmla="*/ 4394869 h 6858000"/>
              <a:gd name="connsiteX6388" fmla="*/ 7087455 w 12192000"/>
              <a:gd name="connsiteY6388" fmla="*/ 4429688 h 6858000"/>
              <a:gd name="connsiteX6389" fmla="*/ 7052643 w 12192000"/>
              <a:gd name="connsiteY6389" fmla="*/ 4464507 h 6858000"/>
              <a:gd name="connsiteX6390" fmla="*/ 7137562 w 12192000"/>
              <a:gd name="connsiteY6390" fmla="*/ 4464507 h 6858000"/>
              <a:gd name="connsiteX6391" fmla="*/ 7102737 w 12192000"/>
              <a:gd name="connsiteY6391" fmla="*/ 4429688 h 6858000"/>
              <a:gd name="connsiteX6392" fmla="*/ 7137562 w 12192000"/>
              <a:gd name="connsiteY6392" fmla="*/ 4394869 h 6858000"/>
              <a:gd name="connsiteX6393" fmla="*/ 7172374 w 12192000"/>
              <a:gd name="connsiteY6393" fmla="*/ 4429688 h 6858000"/>
              <a:gd name="connsiteX6394" fmla="*/ 7137562 w 12192000"/>
              <a:gd name="connsiteY6394" fmla="*/ 4464507 h 6858000"/>
              <a:gd name="connsiteX6395" fmla="*/ 7222454 w 12192000"/>
              <a:gd name="connsiteY6395" fmla="*/ 4464507 h 6858000"/>
              <a:gd name="connsiteX6396" fmla="*/ 7187629 w 12192000"/>
              <a:gd name="connsiteY6396" fmla="*/ 4429688 h 6858000"/>
              <a:gd name="connsiteX6397" fmla="*/ 7222454 w 12192000"/>
              <a:gd name="connsiteY6397" fmla="*/ 4394869 h 6858000"/>
              <a:gd name="connsiteX6398" fmla="*/ 7257266 w 12192000"/>
              <a:gd name="connsiteY6398" fmla="*/ 4429688 h 6858000"/>
              <a:gd name="connsiteX6399" fmla="*/ 7222454 w 12192000"/>
              <a:gd name="connsiteY6399" fmla="*/ 4464507 h 6858000"/>
              <a:gd name="connsiteX6400" fmla="*/ 7307346 w 12192000"/>
              <a:gd name="connsiteY6400" fmla="*/ 4464507 h 6858000"/>
              <a:gd name="connsiteX6401" fmla="*/ 7272521 w 12192000"/>
              <a:gd name="connsiteY6401" fmla="*/ 4429688 h 6858000"/>
              <a:gd name="connsiteX6402" fmla="*/ 7307346 w 12192000"/>
              <a:gd name="connsiteY6402" fmla="*/ 4394869 h 6858000"/>
              <a:gd name="connsiteX6403" fmla="*/ 7342159 w 12192000"/>
              <a:gd name="connsiteY6403" fmla="*/ 4429688 h 6858000"/>
              <a:gd name="connsiteX6404" fmla="*/ 7307346 w 12192000"/>
              <a:gd name="connsiteY6404" fmla="*/ 4464507 h 6858000"/>
              <a:gd name="connsiteX6405" fmla="*/ 7392239 w 12192000"/>
              <a:gd name="connsiteY6405" fmla="*/ 4464507 h 6858000"/>
              <a:gd name="connsiteX6406" fmla="*/ 7357413 w 12192000"/>
              <a:gd name="connsiteY6406" fmla="*/ 4429688 h 6858000"/>
              <a:gd name="connsiteX6407" fmla="*/ 7392239 w 12192000"/>
              <a:gd name="connsiteY6407" fmla="*/ 4394869 h 6858000"/>
              <a:gd name="connsiteX6408" fmla="*/ 7427051 w 12192000"/>
              <a:gd name="connsiteY6408" fmla="*/ 4429688 h 6858000"/>
              <a:gd name="connsiteX6409" fmla="*/ 7392239 w 12192000"/>
              <a:gd name="connsiteY6409" fmla="*/ 4464507 h 6858000"/>
              <a:gd name="connsiteX6410" fmla="*/ 7477132 w 12192000"/>
              <a:gd name="connsiteY6410" fmla="*/ 4464507 h 6858000"/>
              <a:gd name="connsiteX6411" fmla="*/ 7442307 w 12192000"/>
              <a:gd name="connsiteY6411" fmla="*/ 4429688 h 6858000"/>
              <a:gd name="connsiteX6412" fmla="*/ 7477132 w 12192000"/>
              <a:gd name="connsiteY6412" fmla="*/ 4394869 h 6858000"/>
              <a:gd name="connsiteX6413" fmla="*/ 7511944 w 12192000"/>
              <a:gd name="connsiteY6413" fmla="*/ 4429688 h 6858000"/>
              <a:gd name="connsiteX6414" fmla="*/ 7477132 w 12192000"/>
              <a:gd name="connsiteY6414" fmla="*/ 4464507 h 6858000"/>
              <a:gd name="connsiteX6415" fmla="*/ 7562024 w 12192000"/>
              <a:gd name="connsiteY6415" fmla="*/ 4464507 h 6858000"/>
              <a:gd name="connsiteX6416" fmla="*/ 7527199 w 12192000"/>
              <a:gd name="connsiteY6416" fmla="*/ 4429688 h 6858000"/>
              <a:gd name="connsiteX6417" fmla="*/ 7562024 w 12192000"/>
              <a:gd name="connsiteY6417" fmla="*/ 4394869 h 6858000"/>
              <a:gd name="connsiteX6418" fmla="*/ 7596836 w 12192000"/>
              <a:gd name="connsiteY6418" fmla="*/ 4429688 h 6858000"/>
              <a:gd name="connsiteX6419" fmla="*/ 7562024 w 12192000"/>
              <a:gd name="connsiteY6419" fmla="*/ 4464507 h 6858000"/>
              <a:gd name="connsiteX6420" fmla="*/ 7646915 w 12192000"/>
              <a:gd name="connsiteY6420" fmla="*/ 4464507 h 6858000"/>
              <a:gd name="connsiteX6421" fmla="*/ 7612090 w 12192000"/>
              <a:gd name="connsiteY6421" fmla="*/ 4429688 h 6858000"/>
              <a:gd name="connsiteX6422" fmla="*/ 7646915 w 12192000"/>
              <a:gd name="connsiteY6422" fmla="*/ 4394869 h 6858000"/>
              <a:gd name="connsiteX6423" fmla="*/ 7681728 w 12192000"/>
              <a:gd name="connsiteY6423" fmla="*/ 4429688 h 6858000"/>
              <a:gd name="connsiteX6424" fmla="*/ 7646915 w 12192000"/>
              <a:gd name="connsiteY6424" fmla="*/ 4464507 h 6858000"/>
              <a:gd name="connsiteX6425" fmla="*/ 7731809 w 12192000"/>
              <a:gd name="connsiteY6425" fmla="*/ 4464507 h 6858000"/>
              <a:gd name="connsiteX6426" fmla="*/ 7696983 w 12192000"/>
              <a:gd name="connsiteY6426" fmla="*/ 4429688 h 6858000"/>
              <a:gd name="connsiteX6427" fmla="*/ 7731809 w 12192000"/>
              <a:gd name="connsiteY6427" fmla="*/ 4394869 h 6858000"/>
              <a:gd name="connsiteX6428" fmla="*/ 7766621 w 12192000"/>
              <a:gd name="connsiteY6428" fmla="*/ 4429688 h 6858000"/>
              <a:gd name="connsiteX6429" fmla="*/ 7731809 w 12192000"/>
              <a:gd name="connsiteY6429" fmla="*/ 4464507 h 6858000"/>
              <a:gd name="connsiteX6430" fmla="*/ 7816702 w 12192000"/>
              <a:gd name="connsiteY6430" fmla="*/ 4464507 h 6858000"/>
              <a:gd name="connsiteX6431" fmla="*/ 7781877 w 12192000"/>
              <a:gd name="connsiteY6431" fmla="*/ 4429688 h 6858000"/>
              <a:gd name="connsiteX6432" fmla="*/ 7816702 w 12192000"/>
              <a:gd name="connsiteY6432" fmla="*/ 4394869 h 6858000"/>
              <a:gd name="connsiteX6433" fmla="*/ 7851514 w 12192000"/>
              <a:gd name="connsiteY6433" fmla="*/ 4429688 h 6858000"/>
              <a:gd name="connsiteX6434" fmla="*/ 7816702 w 12192000"/>
              <a:gd name="connsiteY6434" fmla="*/ 4464507 h 6858000"/>
              <a:gd name="connsiteX6435" fmla="*/ 7901594 w 12192000"/>
              <a:gd name="connsiteY6435" fmla="*/ 4464507 h 6858000"/>
              <a:gd name="connsiteX6436" fmla="*/ 7866769 w 12192000"/>
              <a:gd name="connsiteY6436" fmla="*/ 4429688 h 6858000"/>
              <a:gd name="connsiteX6437" fmla="*/ 7901594 w 12192000"/>
              <a:gd name="connsiteY6437" fmla="*/ 4394869 h 6858000"/>
              <a:gd name="connsiteX6438" fmla="*/ 7936406 w 12192000"/>
              <a:gd name="connsiteY6438" fmla="*/ 4429688 h 6858000"/>
              <a:gd name="connsiteX6439" fmla="*/ 7901594 w 12192000"/>
              <a:gd name="connsiteY6439" fmla="*/ 4464507 h 6858000"/>
              <a:gd name="connsiteX6440" fmla="*/ 7986485 w 12192000"/>
              <a:gd name="connsiteY6440" fmla="*/ 4464507 h 6858000"/>
              <a:gd name="connsiteX6441" fmla="*/ 7951660 w 12192000"/>
              <a:gd name="connsiteY6441" fmla="*/ 4429688 h 6858000"/>
              <a:gd name="connsiteX6442" fmla="*/ 7986485 w 12192000"/>
              <a:gd name="connsiteY6442" fmla="*/ 4394869 h 6858000"/>
              <a:gd name="connsiteX6443" fmla="*/ 8021298 w 12192000"/>
              <a:gd name="connsiteY6443" fmla="*/ 4429688 h 6858000"/>
              <a:gd name="connsiteX6444" fmla="*/ 7986485 w 12192000"/>
              <a:gd name="connsiteY6444" fmla="*/ 4464507 h 6858000"/>
              <a:gd name="connsiteX6445" fmla="*/ 8071379 w 12192000"/>
              <a:gd name="connsiteY6445" fmla="*/ 4464507 h 6858000"/>
              <a:gd name="connsiteX6446" fmla="*/ 8036553 w 12192000"/>
              <a:gd name="connsiteY6446" fmla="*/ 4429688 h 6858000"/>
              <a:gd name="connsiteX6447" fmla="*/ 8071379 w 12192000"/>
              <a:gd name="connsiteY6447" fmla="*/ 4394869 h 6858000"/>
              <a:gd name="connsiteX6448" fmla="*/ 8106191 w 12192000"/>
              <a:gd name="connsiteY6448" fmla="*/ 4429688 h 6858000"/>
              <a:gd name="connsiteX6449" fmla="*/ 8071379 w 12192000"/>
              <a:gd name="connsiteY6449" fmla="*/ 4464507 h 6858000"/>
              <a:gd name="connsiteX6450" fmla="*/ 8156272 w 12192000"/>
              <a:gd name="connsiteY6450" fmla="*/ 4464507 h 6858000"/>
              <a:gd name="connsiteX6451" fmla="*/ 8121447 w 12192000"/>
              <a:gd name="connsiteY6451" fmla="*/ 4429688 h 6858000"/>
              <a:gd name="connsiteX6452" fmla="*/ 8156272 w 12192000"/>
              <a:gd name="connsiteY6452" fmla="*/ 4394869 h 6858000"/>
              <a:gd name="connsiteX6453" fmla="*/ 8191084 w 12192000"/>
              <a:gd name="connsiteY6453" fmla="*/ 4429688 h 6858000"/>
              <a:gd name="connsiteX6454" fmla="*/ 8156272 w 12192000"/>
              <a:gd name="connsiteY6454" fmla="*/ 4464507 h 6858000"/>
              <a:gd name="connsiteX6455" fmla="*/ 8241164 w 12192000"/>
              <a:gd name="connsiteY6455" fmla="*/ 4464507 h 6858000"/>
              <a:gd name="connsiteX6456" fmla="*/ 8206339 w 12192000"/>
              <a:gd name="connsiteY6456" fmla="*/ 4429688 h 6858000"/>
              <a:gd name="connsiteX6457" fmla="*/ 8241164 w 12192000"/>
              <a:gd name="connsiteY6457" fmla="*/ 4394869 h 6858000"/>
              <a:gd name="connsiteX6458" fmla="*/ 8275976 w 12192000"/>
              <a:gd name="connsiteY6458" fmla="*/ 4429688 h 6858000"/>
              <a:gd name="connsiteX6459" fmla="*/ 8241164 w 12192000"/>
              <a:gd name="connsiteY6459" fmla="*/ 4464507 h 6858000"/>
              <a:gd name="connsiteX6460" fmla="*/ 8326055 w 12192000"/>
              <a:gd name="connsiteY6460" fmla="*/ 4464507 h 6858000"/>
              <a:gd name="connsiteX6461" fmla="*/ 8291230 w 12192000"/>
              <a:gd name="connsiteY6461" fmla="*/ 4429688 h 6858000"/>
              <a:gd name="connsiteX6462" fmla="*/ 8326055 w 12192000"/>
              <a:gd name="connsiteY6462" fmla="*/ 4394869 h 6858000"/>
              <a:gd name="connsiteX6463" fmla="*/ 8360868 w 12192000"/>
              <a:gd name="connsiteY6463" fmla="*/ 4429688 h 6858000"/>
              <a:gd name="connsiteX6464" fmla="*/ 8326055 w 12192000"/>
              <a:gd name="connsiteY6464" fmla="*/ 4464507 h 6858000"/>
              <a:gd name="connsiteX6465" fmla="*/ 8410949 w 12192000"/>
              <a:gd name="connsiteY6465" fmla="*/ 4464507 h 6858000"/>
              <a:gd name="connsiteX6466" fmla="*/ 8376123 w 12192000"/>
              <a:gd name="connsiteY6466" fmla="*/ 4429688 h 6858000"/>
              <a:gd name="connsiteX6467" fmla="*/ 8410949 w 12192000"/>
              <a:gd name="connsiteY6467" fmla="*/ 4394869 h 6858000"/>
              <a:gd name="connsiteX6468" fmla="*/ 8445761 w 12192000"/>
              <a:gd name="connsiteY6468" fmla="*/ 4429688 h 6858000"/>
              <a:gd name="connsiteX6469" fmla="*/ 8410949 w 12192000"/>
              <a:gd name="connsiteY6469" fmla="*/ 4464507 h 6858000"/>
              <a:gd name="connsiteX6470" fmla="*/ 8495842 w 12192000"/>
              <a:gd name="connsiteY6470" fmla="*/ 4464507 h 6858000"/>
              <a:gd name="connsiteX6471" fmla="*/ 8461017 w 12192000"/>
              <a:gd name="connsiteY6471" fmla="*/ 4429688 h 6858000"/>
              <a:gd name="connsiteX6472" fmla="*/ 8495842 w 12192000"/>
              <a:gd name="connsiteY6472" fmla="*/ 4394869 h 6858000"/>
              <a:gd name="connsiteX6473" fmla="*/ 8530654 w 12192000"/>
              <a:gd name="connsiteY6473" fmla="*/ 4429688 h 6858000"/>
              <a:gd name="connsiteX6474" fmla="*/ 8495842 w 12192000"/>
              <a:gd name="connsiteY6474" fmla="*/ 4464507 h 6858000"/>
              <a:gd name="connsiteX6475" fmla="*/ 8580734 w 12192000"/>
              <a:gd name="connsiteY6475" fmla="*/ 4464507 h 6858000"/>
              <a:gd name="connsiteX6476" fmla="*/ 8545909 w 12192000"/>
              <a:gd name="connsiteY6476" fmla="*/ 4429688 h 6858000"/>
              <a:gd name="connsiteX6477" fmla="*/ 8580734 w 12192000"/>
              <a:gd name="connsiteY6477" fmla="*/ 4394869 h 6858000"/>
              <a:gd name="connsiteX6478" fmla="*/ 8615546 w 12192000"/>
              <a:gd name="connsiteY6478" fmla="*/ 4429688 h 6858000"/>
              <a:gd name="connsiteX6479" fmla="*/ 8580734 w 12192000"/>
              <a:gd name="connsiteY6479" fmla="*/ 4464507 h 6858000"/>
              <a:gd name="connsiteX6480" fmla="*/ 8665625 w 12192000"/>
              <a:gd name="connsiteY6480" fmla="*/ 4464507 h 6858000"/>
              <a:gd name="connsiteX6481" fmla="*/ 8630800 w 12192000"/>
              <a:gd name="connsiteY6481" fmla="*/ 4429688 h 6858000"/>
              <a:gd name="connsiteX6482" fmla="*/ 8665625 w 12192000"/>
              <a:gd name="connsiteY6482" fmla="*/ 4394869 h 6858000"/>
              <a:gd name="connsiteX6483" fmla="*/ 8700438 w 12192000"/>
              <a:gd name="connsiteY6483" fmla="*/ 4429688 h 6858000"/>
              <a:gd name="connsiteX6484" fmla="*/ 8665625 w 12192000"/>
              <a:gd name="connsiteY6484" fmla="*/ 4464507 h 6858000"/>
              <a:gd name="connsiteX6485" fmla="*/ 8835412 w 12192000"/>
              <a:gd name="connsiteY6485" fmla="*/ 4464507 h 6858000"/>
              <a:gd name="connsiteX6486" fmla="*/ 8800587 w 12192000"/>
              <a:gd name="connsiteY6486" fmla="*/ 4429688 h 6858000"/>
              <a:gd name="connsiteX6487" fmla="*/ 8835412 w 12192000"/>
              <a:gd name="connsiteY6487" fmla="*/ 4394869 h 6858000"/>
              <a:gd name="connsiteX6488" fmla="*/ 8870224 w 12192000"/>
              <a:gd name="connsiteY6488" fmla="*/ 4429688 h 6858000"/>
              <a:gd name="connsiteX6489" fmla="*/ 8835412 w 12192000"/>
              <a:gd name="connsiteY6489" fmla="*/ 4464507 h 6858000"/>
              <a:gd name="connsiteX6490" fmla="*/ 8920304 w 12192000"/>
              <a:gd name="connsiteY6490" fmla="*/ 4464507 h 6858000"/>
              <a:gd name="connsiteX6491" fmla="*/ 8885479 w 12192000"/>
              <a:gd name="connsiteY6491" fmla="*/ 4429688 h 6858000"/>
              <a:gd name="connsiteX6492" fmla="*/ 8920304 w 12192000"/>
              <a:gd name="connsiteY6492" fmla="*/ 4394869 h 6858000"/>
              <a:gd name="connsiteX6493" fmla="*/ 8955116 w 12192000"/>
              <a:gd name="connsiteY6493" fmla="*/ 4429688 h 6858000"/>
              <a:gd name="connsiteX6494" fmla="*/ 8920304 w 12192000"/>
              <a:gd name="connsiteY6494" fmla="*/ 4464507 h 6858000"/>
              <a:gd name="connsiteX6495" fmla="*/ 9005195 w 12192000"/>
              <a:gd name="connsiteY6495" fmla="*/ 4464507 h 6858000"/>
              <a:gd name="connsiteX6496" fmla="*/ 8970370 w 12192000"/>
              <a:gd name="connsiteY6496" fmla="*/ 4429688 h 6858000"/>
              <a:gd name="connsiteX6497" fmla="*/ 9005195 w 12192000"/>
              <a:gd name="connsiteY6497" fmla="*/ 4394869 h 6858000"/>
              <a:gd name="connsiteX6498" fmla="*/ 9040008 w 12192000"/>
              <a:gd name="connsiteY6498" fmla="*/ 4429688 h 6858000"/>
              <a:gd name="connsiteX6499" fmla="*/ 9005195 w 12192000"/>
              <a:gd name="connsiteY6499" fmla="*/ 4464507 h 6858000"/>
              <a:gd name="connsiteX6500" fmla="*/ 9090088 w 12192000"/>
              <a:gd name="connsiteY6500" fmla="*/ 4464507 h 6858000"/>
              <a:gd name="connsiteX6501" fmla="*/ 9055262 w 12192000"/>
              <a:gd name="connsiteY6501" fmla="*/ 4429688 h 6858000"/>
              <a:gd name="connsiteX6502" fmla="*/ 9090088 w 12192000"/>
              <a:gd name="connsiteY6502" fmla="*/ 4394869 h 6858000"/>
              <a:gd name="connsiteX6503" fmla="*/ 9124900 w 12192000"/>
              <a:gd name="connsiteY6503" fmla="*/ 4429688 h 6858000"/>
              <a:gd name="connsiteX6504" fmla="*/ 9090088 w 12192000"/>
              <a:gd name="connsiteY6504" fmla="*/ 4464507 h 6858000"/>
              <a:gd name="connsiteX6505" fmla="*/ 9174982 w 12192000"/>
              <a:gd name="connsiteY6505" fmla="*/ 4464507 h 6858000"/>
              <a:gd name="connsiteX6506" fmla="*/ 9140157 w 12192000"/>
              <a:gd name="connsiteY6506" fmla="*/ 4429688 h 6858000"/>
              <a:gd name="connsiteX6507" fmla="*/ 9174982 w 12192000"/>
              <a:gd name="connsiteY6507" fmla="*/ 4394869 h 6858000"/>
              <a:gd name="connsiteX6508" fmla="*/ 9209794 w 12192000"/>
              <a:gd name="connsiteY6508" fmla="*/ 4429688 h 6858000"/>
              <a:gd name="connsiteX6509" fmla="*/ 9174982 w 12192000"/>
              <a:gd name="connsiteY6509" fmla="*/ 4464507 h 6858000"/>
              <a:gd name="connsiteX6510" fmla="*/ 9259874 w 12192000"/>
              <a:gd name="connsiteY6510" fmla="*/ 4464507 h 6858000"/>
              <a:gd name="connsiteX6511" fmla="*/ 9225049 w 12192000"/>
              <a:gd name="connsiteY6511" fmla="*/ 4429688 h 6858000"/>
              <a:gd name="connsiteX6512" fmla="*/ 9259874 w 12192000"/>
              <a:gd name="connsiteY6512" fmla="*/ 4394869 h 6858000"/>
              <a:gd name="connsiteX6513" fmla="*/ 9294686 w 12192000"/>
              <a:gd name="connsiteY6513" fmla="*/ 4429688 h 6858000"/>
              <a:gd name="connsiteX6514" fmla="*/ 9259874 w 12192000"/>
              <a:gd name="connsiteY6514" fmla="*/ 4464507 h 6858000"/>
              <a:gd name="connsiteX6515" fmla="*/ 9344765 w 12192000"/>
              <a:gd name="connsiteY6515" fmla="*/ 4464507 h 6858000"/>
              <a:gd name="connsiteX6516" fmla="*/ 9309940 w 12192000"/>
              <a:gd name="connsiteY6516" fmla="*/ 4429688 h 6858000"/>
              <a:gd name="connsiteX6517" fmla="*/ 9344765 w 12192000"/>
              <a:gd name="connsiteY6517" fmla="*/ 4394869 h 6858000"/>
              <a:gd name="connsiteX6518" fmla="*/ 9379578 w 12192000"/>
              <a:gd name="connsiteY6518" fmla="*/ 4429688 h 6858000"/>
              <a:gd name="connsiteX6519" fmla="*/ 9344765 w 12192000"/>
              <a:gd name="connsiteY6519" fmla="*/ 4464507 h 6858000"/>
              <a:gd name="connsiteX6520" fmla="*/ 9429658 w 12192000"/>
              <a:gd name="connsiteY6520" fmla="*/ 4464507 h 6858000"/>
              <a:gd name="connsiteX6521" fmla="*/ 9394832 w 12192000"/>
              <a:gd name="connsiteY6521" fmla="*/ 4429688 h 6858000"/>
              <a:gd name="connsiteX6522" fmla="*/ 9429658 w 12192000"/>
              <a:gd name="connsiteY6522" fmla="*/ 4394869 h 6858000"/>
              <a:gd name="connsiteX6523" fmla="*/ 9464470 w 12192000"/>
              <a:gd name="connsiteY6523" fmla="*/ 4429688 h 6858000"/>
              <a:gd name="connsiteX6524" fmla="*/ 9429658 w 12192000"/>
              <a:gd name="connsiteY6524" fmla="*/ 4464507 h 6858000"/>
              <a:gd name="connsiteX6525" fmla="*/ 9514552 w 12192000"/>
              <a:gd name="connsiteY6525" fmla="*/ 4464507 h 6858000"/>
              <a:gd name="connsiteX6526" fmla="*/ 9479727 w 12192000"/>
              <a:gd name="connsiteY6526" fmla="*/ 4429688 h 6858000"/>
              <a:gd name="connsiteX6527" fmla="*/ 9514552 w 12192000"/>
              <a:gd name="connsiteY6527" fmla="*/ 4394869 h 6858000"/>
              <a:gd name="connsiteX6528" fmla="*/ 9549364 w 12192000"/>
              <a:gd name="connsiteY6528" fmla="*/ 4429688 h 6858000"/>
              <a:gd name="connsiteX6529" fmla="*/ 9514552 w 12192000"/>
              <a:gd name="connsiteY6529" fmla="*/ 4464507 h 6858000"/>
              <a:gd name="connsiteX6530" fmla="*/ 9599444 w 12192000"/>
              <a:gd name="connsiteY6530" fmla="*/ 4464507 h 6858000"/>
              <a:gd name="connsiteX6531" fmla="*/ 9564619 w 12192000"/>
              <a:gd name="connsiteY6531" fmla="*/ 4429688 h 6858000"/>
              <a:gd name="connsiteX6532" fmla="*/ 9599444 w 12192000"/>
              <a:gd name="connsiteY6532" fmla="*/ 4394869 h 6858000"/>
              <a:gd name="connsiteX6533" fmla="*/ 9634256 w 12192000"/>
              <a:gd name="connsiteY6533" fmla="*/ 4429688 h 6858000"/>
              <a:gd name="connsiteX6534" fmla="*/ 9599444 w 12192000"/>
              <a:gd name="connsiteY6534" fmla="*/ 4464507 h 6858000"/>
              <a:gd name="connsiteX6535" fmla="*/ 9684335 w 12192000"/>
              <a:gd name="connsiteY6535" fmla="*/ 4464507 h 6858000"/>
              <a:gd name="connsiteX6536" fmla="*/ 9649510 w 12192000"/>
              <a:gd name="connsiteY6536" fmla="*/ 4429688 h 6858000"/>
              <a:gd name="connsiteX6537" fmla="*/ 9684335 w 12192000"/>
              <a:gd name="connsiteY6537" fmla="*/ 4394869 h 6858000"/>
              <a:gd name="connsiteX6538" fmla="*/ 9719148 w 12192000"/>
              <a:gd name="connsiteY6538" fmla="*/ 4429688 h 6858000"/>
              <a:gd name="connsiteX6539" fmla="*/ 9684335 w 12192000"/>
              <a:gd name="connsiteY6539" fmla="*/ 4464507 h 6858000"/>
              <a:gd name="connsiteX6540" fmla="*/ 9769228 w 12192000"/>
              <a:gd name="connsiteY6540" fmla="*/ 4464507 h 6858000"/>
              <a:gd name="connsiteX6541" fmla="*/ 9734402 w 12192000"/>
              <a:gd name="connsiteY6541" fmla="*/ 4429688 h 6858000"/>
              <a:gd name="connsiteX6542" fmla="*/ 9769228 w 12192000"/>
              <a:gd name="connsiteY6542" fmla="*/ 4394869 h 6858000"/>
              <a:gd name="connsiteX6543" fmla="*/ 9804040 w 12192000"/>
              <a:gd name="connsiteY6543" fmla="*/ 4429688 h 6858000"/>
              <a:gd name="connsiteX6544" fmla="*/ 9769228 w 12192000"/>
              <a:gd name="connsiteY6544" fmla="*/ 4464507 h 6858000"/>
              <a:gd name="connsiteX6545" fmla="*/ 9854122 w 12192000"/>
              <a:gd name="connsiteY6545" fmla="*/ 4464507 h 6858000"/>
              <a:gd name="connsiteX6546" fmla="*/ 9819297 w 12192000"/>
              <a:gd name="connsiteY6546" fmla="*/ 4429688 h 6858000"/>
              <a:gd name="connsiteX6547" fmla="*/ 9854122 w 12192000"/>
              <a:gd name="connsiteY6547" fmla="*/ 4394869 h 6858000"/>
              <a:gd name="connsiteX6548" fmla="*/ 9888934 w 12192000"/>
              <a:gd name="connsiteY6548" fmla="*/ 4429688 h 6858000"/>
              <a:gd name="connsiteX6549" fmla="*/ 9854122 w 12192000"/>
              <a:gd name="connsiteY6549" fmla="*/ 4464507 h 6858000"/>
              <a:gd name="connsiteX6550" fmla="*/ 10023905 w 12192000"/>
              <a:gd name="connsiteY6550" fmla="*/ 4464507 h 6858000"/>
              <a:gd name="connsiteX6551" fmla="*/ 9989080 w 12192000"/>
              <a:gd name="connsiteY6551" fmla="*/ 4429688 h 6858000"/>
              <a:gd name="connsiteX6552" fmla="*/ 10023905 w 12192000"/>
              <a:gd name="connsiteY6552" fmla="*/ 4394869 h 6858000"/>
              <a:gd name="connsiteX6553" fmla="*/ 10058718 w 12192000"/>
              <a:gd name="connsiteY6553" fmla="*/ 4429688 h 6858000"/>
              <a:gd name="connsiteX6554" fmla="*/ 10023905 w 12192000"/>
              <a:gd name="connsiteY6554" fmla="*/ 4464507 h 6858000"/>
              <a:gd name="connsiteX6555" fmla="*/ 2298657 w 12192000"/>
              <a:gd name="connsiteY6555" fmla="*/ 4379647 h 6858000"/>
              <a:gd name="connsiteX6556" fmla="*/ 2263838 w 12192000"/>
              <a:gd name="connsiteY6556" fmla="*/ 4344828 h 6858000"/>
              <a:gd name="connsiteX6557" fmla="*/ 2298657 w 12192000"/>
              <a:gd name="connsiteY6557" fmla="*/ 4310009 h 6858000"/>
              <a:gd name="connsiteX6558" fmla="*/ 2333476 w 12192000"/>
              <a:gd name="connsiteY6558" fmla="*/ 4344828 h 6858000"/>
              <a:gd name="connsiteX6559" fmla="*/ 2298657 w 12192000"/>
              <a:gd name="connsiteY6559" fmla="*/ 4379647 h 6858000"/>
              <a:gd name="connsiteX6560" fmla="*/ 2383549 w 12192000"/>
              <a:gd name="connsiteY6560" fmla="*/ 4379647 h 6858000"/>
              <a:gd name="connsiteX6561" fmla="*/ 2348730 w 12192000"/>
              <a:gd name="connsiteY6561" fmla="*/ 4344828 h 6858000"/>
              <a:gd name="connsiteX6562" fmla="*/ 2383549 w 12192000"/>
              <a:gd name="connsiteY6562" fmla="*/ 4310009 h 6858000"/>
              <a:gd name="connsiteX6563" fmla="*/ 2418368 w 12192000"/>
              <a:gd name="connsiteY6563" fmla="*/ 4344828 h 6858000"/>
              <a:gd name="connsiteX6564" fmla="*/ 2383549 w 12192000"/>
              <a:gd name="connsiteY6564" fmla="*/ 4379647 h 6858000"/>
              <a:gd name="connsiteX6565" fmla="*/ 2468443 w 12192000"/>
              <a:gd name="connsiteY6565" fmla="*/ 4379647 h 6858000"/>
              <a:gd name="connsiteX6566" fmla="*/ 2433624 w 12192000"/>
              <a:gd name="connsiteY6566" fmla="*/ 4344828 h 6858000"/>
              <a:gd name="connsiteX6567" fmla="*/ 2468443 w 12192000"/>
              <a:gd name="connsiteY6567" fmla="*/ 4310009 h 6858000"/>
              <a:gd name="connsiteX6568" fmla="*/ 2503261 w 12192000"/>
              <a:gd name="connsiteY6568" fmla="*/ 4344828 h 6858000"/>
              <a:gd name="connsiteX6569" fmla="*/ 2468443 w 12192000"/>
              <a:gd name="connsiteY6569" fmla="*/ 4379647 h 6858000"/>
              <a:gd name="connsiteX6570" fmla="*/ 2553334 w 12192000"/>
              <a:gd name="connsiteY6570" fmla="*/ 4379647 h 6858000"/>
              <a:gd name="connsiteX6571" fmla="*/ 2518515 w 12192000"/>
              <a:gd name="connsiteY6571" fmla="*/ 4344828 h 6858000"/>
              <a:gd name="connsiteX6572" fmla="*/ 2553334 w 12192000"/>
              <a:gd name="connsiteY6572" fmla="*/ 4310009 h 6858000"/>
              <a:gd name="connsiteX6573" fmla="*/ 2588153 w 12192000"/>
              <a:gd name="connsiteY6573" fmla="*/ 4344828 h 6858000"/>
              <a:gd name="connsiteX6574" fmla="*/ 2553334 w 12192000"/>
              <a:gd name="connsiteY6574" fmla="*/ 4379647 h 6858000"/>
              <a:gd name="connsiteX6575" fmla="*/ 2638227 w 12192000"/>
              <a:gd name="connsiteY6575" fmla="*/ 4379647 h 6858000"/>
              <a:gd name="connsiteX6576" fmla="*/ 2603408 w 12192000"/>
              <a:gd name="connsiteY6576" fmla="*/ 4344828 h 6858000"/>
              <a:gd name="connsiteX6577" fmla="*/ 2638227 w 12192000"/>
              <a:gd name="connsiteY6577" fmla="*/ 4310009 h 6858000"/>
              <a:gd name="connsiteX6578" fmla="*/ 2673046 w 12192000"/>
              <a:gd name="connsiteY6578" fmla="*/ 4344828 h 6858000"/>
              <a:gd name="connsiteX6579" fmla="*/ 2638227 w 12192000"/>
              <a:gd name="connsiteY6579" fmla="*/ 4379647 h 6858000"/>
              <a:gd name="connsiteX6580" fmla="*/ 2723119 w 12192000"/>
              <a:gd name="connsiteY6580" fmla="*/ 4379647 h 6858000"/>
              <a:gd name="connsiteX6581" fmla="*/ 2688300 w 12192000"/>
              <a:gd name="connsiteY6581" fmla="*/ 4344828 h 6858000"/>
              <a:gd name="connsiteX6582" fmla="*/ 2723119 w 12192000"/>
              <a:gd name="connsiteY6582" fmla="*/ 4310009 h 6858000"/>
              <a:gd name="connsiteX6583" fmla="*/ 2757938 w 12192000"/>
              <a:gd name="connsiteY6583" fmla="*/ 4344828 h 6858000"/>
              <a:gd name="connsiteX6584" fmla="*/ 2723119 w 12192000"/>
              <a:gd name="connsiteY6584" fmla="*/ 4379647 h 6858000"/>
              <a:gd name="connsiteX6585" fmla="*/ 2808013 w 12192000"/>
              <a:gd name="connsiteY6585" fmla="*/ 4379647 h 6858000"/>
              <a:gd name="connsiteX6586" fmla="*/ 2773194 w 12192000"/>
              <a:gd name="connsiteY6586" fmla="*/ 4344828 h 6858000"/>
              <a:gd name="connsiteX6587" fmla="*/ 2808013 w 12192000"/>
              <a:gd name="connsiteY6587" fmla="*/ 4310009 h 6858000"/>
              <a:gd name="connsiteX6588" fmla="*/ 2842831 w 12192000"/>
              <a:gd name="connsiteY6588" fmla="*/ 4344828 h 6858000"/>
              <a:gd name="connsiteX6589" fmla="*/ 2808013 w 12192000"/>
              <a:gd name="connsiteY6589" fmla="*/ 4379647 h 6858000"/>
              <a:gd name="connsiteX6590" fmla="*/ 2892904 w 12192000"/>
              <a:gd name="connsiteY6590" fmla="*/ 4379647 h 6858000"/>
              <a:gd name="connsiteX6591" fmla="*/ 2858085 w 12192000"/>
              <a:gd name="connsiteY6591" fmla="*/ 4344828 h 6858000"/>
              <a:gd name="connsiteX6592" fmla="*/ 2892904 w 12192000"/>
              <a:gd name="connsiteY6592" fmla="*/ 4310009 h 6858000"/>
              <a:gd name="connsiteX6593" fmla="*/ 2927723 w 12192000"/>
              <a:gd name="connsiteY6593" fmla="*/ 4344828 h 6858000"/>
              <a:gd name="connsiteX6594" fmla="*/ 2892904 w 12192000"/>
              <a:gd name="connsiteY6594" fmla="*/ 4379647 h 6858000"/>
              <a:gd name="connsiteX6595" fmla="*/ 2977796 w 12192000"/>
              <a:gd name="connsiteY6595" fmla="*/ 4379647 h 6858000"/>
              <a:gd name="connsiteX6596" fmla="*/ 2942977 w 12192000"/>
              <a:gd name="connsiteY6596" fmla="*/ 4344828 h 6858000"/>
              <a:gd name="connsiteX6597" fmla="*/ 2977796 w 12192000"/>
              <a:gd name="connsiteY6597" fmla="*/ 4310009 h 6858000"/>
              <a:gd name="connsiteX6598" fmla="*/ 3012615 w 12192000"/>
              <a:gd name="connsiteY6598" fmla="*/ 4344828 h 6858000"/>
              <a:gd name="connsiteX6599" fmla="*/ 2977796 w 12192000"/>
              <a:gd name="connsiteY6599" fmla="*/ 4379647 h 6858000"/>
              <a:gd name="connsiteX6600" fmla="*/ 3062689 w 12192000"/>
              <a:gd name="connsiteY6600" fmla="*/ 4379647 h 6858000"/>
              <a:gd name="connsiteX6601" fmla="*/ 3027870 w 12192000"/>
              <a:gd name="connsiteY6601" fmla="*/ 4344828 h 6858000"/>
              <a:gd name="connsiteX6602" fmla="*/ 3062689 w 12192000"/>
              <a:gd name="connsiteY6602" fmla="*/ 4310009 h 6858000"/>
              <a:gd name="connsiteX6603" fmla="*/ 3097508 w 12192000"/>
              <a:gd name="connsiteY6603" fmla="*/ 4344828 h 6858000"/>
              <a:gd name="connsiteX6604" fmla="*/ 3062689 w 12192000"/>
              <a:gd name="connsiteY6604" fmla="*/ 4379647 h 6858000"/>
              <a:gd name="connsiteX6605" fmla="*/ 3147583 w 12192000"/>
              <a:gd name="connsiteY6605" fmla="*/ 4379647 h 6858000"/>
              <a:gd name="connsiteX6606" fmla="*/ 3112764 w 12192000"/>
              <a:gd name="connsiteY6606" fmla="*/ 4344828 h 6858000"/>
              <a:gd name="connsiteX6607" fmla="*/ 3147583 w 12192000"/>
              <a:gd name="connsiteY6607" fmla="*/ 4310009 h 6858000"/>
              <a:gd name="connsiteX6608" fmla="*/ 3182401 w 12192000"/>
              <a:gd name="connsiteY6608" fmla="*/ 4344828 h 6858000"/>
              <a:gd name="connsiteX6609" fmla="*/ 3147583 w 12192000"/>
              <a:gd name="connsiteY6609" fmla="*/ 4379647 h 6858000"/>
              <a:gd name="connsiteX6610" fmla="*/ 3232474 w 12192000"/>
              <a:gd name="connsiteY6610" fmla="*/ 4379647 h 6858000"/>
              <a:gd name="connsiteX6611" fmla="*/ 3197655 w 12192000"/>
              <a:gd name="connsiteY6611" fmla="*/ 4344828 h 6858000"/>
              <a:gd name="connsiteX6612" fmla="*/ 3232474 w 12192000"/>
              <a:gd name="connsiteY6612" fmla="*/ 4310009 h 6858000"/>
              <a:gd name="connsiteX6613" fmla="*/ 3267293 w 12192000"/>
              <a:gd name="connsiteY6613" fmla="*/ 4344828 h 6858000"/>
              <a:gd name="connsiteX6614" fmla="*/ 3232474 w 12192000"/>
              <a:gd name="connsiteY6614" fmla="*/ 4379647 h 6858000"/>
              <a:gd name="connsiteX6615" fmla="*/ 3317366 w 12192000"/>
              <a:gd name="connsiteY6615" fmla="*/ 4379647 h 6858000"/>
              <a:gd name="connsiteX6616" fmla="*/ 3282547 w 12192000"/>
              <a:gd name="connsiteY6616" fmla="*/ 4344828 h 6858000"/>
              <a:gd name="connsiteX6617" fmla="*/ 3317366 w 12192000"/>
              <a:gd name="connsiteY6617" fmla="*/ 4310009 h 6858000"/>
              <a:gd name="connsiteX6618" fmla="*/ 3352185 w 12192000"/>
              <a:gd name="connsiteY6618" fmla="*/ 4344828 h 6858000"/>
              <a:gd name="connsiteX6619" fmla="*/ 3317366 w 12192000"/>
              <a:gd name="connsiteY6619" fmla="*/ 4379647 h 6858000"/>
              <a:gd name="connsiteX6620" fmla="*/ 3402259 w 12192000"/>
              <a:gd name="connsiteY6620" fmla="*/ 4379647 h 6858000"/>
              <a:gd name="connsiteX6621" fmla="*/ 3367440 w 12192000"/>
              <a:gd name="connsiteY6621" fmla="*/ 4344828 h 6858000"/>
              <a:gd name="connsiteX6622" fmla="*/ 3402259 w 12192000"/>
              <a:gd name="connsiteY6622" fmla="*/ 4310009 h 6858000"/>
              <a:gd name="connsiteX6623" fmla="*/ 3437078 w 12192000"/>
              <a:gd name="connsiteY6623" fmla="*/ 4344828 h 6858000"/>
              <a:gd name="connsiteX6624" fmla="*/ 3402259 w 12192000"/>
              <a:gd name="connsiteY6624" fmla="*/ 4379647 h 6858000"/>
              <a:gd name="connsiteX6625" fmla="*/ 3487153 w 12192000"/>
              <a:gd name="connsiteY6625" fmla="*/ 4379647 h 6858000"/>
              <a:gd name="connsiteX6626" fmla="*/ 3452334 w 12192000"/>
              <a:gd name="connsiteY6626" fmla="*/ 4344828 h 6858000"/>
              <a:gd name="connsiteX6627" fmla="*/ 3487153 w 12192000"/>
              <a:gd name="connsiteY6627" fmla="*/ 4310009 h 6858000"/>
              <a:gd name="connsiteX6628" fmla="*/ 3521971 w 12192000"/>
              <a:gd name="connsiteY6628" fmla="*/ 4344828 h 6858000"/>
              <a:gd name="connsiteX6629" fmla="*/ 3487153 w 12192000"/>
              <a:gd name="connsiteY6629" fmla="*/ 4379647 h 6858000"/>
              <a:gd name="connsiteX6630" fmla="*/ 3572044 w 12192000"/>
              <a:gd name="connsiteY6630" fmla="*/ 4379647 h 6858000"/>
              <a:gd name="connsiteX6631" fmla="*/ 3537225 w 12192000"/>
              <a:gd name="connsiteY6631" fmla="*/ 4344828 h 6858000"/>
              <a:gd name="connsiteX6632" fmla="*/ 3572044 w 12192000"/>
              <a:gd name="connsiteY6632" fmla="*/ 4310009 h 6858000"/>
              <a:gd name="connsiteX6633" fmla="*/ 3606863 w 12192000"/>
              <a:gd name="connsiteY6633" fmla="*/ 4344828 h 6858000"/>
              <a:gd name="connsiteX6634" fmla="*/ 3572044 w 12192000"/>
              <a:gd name="connsiteY6634" fmla="*/ 4379647 h 6858000"/>
              <a:gd name="connsiteX6635" fmla="*/ 3656936 w 12192000"/>
              <a:gd name="connsiteY6635" fmla="*/ 4379647 h 6858000"/>
              <a:gd name="connsiteX6636" fmla="*/ 3622117 w 12192000"/>
              <a:gd name="connsiteY6636" fmla="*/ 4344828 h 6858000"/>
              <a:gd name="connsiteX6637" fmla="*/ 3656936 w 12192000"/>
              <a:gd name="connsiteY6637" fmla="*/ 4310009 h 6858000"/>
              <a:gd name="connsiteX6638" fmla="*/ 3691755 w 12192000"/>
              <a:gd name="connsiteY6638" fmla="*/ 4344828 h 6858000"/>
              <a:gd name="connsiteX6639" fmla="*/ 3656936 w 12192000"/>
              <a:gd name="connsiteY6639" fmla="*/ 4379647 h 6858000"/>
              <a:gd name="connsiteX6640" fmla="*/ 3741829 w 12192000"/>
              <a:gd name="connsiteY6640" fmla="*/ 4379647 h 6858000"/>
              <a:gd name="connsiteX6641" fmla="*/ 3707010 w 12192000"/>
              <a:gd name="connsiteY6641" fmla="*/ 4344828 h 6858000"/>
              <a:gd name="connsiteX6642" fmla="*/ 3741829 w 12192000"/>
              <a:gd name="connsiteY6642" fmla="*/ 4310009 h 6858000"/>
              <a:gd name="connsiteX6643" fmla="*/ 3776648 w 12192000"/>
              <a:gd name="connsiteY6643" fmla="*/ 4344828 h 6858000"/>
              <a:gd name="connsiteX6644" fmla="*/ 3741829 w 12192000"/>
              <a:gd name="connsiteY6644" fmla="*/ 4379647 h 6858000"/>
              <a:gd name="connsiteX6645" fmla="*/ 3826723 w 12192000"/>
              <a:gd name="connsiteY6645" fmla="*/ 4379647 h 6858000"/>
              <a:gd name="connsiteX6646" fmla="*/ 3791904 w 12192000"/>
              <a:gd name="connsiteY6646" fmla="*/ 4344828 h 6858000"/>
              <a:gd name="connsiteX6647" fmla="*/ 3826723 w 12192000"/>
              <a:gd name="connsiteY6647" fmla="*/ 4310009 h 6858000"/>
              <a:gd name="connsiteX6648" fmla="*/ 3861541 w 12192000"/>
              <a:gd name="connsiteY6648" fmla="*/ 4344828 h 6858000"/>
              <a:gd name="connsiteX6649" fmla="*/ 3826723 w 12192000"/>
              <a:gd name="connsiteY6649" fmla="*/ 4379647 h 6858000"/>
              <a:gd name="connsiteX6650" fmla="*/ 3911614 w 12192000"/>
              <a:gd name="connsiteY6650" fmla="*/ 4379647 h 6858000"/>
              <a:gd name="connsiteX6651" fmla="*/ 3876795 w 12192000"/>
              <a:gd name="connsiteY6651" fmla="*/ 4344828 h 6858000"/>
              <a:gd name="connsiteX6652" fmla="*/ 3911614 w 12192000"/>
              <a:gd name="connsiteY6652" fmla="*/ 4310009 h 6858000"/>
              <a:gd name="connsiteX6653" fmla="*/ 3946433 w 12192000"/>
              <a:gd name="connsiteY6653" fmla="*/ 4344828 h 6858000"/>
              <a:gd name="connsiteX6654" fmla="*/ 3911614 w 12192000"/>
              <a:gd name="connsiteY6654" fmla="*/ 4379647 h 6858000"/>
              <a:gd name="connsiteX6655" fmla="*/ 5779256 w 12192000"/>
              <a:gd name="connsiteY6655" fmla="*/ 4379647 h 6858000"/>
              <a:gd name="connsiteX6656" fmla="*/ 5744438 w 12192000"/>
              <a:gd name="connsiteY6656" fmla="*/ 4344828 h 6858000"/>
              <a:gd name="connsiteX6657" fmla="*/ 5779256 w 12192000"/>
              <a:gd name="connsiteY6657" fmla="*/ 4310009 h 6858000"/>
              <a:gd name="connsiteX6658" fmla="*/ 5814075 w 12192000"/>
              <a:gd name="connsiteY6658" fmla="*/ 4344828 h 6858000"/>
              <a:gd name="connsiteX6659" fmla="*/ 5779256 w 12192000"/>
              <a:gd name="connsiteY6659" fmla="*/ 4379647 h 6858000"/>
              <a:gd name="connsiteX6660" fmla="*/ 5864149 w 12192000"/>
              <a:gd name="connsiteY6660" fmla="*/ 4379647 h 6858000"/>
              <a:gd name="connsiteX6661" fmla="*/ 5829330 w 12192000"/>
              <a:gd name="connsiteY6661" fmla="*/ 4344828 h 6858000"/>
              <a:gd name="connsiteX6662" fmla="*/ 5864149 w 12192000"/>
              <a:gd name="connsiteY6662" fmla="*/ 4310009 h 6858000"/>
              <a:gd name="connsiteX6663" fmla="*/ 5898967 w 12192000"/>
              <a:gd name="connsiteY6663" fmla="*/ 4344828 h 6858000"/>
              <a:gd name="connsiteX6664" fmla="*/ 5864149 w 12192000"/>
              <a:gd name="connsiteY6664" fmla="*/ 4379647 h 6858000"/>
              <a:gd name="connsiteX6665" fmla="*/ 6033932 w 12192000"/>
              <a:gd name="connsiteY6665" fmla="*/ 4379647 h 6858000"/>
              <a:gd name="connsiteX6666" fmla="*/ 5999113 w 12192000"/>
              <a:gd name="connsiteY6666" fmla="*/ 4344828 h 6858000"/>
              <a:gd name="connsiteX6667" fmla="*/ 6033932 w 12192000"/>
              <a:gd name="connsiteY6667" fmla="*/ 4310009 h 6858000"/>
              <a:gd name="connsiteX6668" fmla="*/ 6068751 w 12192000"/>
              <a:gd name="connsiteY6668" fmla="*/ 4344828 h 6858000"/>
              <a:gd name="connsiteX6669" fmla="*/ 6033932 w 12192000"/>
              <a:gd name="connsiteY6669" fmla="*/ 4379647 h 6858000"/>
              <a:gd name="connsiteX6670" fmla="*/ 6118825 w 12192000"/>
              <a:gd name="connsiteY6670" fmla="*/ 4379647 h 6858000"/>
              <a:gd name="connsiteX6671" fmla="*/ 6083999 w 12192000"/>
              <a:gd name="connsiteY6671" fmla="*/ 4344828 h 6858000"/>
              <a:gd name="connsiteX6672" fmla="*/ 6118825 w 12192000"/>
              <a:gd name="connsiteY6672" fmla="*/ 4310009 h 6858000"/>
              <a:gd name="connsiteX6673" fmla="*/ 6153637 w 12192000"/>
              <a:gd name="connsiteY6673" fmla="*/ 4344828 h 6858000"/>
              <a:gd name="connsiteX6674" fmla="*/ 6118825 w 12192000"/>
              <a:gd name="connsiteY6674" fmla="*/ 4379647 h 6858000"/>
              <a:gd name="connsiteX6675" fmla="*/ 6203718 w 12192000"/>
              <a:gd name="connsiteY6675" fmla="*/ 4379647 h 6858000"/>
              <a:gd name="connsiteX6676" fmla="*/ 6168893 w 12192000"/>
              <a:gd name="connsiteY6676" fmla="*/ 4344828 h 6858000"/>
              <a:gd name="connsiteX6677" fmla="*/ 6203718 w 12192000"/>
              <a:gd name="connsiteY6677" fmla="*/ 4310009 h 6858000"/>
              <a:gd name="connsiteX6678" fmla="*/ 6238530 w 12192000"/>
              <a:gd name="connsiteY6678" fmla="*/ 4344828 h 6858000"/>
              <a:gd name="connsiteX6679" fmla="*/ 6203718 w 12192000"/>
              <a:gd name="connsiteY6679" fmla="*/ 4379647 h 6858000"/>
              <a:gd name="connsiteX6680" fmla="*/ 6288610 w 12192000"/>
              <a:gd name="connsiteY6680" fmla="*/ 4379647 h 6858000"/>
              <a:gd name="connsiteX6681" fmla="*/ 6253785 w 12192000"/>
              <a:gd name="connsiteY6681" fmla="*/ 4344828 h 6858000"/>
              <a:gd name="connsiteX6682" fmla="*/ 6288610 w 12192000"/>
              <a:gd name="connsiteY6682" fmla="*/ 4310009 h 6858000"/>
              <a:gd name="connsiteX6683" fmla="*/ 6323423 w 12192000"/>
              <a:gd name="connsiteY6683" fmla="*/ 4344828 h 6858000"/>
              <a:gd name="connsiteX6684" fmla="*/ 6288610 w 12192000"/>
              <a:gd name="connsiteY6684" fmla="*/ 4379647 h 6858000"/>
              <a:gd name="connsiteX6685" fmla="*/ 6373503 w 12192000"/>
              <a:gd name="connsiteY6685" fmla="*/ 4379647 h 6858000"/>
              <a:gd name="connsiteX6686" fmla="*/ 6338677 w 12192000"/>
              <a:gd name="connsiteY6686" fmla="*/ 4344828 h 6858000"/>
              <a:gd name="connsiteX6687" fmla="*/ 6373503 w 12192000"/>
              <a:gd name="connsiteY6687" fmla="*/ 4310009 h 6858000"/>
              <a:gd name="connsiteX6688" fmla="*/ 6408315 w 12192000"/>
              <a:gd name="connsiteY6688" fmla="*/ 4344828 h 6858000"/>
              <a:gd name="connsiteX6689" fmla="*/ 6373503 w 12192000"/>
              <a:gd name="connsiteY6689" fmla="*/ 4379647 h 6858000"/>
              <a:gd name="connsiteX6690" fmla="*/ 6458395 w 12192000"/>
              <a:gd name="connsiteY6690" fmla="*/ 4379647 h 6858000"/>
              <a:gd name="connsiteX6691" fmla="*/ 6423569 w 12192000"/>
              <a:gd name="connsiteY6691" fmla="*/ 4344828 h 6858000"/>
              <a:gd name="connsiteX6692" fmla="*/ 6458395 w 12192000"/>
              <a:gd name="connsiteY6692" fmla="*/ 4310009 h 6858000"/>
              <a:gd name="connsiteX6693" fmla="*/ 6493207 w 12192000"/>
              <a:gd name="connsiteY6693" fmla="*/ 4344828 h 6858000"/>
              <a:gd name="connsiteX6694" fmla="*/ 6458395 w 12192000"/>
              <a:gd name="connsiteY6694" fmla="*/ 4379647 h 6858000"/>
              <a:gd name="connsiteX6695" fmla="*/ 6543288 w 12192000"/>
              <a:gd name="connsiteY6695" fmla="*/ 4379647 h 6858000"/>
              <a:gd name="connsiteX6696" fmla="*/ 6508463 w 12192000"/>
              <a:gd name="connsiteY6696" fmla="*/ 4344828 h 6858000"/>
              <a:gd name="connsiteX6697" fmla="*/ 6543288 w 12192000"/>
              <a:gd name="connsiteY6697" fmla="*/ 4310009 h 6858000"/>
              <a:gd name="connsiteX6698" fmla="*/ 6578100 w 12192000"/>
              <a:gd name="connsiteY6698" fmla="*/ 4344828 h 6858000"/>
              <a:gd name="connsiteX6699" fmla="*/ 6543288 w 12192000"/>
              <a:gd name="connsiteY6699" fmla="*/ 4379647 h 6858000"/>
              <a:gd name="connsiteX6700" fmla="*/ 6628180 w 12192000"/>
              <a:gd name="connsiteY6700" fmla="*/ 4379647 h 6858000"/>
              <a:gd name="connsiteX6701" fmla="*/ 6593355 w 12192000"/>
              <a:gd name="connsiteY6701" fmla="*/ 4344828 h 6858000"/>
              <a:gd name="connsiteX6702" fmla="*/ 6628180 w 12192000"/>
              <a:gd name="connsiteY6702" fmla="*/ 4310009 h 6858000"/>
              <a:gd name="connsiteX6703" fmla="*/ 6662993 w 12192000"/>
              <a:gd name="connsiteY6703" fmla="*/ 4344828 h 6858000"/>
              <a:gd name="connsiteX6704" fmla="*/ 6628180 w 12192000"/>
              <a:gd name="connsiteY6704" fmla="*/ 4379647 h 6858000"/>
              <a:gd name="connsiteX6705" fmla="*/ 6713073 w 12192000"/>
              <a:gd name="connsiteY6705" fmla="*/ 4379647 h 6858000"/>
              <a:gd name="connsiteX6706" fmla="*/ 6678247 w 12192000"/>
              <a:gd name="connsiteY6706" fmla="*/ 4344828 h 6858000"/>
              <a:gd name="connsiteX6707" fmla="*/ 6713073 w 12192000"/>
              <a:gd name="connsiteY6707" fmla="*/ 4310009 h 6858000"/>
              <a:gd name="connsiteX6708" fmla="*/ 6747885 w 12192000"/>
              <a:gd name="connsiteY6708" fmla="*/ 4344828 h 6858000"/>
              <a:gd name="connsiteX6709" fmla="*/ 6713073 w 12192000"/>
              <a:gd name="connsiteY6709" fmla="*/ 4379647 h 6858000"/>
              <a:gd name="connsiteX6710" fmla="*/ 6797965 w 12192000"/>
              <a:gd name="connsiteY6710" fmla="*/ 4379647 h 6858000"/>
              <a:gd name="connsiteX6711" fmla="*/ 6763139 w 12192000"/>
              <a:gd name="connsiteY6711" fmla="*/ 4344828 h 6858000"/>
              <a:gd name="connsiteX6712" fmla="*/ 6797965 w 12192000"/>
              <a:gd name="connsiteY6712" fmla="*/ 4310009 h 6858000"/>
              <a:gd name="connsiteX6713" fmla="*/ 6832777 w 12192000"/>
              <a:gd name="connsiteY6713" fmla="*/ 4344828 h 6858000"/>
              <a:gd name="connsiteX6714" fmla="*/ 6797965 w 12192000"/>
              <a:gd name="connsiteY6714" fmla="*/ 4379647 h 6858000"/>
              <a:gd name="connsiteX6715" fmla="*/ 6882858 w 12192000"/>
              <a:gd name="connsiteY6715" fmla="*/ 4379647 h 6858000"/>
              <a:gd name="connsiteX6716" fmla="*/ 6848033 w 12192000"/>
              <a:gd name="connsiteY6716" fmla="*/ 4344828 h 6858000"/>
              <a:gd name="connsiteX6717" fmla="*/ 6882858 w 12192000"/>
              <a:gd name="connsiteY6717" fmla="*/ 4310009 h 6858000"/>
              <a:gd name="connsiteX6718" fmla="*/ 6917670 w 12192000"/>
              <a:gd name="connsiteY6718" fmla="*/ 4344828 h 6858000"/>
              <a:gd name="connsiteX6719" fmla="*/ 6882858 w 12192000"/>
              <a:gd name="connsiteY6719" fmla="*/ 4379647 h 6858000"/>
              <a:gd name="connsiteX6720" fmla="*/ 6967749 w 12192000"/>
              <a:gd name="connsiteY6720" fmla="*/ 4379647 h 6858000"/>
              <a:gd name="connsiteX6721" fmla="*/ 6932924 w 12192000"/>
              <a:gd name="connsiteY6721" fmla="*/ 4344828 h 6858000"/>
              <a:gd name="connsiteX6722" fmla="*/ 6967749 w 12192000"/>
              <a:gd name="connsiteY6722" fmla="*/ 4310009 h 6858000"/>
              <a:gd name="connsiteX6723" fmla="*/ 7002562 w 12192000"/>
              <a:gd name="connsiteY6723" fmla="*/ 4344828 h 6858000"/>
              <a:gd name="connsiteX6724" fmla="*/ 6967749 w 12192000"/>
              <a:gd name="connsiteY6724" fmla="*/ 4379647 h 6858000"/>
              <a:gd name="connsiteX6725" fmla="*/ 7052643 w 12192000"/>
              <a:gd name="connsiteY6725" fmla="*/ 4379647 h 6858000"/>
              <a:gd name="connsiteX6726" fmla="*/ 7017817 w 12192000"/>
              <a:gd name="connsiteY6726" fmla="*/ 4344828 h 6858000"/>
              <a:gd name="connsiteX6727" fmla="*/ 7052643 w 12192000"/>
              <a:gd name="connsiteY6727" fmla="*/ 4310009 h 6858000"/>
              <a:gd name="connsiteX6728" fmla="*/ 7087455 w 12192000"/>
              <a:gd name="connsiteY6728" fmla="*/ 4344828 h 6858000"/>
              <a:gd name="connsiteX6729" fmla="*/ 7052643 w 12192000"/>
              <a:gd name="connsiteY6729" fmla="*/ 4379647 h 6858000"/>
              <a:gd name="connsiteX6730" fmla="*/ 7137562 w 12192000"/>
              <a:gd name="connsiteY6730" fmla="*/ 4379647 h 6858000"/>
              <a:gd name="connsiteX6731" fmla="*/ 7102737 w 12192000"/>
              <a:gd name="connsiteY6731" fmla="*/ 4344828 h 6858000"/>
              <a:gd name="connsiteX6732" fmla="*/ 7137562 w 12192000"/>
              <a:gd name="connsiteY6732" fmla="*/ 4310009 h 6858000"/>
              <a:gd name="connsiteX6733" fmla="*/ 7172374 w 12192000"/>
              <a:gd name="connsiteY6733" fmla="*/ 4344828 h 6858000"/>
              <a:gd name="connsiteX6734" fmla="*/ 7137562 w 12192000"/>
              <a:gd name="connsiteY6734" fmla="*/ 4379647 h 6858000"/>
              <a:gd name="connsiteX6735" fmla="*/ 7222454 w 12192000"/>
              <a:gd name="connsiteY6735" fmla="*/ 4379647 h 6858000"/>
              <a:gd name="connsiteX6736" fmla="*/ 7187629 w 12192000"/>
              <a:gd name="connsiteY6736" fmla="*/ 4344828 h 6858000"/>
              <a:gd name="connsiteX6737" fmla="*/ 7222454 w 12192000"/>
              <a:gd name="connsiteY6737" fmla="*/ 4310009 h 6858000"/>
              <a:gd name="connsiteX6738" fmla="*/ 7257266 w 12192000"/>
              <a:gd name="connsiteY6738" fmla="*/ 4344828 h 6858000"/>
              <a:gd name="connsiteX6739" fmla="*/ 7222454 w 12192000"/>
              <a:gd name="connsiteY6739" fmla="*/ 4379647 h 6858000"/>
              <a:gd name="connsiteX6740" fmla="*/ 7307346 w 12192000"/>
              <a:gd name="connsiteY6740" fmla="*/ 4379647 h 6858000"/>
              <a:gd name="connsiteX6741" fmla="*/ 7272521 w 12192000"/>
              <a:gd name="connsiteY6741" fmla="*/ 4344828 h 6858000"/>
              <a:gd name="connsiteX6742" fmla="*/ 7307346 w 12192000"/>
              <a:gd name="connsiteY6742" fmla="*/ 4310009 h 6858000"/>
              <a:gd name="connsiteX6743" fmla="*/ 7342159 w 12192000"/>
              <a:gd name="connsiteY6743" fmla="*/ 4344828 h 6858000"/>
              <a:gd name="connsiteX6744" fmla="*/ 7307346 w 12192000"/>
              <a:gd name="connsiteY6744" fmla="*/ 4379647 h 6858000"/>
              <a:gd name="connsiteX6745" fmla="*/ 7392239 w 12192000"/>
              <a:gd name="connsiteY6745" fmla="*/ 4379647 h 6858000"/>
              <a:gd name="connsiteX6746" fmla="*/ 7357413 w 12192000"/>
              <a:gd name="connsiteY6746" fmla="*/ 4344828 h 6858000"/>
              <a:gd name="connsiteX6747" fmla="*/ 7392239 w 12192000"/>
              <a:gd name="connsiteY6747" fmla="*/ 4310009 h 6858000"/>
              <a:gd name="connsiteX6748" fmla="*/ 7427051 w 12192000"/>
              <a:gd name="connsiteY6748" fmla="*/ 4344828 h 6858000"/>
              <a:gd name="connsiteX6749" fmla="*/ 7392239 w 12192000"/>
              <a:gd name="connsiteY6749" fmla="*/ 4379647 h 6858000"/>
              <a:gd name="connsiteX6750" fmla="*/ 7477132 w 12192000"/>
              <a:gd name="connsiteY6750" fmla="*/ 4379647 h 6858000"/>
              <a:gd name="connsiteX6751" fmla="*/ 7442307 w 12192000"/>
              <a:gd name="connsiteY6751" fmla="*/ 4344828 h 6858000"/>
              <a:gd name="connsiteX6752" fmla="*/ 7477132 w 12192000"/>
              <a:gd name="connsiteY6752" fmla="*/ 4310009 h 6858000"/>
              <a:gd name="connsiteX6753" fmla="*/ 7511944 w 12192000"/>
              <a:gd name="connsiteY6753" fmla="*/ 4344828 h 6858000"/>
              <a:gd name="connsiteX6754" fmla="*/ 7477132 w 12192000"/>
              <a:gd name="connsiteY6754" fmla="*/ 4379647 h 6858000"/>
              <a:gd name="connsiteX6755" fmla="*/ 7562024 w 12192000"/>
              <a:gd name="connsiteY6755" fmla="*/ 4379647 h 6858000"/>
              <a:gd name="connsiteX6756" fmla="*/ 7527199 w 12192000"/>
              <a:gd name="connsiteY6756" fmla="*/ 4344828 h 6858000"/>
              <a:gd name="connsiteX6757" fmla="*/ 7562024 w 12192000"/>
              <a:gd name="connsiteY6757" fmla="*/ 4310009 h 6858000"/>
              <a:gd name="connsiteX6758" fmla="*/ 7596836 w 12192000"/>
              <a:gd name="connsiteY6758" fmla="*/ 4344828 h 6858000"/>
              <a:gd name="connsiteX6759" fmla="*/ 7562024 w 12192000"/>
              <a:gd name="connsiteY6759" fmla="*/ 4379647 h 6858000"/>
              <a:gd name="connsiteX6760" fmla="*/ 7646915 w 12192000"/>
              <a:gd name="connsiteY6760" fmla="*/ 4379647 h 6858000"/>
              <a:gd name="connsiteX6761" fmla="*/ 7612090 w 12192000"/>
              <a:gd name="connsiteY6761" fmla="*/ 4344828 h 6858000"/>
              <a:gd name="connsiteX6762" fmla="*/ 7646915 w 12192000"/>
              <a:gd name="connsiteY6762" fmla="*/ 4310009 h 6858000"/>
              <a:gd name="connsiteX6763" fmla="*/ 7681728 w 12192000"/>
              <a:gd name="connsiteY6763" fmla="*/ 4344828 h 6858000"/>
              <a:gd name="connsiteX6764" fmla="*/ 7646915 w 12192000"/>
              <a:gd name="connsiteY6764" fmla="*/ 4379647 h 6858000"/>
              <a:gd name="connsiteX6765" fmla="*/ 7731809 w 12192000"/>
              <a:gd name="connsiteY6765" fmla="*/ 4379647 h 6858000"/>
              <a:gd name="connsiteX6766" fmla="*/ 7696983 w 12192000"/>
              <a:gd name="connsiteY6766" fmla="*/ 4344828 h 6858000"/>
              <a:gd name="connsiteX6767" fmla="*/ 7731809 w 12192000"/>
              <a:gd name="connsiteY6767" fmla="*/ 4310009 h 6858000"/>
              <a:gd name="connsiteX6768" fmla="*/ 7766621 w 12192000"/>
              <a:gd name="connsiteY6768" fmla="*/ 4344828 h 6858000"/>
              <a:gd name="connsiteX6769" fmla="*/ 7731809 w 12192000"/>
              <a:gd name="connsiteY6769" fmla="*/ 4379647 h 6858000"/>
              <a:gd name="connsiteX6770" fmla="*/ 7816702 w 12192000"/>
              <a:gd name="connsiteY6770" fmla="*/ 4379647 h 6858000"/>
              <a:gd name="connsiteX6771" fmla="*/ 7781877 w 12192000"/>
              <a:gd name="connsiteY6771" fmla="*/ 4344828 h 6858000"/>
              <a:gd name="connsiteX6772" fmla="*/ 7816702 w 12192000"/>
              <a:gd name="connsiteY6772" fmla="*/ 4310009 h 6858000"/>
              <a:gd name="connsiteX6773" fmla="*/ 7851514 w 12192000"/>
              <a:gd name="connsiteY6773" fmla="*/ 4344828 h 6858000"/>
              <a:gd name="connsiteX6774" fmla="*/ 7816702 w 12192000"/>
              <a:gd name="connsiteY6774" fmla="*/ 4379647 h 6858000"/>
              <a:gd name="connsiteX6775" fmla="*/ 7901594 w 12192000"/>
              <a:gd name="connsiteY6775" fmla="*/ 4379647 h 6858000"/>
              <a:gd name="connsiteX6776" fmla="*/ 7866769 w 12192000"/>
              <a:gd name="connsiteY6776" fmla="*/ 4344828 h 6858000"/>
              <a:gd name="connsiteX6777" fmla="*/ 7901594 w 12192000"/>
              <a:gd name="connsiteY6777" fmla="*/ 4310009 h 6858000"/>
              <a:gd name="connsiteX6778" fmla="*/ 7936406 w 12192000"/>
              <a:gd name="connsiteY6778" fmla="*/ 4344828 h 6858000"/>
              <a:gd name="connsiteX6779" fmla="*/ 7901594 w 12192000"/>
              <a:gd name="connsiteY6779" fmla="*/ 4379647 h 6858000"/>
              <a:gd name="connsiteX6780" fmla="*/ 7986485 w 12192000"/>
              <a:gd name="connsiteY6780" fmla="*/ 4379647 h 6858000"/>
              <a:gd name="connsiteX6781" fmla="*/ 7951660 w 12192000"/>
              <a:gd name="connsiteY6781" fmla="*/ 4344828 h 6858000"/>
              <a:gd name="connsiteX6782" fmla="*/ 7986485 w 12192000"/>
              <a:gd name="connsiteY6782" fmla="*/ 4310009 h 6858000"/>
              <a:gd name="connsiteX6783" fmla="*/ 8021298 w 12192000"/>
              <a:gd name="connsiteY6783" fmla="*/ 4344828 h 6858000"/>
              <a:gd name="connsiteX6784" fmla="*/ 7986485 w 12192000"/>
              <a:gd name="connsiteY6784" fmla="*/ 4379647 h 6858000"/>
              <a:gd name="connsiteX6785" fmla="*/ 8071379 w 12192000"/>
              <a:gd name="connsiteY6785" fmla="*/ 4379647 h 6858000"/>
              <a:gd name="connsiteX6786" fmla="*/ 8036553 w 12192000"/>
              <a:gd name="connsiteY6786" fmla="*/ 4344828 h 6858000"/>
              <a:gd name="connsiteX6787" fmla="*/ 8071379 w 12192000"/>
              <a:gd name="connsiteY6787" fmla="*/ 4310009 h 6858000"/>
              <a:gd name="connsiteX6788" fmla="*/ 8106191 w 12192000"/>
              <a:gd name="connsiteY6788" fmla="*/ 4344828 h 6858000"/>
              <a:gd name="connsiteX6789" fmla="*/ 8071379 w 12192000"/>
              <a:gd name="connsiteY6789" fmla="*/ 4379647 h 6858000"/>
              <a:gd name="connsiteX6790" fmla="*/ 8156272 w 12192000"/>
              <a:gd name="connsiteY6790" fmla="*/ 4379647 h 6858000"/>
              <a:gd name="connsiteX6791" fmla="*/ 8121447 w 12192000"/>
              <a:gd name="connsiteY6791" fmla="*/ 4344828 h 6858000"/>
              <a:gd name="connsiteX6792" fmla="*/ 8156272 w 12192000"/>
              <a:gd name="connsiteY6792" fmla="*/ 4310009 h 6858000"/>
              <a:gd name="connsiteX6793" fmla="*/ 8191084 w 12192000"/>
              <a:gd name="connsiteY6793" fmla="*/ 4344828 h 6858000"/>
              <a:gd name="connsiteX6794" fmla="*/ 8156272 w 12192000"/>
              <a:gd name="connsiteY6794" fmla="*/ 4379647 h 6858000"/>
              <a:gd name="connsiteX6795" fmla="*/ 8241164 w 12192000"/>
              <a:gd name="connsiteY6795" fmla="*/ 4379647 h 6858000"/>
              <a:gd name="connsiteX6796" fmla="*/ 8206339 w 12192000"/>
              <a:gd name="connsiteY6796" fmla="*/ 4344828 h 6858000"/>
              <a:gd name="connsiteX6797" fmla="*/ 8241164 w 12192000"/>
              <a:gd name="connsiteY6797" fmla="*/ 4310009 h 6858000"/>
              <a:gd name="connsiteX6798" fmla="*/ 8275976 w 12192000"/>
              <a:gd name="connsiteY6798" fmla="*/ 4344828 h 6858000"/>
              <a:gd name="connsiteX6799" fmla="*/ 8241164 w 12192000"/>
              <a:gd name="connsiteY6799" fmla="*/ 4379647 h 6858000"/>
              <a:gd name="connsiteX6800" fmla="*/ 8326055 w 12192000"/>
              <a:gd name="connsiteY6800" fmla="*/ 4379647 h 6858000"/>
              <a:gd name="connsiteX6801" fmla="*/ 8291230 w 12192000"/>
              <a:gd name="connsiteY6801" fmla="*/ 4344828 h 6858000"/>
              <a:gd name="connsiteX6802" fmla="*/ 8326055 w 12192000"/>
              <a:gd name="connsiteY6802" fmla="*/ 4310009 h 6858000"/>
              <a:gd name="connsiteX6803" fmla="*/ 8360868 w 12192000"/>
              <a:gd name="connsiteY6803" fmla="*/ 4344828 h 6858000"/>
              <a:gd name="connsiteX6804" fmla="*/ 8326055 w 12192000"/>
              <a:gd name="connsiteY6804" fmla="*/ 4379647 h 6858000"/>
              <a:gd name="connsiteX6805" fmla="*/ 8410949 w 12192000"/>
              <a:gd name="connsiteY6805" fmla="*/ 4379647 h 6858000"/>
              <a:gd name="connsiteX6806" fmla="*/ 8376123 w 12192000"/>
              <a:gd name="connsiteY6806" fmla="*/ 4344828 h 6858000"/>
              <a:gd name="connsiteX6807" fmla="*/ 8410949 w 12192000"/>
              <a:gd name="connsiteY6807" fmla="*/ 4310009 h 6858000"/>
              <a:gd name="connsiteX6808" fmla="*/ 8445761 w 12192000"/>
              <a:gd name="connsiteY6808" fmla="*/ 4344828 h 6858000"/>
              <a:gd name="connsiteX6809" fmla="*/ 8410949 w 12192000"/>
              <a:gd name="connsiteY6809" fmla="*/ 4379647 h 6858000"/>
              <a:gd name="connsiteX6810" fmla="*/ 8495842 w 12192000"/>
              <a:gd name="connsiteY6810" fmla="*/ 4379647 h 6858000"/>
              <a:gd name="connsiteX6811" fmla="*/ 8461017 w 12192000"/>
              <a:gd name="connsiteY6811" fmla="*/ 4344828 h 6858000"/>
              <a:gd name="connsiteX6812" fmla="*/ 8495842 w 12192000"/>
              <a:gd name="connsiteY6812" fmla="*/ 4310009 h 6858000"/>
              <a:gd name="connsiteX6813" fmla="*/ 8530654 w 12192000"/>
              <a:gd name="connsiteY6813" fmla="*/ 4344828 h 6858000"/>
              <a:gd name="connsiteX6814" fmla="*/ 8495842 w 12192000"/>
              <a:gd name="connsiteY6814" fmla="*/ 4379647 h 6858000"/>
              <a:gd name="connsiteX6815" fmla="*/ 8580734 w 12192000"/>
              <a:gd name="connsiteY6815" fmla="*/ 4379647 h 6858000"/>
              <a:gd name="connsiteX6816" fmla="*/ 8545909 w 12192000"/>
              <a:gd name="connsiteY6816" fmla="*/ 4344828 h 6858000"/>
              <a:gd name="connsiteX6817" fmla="*/ 8580734 w 12192000"/>
              <a:gd name="connsiteY6817" fmla="*/ 4310009 h 6858000"/>
              <a:gd name="connsiteX6818" fmla="*/ 8615546 w 12192000"/>
              <a:gd name="connsiteY6818" fmla="*/ 4344828 h 6858000"/>
              <a:gd name="connsiteX6819" fmla="*/ 8580734 w 12192000"/>
              <a:gd name="connsiteY6819" fmla="*/ 4379647 h 6858000"/>
              <a:gd name="connsiteX6820" fmla="*/ 8665625 w 12192000"/>
              <a:gd name="connsiteY6820" fmla="*/ 4379647 h 6858000"/>
              <a:gd name="connsiteX6821" fmla="*/ 8630800 w 12192000"/>
              <a:gd name="connsiteY6821" fmla="*/ 4344828 h 6858000"/>
              <a:gd name="connsiteX6822" fmla="*/ 8665625 w 12192000"/>
              <a:gd name="connsiteY6822" fmla="*/ 4310009 h 6858000"/>
              <a:gd name="connsiteX6823" fmla="*/ 8700438 w 12192000"/>
              <a:gd name="connsiteY6823" fmla="*/ 4344828 h 6858000"/>
              <a:gd name="connsiteX6824" fmla="*/ 8665625 w 12192000"/>
              <a:gd name="connsiteY6824" fmla="*/ 4379647 h 6858000"/>
              <a:gd name="connsiteX6825" fmla="*/ 8750518 w 12192000"/>
              <a:gd name="connsiteY6825" fmla="*/ 4379647 h 6858000"/>
              <a:gd name="connsiteX6826" fmla="*/ 8715692 w 12192000"/>
              <a:gd name="connsiteY6826" fmla="*/ 4344828 h 6858000"/>
              <a:gd name="connsiteX6827" fmla="*/ 8750518 w 12192000"/>
              <a:gd name="connsiteY6827" fmla="*/ 4310009 h 6858000"/>
              <a:gd name="connsiteX6828" fmla="*/ 8785330 w 12192000"/>
              <a:gd name="connsiteY6828" fmla="*/ 4344828 h 6858000"/>
              <a:gd name="connsiteX6829" fmla="*/ 8750518 w 12192000"/>
              <a:gd name="connsiteY6829" fmla="*/ 4379647 h 6858000"/>
              <a:gd name="connsiteX6830" fmla="*/ 8835412 w 12192000"/>
              <a:gd name="connsiteY6830" fmla="*/ 4379647 h 6858000"/>
              <a:gd name="connsiteX6831" fmla="*/ 8800587 w 12192000"/>
              <a:gd name="connsiteY6831" fmla="*/ 4344828 h 6858000"/>
              <a:gd name="connsiteX6832" fmla="*/ 8835412 w 12192000"/>
              <a:gd name="connsiteY6832" fmla="*/ 4310009 h 6858000"/>
              <a:gd name="connsiteX6833" fmla="*/ 8870224 w 12192000"/>
              <a:gd name="connsiteY6833" fmla="*/ 4344828 h 6858000"/>
              <a:gd name="connsiteX6834" fmla="*/ 8835412 w 12192000"/>
              <a:gd name="connsiteY6834" fmla="*/ 4379647 h 6858000"/>
              <a:gd name="connsiteX6835" fmla="*/ 8920304 w 12192000"/>
              <a:gd name="connsiteY6835" fmla="*/ 4379647 h 6858000"/>
              <a:gd name="connsiteX6836" fmla="*/ 8885479 w 12192000"/>
              <a:gd name="connsiteY6836" fmla="*/ 4344828 h 6858000"/>
              <a:gd name="connsiteX6837" fmla="*/ 8920304 w 12192000"/>
              <a:gd name="connsiteY6837" fmla="*/ 4310009 h 6858000"/>
              <a:gd name="connsiteX6838" fmla="*/ 8955116 w 12192000"/>
              <a:gd name="connsiteY6838" fmla="*/ 4344828 h 6858000"/>
              <a:gd name="connsiteX6839" fmla="*/ 8920304 w 12192000"/>
              <a:gd name="connsiteY6839" fmla="*/ 4379647 h 6858000"/>
              <a:gd name="connsiteX6840" fmla="*/ 9005195 w 12192000"/>
              <a:gd name="connsiteY6840" fmla="*/ 4379647 h 6858000"/>
              <a:gd name="connsiteX6841" fmla="*/ 8970370 w 12192000"/>
              <a:gd name="connsiteY6841" fmla="*/ 4344828 h 6858000"/>
              <a:gd name="connsiteX6842" fmla="*/ 9005195 w 12192000"/>
              <a:gd name="connsiteY6842" fmla="*/ 4310009 h 6858000"/>
              <a:gd name="connsiteX6843" fmla="*/ 9040008 w 12192000"/>
              <a:gd name="connsiteY6843" fmla="*/ 4344828 h 6858000"/>
              <a:gd name="connsiteX6844" fmla="*/ 9005195 w 12192000"/>
              <a:gd name="connsiteY6844" fmla="*/ 4379647 h 6858000"/>
              <a:gd name="connsiteX6845" fmla="*/ 9090088 w 12192000"/>
              <a:gd name="connsiteY6845" fmla="*/ 4379647 h 6858000"/>
              <a:gd name="connsiteX6846" fmla="*/ 9055262 w 12192000"/>
              <a:gd name="connsiteY6846" fmla="*/ 4344828 h 6858000"/>
              <a:gd name="connsiteX6847" fmla="*/ 9090088 w 12192000"/>
              <a:gd name="connsiteY6847" fmla="*/ 4310009 h 6858000"/>
              <a:gd name="connsiteX6848" fmla="*/ 9124900 w 12192000"/>
              <a:gd name="connsiteY6848" fmla="*/ 4344828 h 6858000"/>
              <a:gd name="connsiteX6849" fmla="*/ 9090088 w 12192000"/>
              <a:gd name="connsiteY6849" fmla="*/ 4379647 h 6858000"/>
              <a:gd name="connsiteX6850" fmla="*/ 9174982 w 12192000"/>
              <a:gd name="connsiteY6850" fmla="*/ 4379647 h 6858000"/>
              <a:gd name="connsiteX6851" fmla="*/ 9140157 w 12192000"/>
              <a:gd name="connsiteY6851" fmla="*/ 4344828 h 6858000"/>
              <a:gd name="connsiteX6852" fmla="*/ 9174982 w 12192000"/>
              <a:gd name="connsiteY6852" fmla="*/ 4310009 h 6858000"/>
              <a:gd name="connsiteX6853" fmla="*/ 9209794 w 12192000"/>
              <a:gd name="connsiteY6853" fmla="*/ 4344828 h 6858000"/>
              <a:gd name="connsiteX6854" fmla="*/ 9174982 w 12192000"/>
              <a:gd name="connsiteY6854" fmla="*/ 4379647 h 6858000"/>
              <a:gd name="connsiteX6855" fmla="*/ 9259874 w 12192000"/>
              <a:gd name="connsiteY6855" fmla="*/ 4379647 h 6858000"/>
              <a:gd name="connsiteX6856" fmla="*/ 9225049 w 12192000"/>
              <a:gd name="connsiteY6856" fmla="*/ 4344828 h 6858000"/>
              <a:gd name="connsiteX6857" fmla="*/ 9259874 w 12192000"/>
              <a:gd name="connsiteY6857" fmla="*/ 4310009 h 6858000"/>
              <a:gd name="connsiteX6858" fmla="*/ 9294686 w 12192000"/>
              <a:gd name="connsiteY6858" fmla="*/ 4344828 h 6858000"/>
              <a:gd name="connsiteX6859" fmla="*/ 9259874 w 12192000"/>
              <a:gd name="connsiteY6859" fmla="*/ 4379647 h 6858000"/>
              <a:gd name="connsiteX6860" fmla="*/ 9344765 w 12192000"/>
              <a:gd name="connsiteY6860" fmla="*/ 4379647 h 6858000"/>
              <a:gd name="connsiteX6861" fmla="*/ 9309940 w 12192000"/>
              <a:gd name="connsiteY6861" fmla="*/ 4344828 h 6858000"/>
              <a:gd name="connsiteX6862" fmla="*/ 9344765 w 12192000"/>
              <a:gd name="connsiteY6862" fmla="*/ 4310009 h 6858000"/>
              <a:gd name="connsiteX6863" fmla="*/ 9379578 w 12192000"/>
              <a:gd name="connsiteY6863" fmla="*/ 4344828 h 6858000"/>
              <a:gd name="connsiteX6864" fmla="*/ 9344765 w 12192000"/>
              <a:gd name="connsiteY6864" fmla="*/ 4379647 h 6858000"/>
              <a:gd name="connsiteX6865" fmla="*/ 9429658 w 12192000"/>
              <a:gd name="connsiteY6865" fmla="*/ 4379647 h 6858000"/>
              <a:gd name="connsiteX6866" fmla="*/ 9394832 w 12192000"/>
              <a:gd name="connsiteY6866" fmla="*/ 4344828 h 6858000"/>
              <a:gd name="connsiteX6867" fmla="*/ 9429658 w 12192000"/>
              <a:gd name="connsiteY6867" fmla="*/ 4310009 h 6858000"/>
              <a:gd name="connsiteX6868" fmla="*/ 9464470 w 12192000"/>
              <a:gd name="connsiteY6868" fmla="*/ 4344828 h 6858000"/>
              <a:gd name="connsiteX6869" fmla="*/ 9429658 w 12192000"/>
              <a:gd name="connsiteY6869" fmla="*/ 4379647 h 6858000"/>
              <a:gd name="connsiteX6870" fmla="*/ 9514552 w 12192000"/>
              <a:gd name="connsiteY6870" fmla="*/ 4379647 h 6858000"/>
              <a:gd name="connsiteX6871" fmla="*/ 9479727 w 12192000"/>
              <a:gd name="connsiteY6871" fmla="*/ 4344828 h 6858000"/>
              <a:gd name="connsiteX6872" fmla="*/ 9514552 w 12192000"/>
              <a:gd name="connsiteY6872" fmla="*/ 4310009 h 6858000"/>
              <a:gd name="connsiteX6873" fmla="*/ 9549364 w 12192000"/>
              <a:gd name="connsiteY6873" fmla="*/ 4344828 h 6858000"/>
              <a:gd name="connsiteX6874" fmla="*/ 9514552 w 12192000"/>
              <a:gd name="connsiteY6874" fmla="*/ 4379647 h 6858000"/>
              <a:gd name="connsiteX6875" fmla="*/ 9599444 w 12192000"/>
              <a:gd name="connsiteY6875" fmla="*/ 4379647 h 6858000"/>
              <a:gd name="connsiteX6876" fmla="*/ 9564619 w 12192000"/>
              <a:gd name="connsiteY6876" fmla="*/ 4344828 h 6858000"/>
              <a:gd name="connsiteX6877" fmla="*/ 9599444 w 12192000"/>
              <a:gd name="connsiteY6877" fmla="*/ 4310009 h 6858000"/>
              <a:gd name="connsiteX6878" fmla="*/ 9634256 w 12192000"/>
              <a:gd name="connsiteY6878" fmla="*/ 4344828 h 6858000"/>
              <a:gd name="connsiteX6879" fmla="*/ 9599444 w 12192000"/>
              <a:gd name="connsiteY6879" fmla="*/ 4379647 h 6858000"/>
              <a:gd name="connsiteX6880" fmla="*/ 9684335 w 12192000"/>
              <a:gd name="connsiteY6880" fmla="*/ 4379647 h 6858000"/>
              <a:gd name="connsiteX6881" fmla="*/ 9649510 w 12192000"/>
              <a:gd name="connsiteY6881" fmla="*/ 4344828 h 6858000"/>
              <a:gd name="connsiteX6882" fmla="*/ 9684335 w 12192000"/>
              <a:gd name="connsiteY6882" fmla="*/ 4310009 h 6858000"/>
              <a:gd name="connsiteX6883" fmla="*/ 9719148 w 12192000"/>
              <a:gd name="connsiteY6883" fmla="*/ 4344828 h 6858000"/>
              <a:gd name="connsiteX6884" fmla="*/ 9684335 w 12192000"/>
              <a:gd name="connsiteY6884" fmla="*/ 4379647 h 6858000"/>
              <a:gd name="connsiteX6885" fmla="*/ 9769228 w 12192000"/>
              <a:gd name="connsiteY6885" fmla="*/ 4379647 h 6858000"/>
              <a:gd name="connsiteX6886" fmla="*/ 9734402 w 12192000"/>
              <a:gd name="connsiteY6886" fmla="*/ 4344828 h 6858000"/>
              <a:gd name="connsiteX6887" fmla="*/ 9769228 w 12192000"/>
              <a:gd name="connsiteY6887" fmla="*/ 4310009 h 6858000"/>
              <a:gd name="connsiteX6888" fmla="*/ 9804040 w 12192000"/>
              <a:gd name="connsiteY6888" fmla="*/ 4344828 h 6858000"/>
              <a:gd name="connsiteX6889" fmla="*/ 9769228 w 12192000"/>
              <a:gd name="connsiteY6889" fmla="*/ 4379647 h 6858000"/>
              <a:gd name="connsiteX6890" fmla="*/ 9854122 w 12192000"/>
              <a:gd name="connsiteY6890" fmla="*/ 4379647 h 6858000"/>
              <a:gd name="connsiteX6891" fmla="*/ 9819297 w 12192000"/>
              <a:gd name="connsiteY6891" fmla="*/ 4344828 h 6858000"/>
              <a:gd name="connsiteX6892" fmla="*/ 9854122 w 12192000"/>
              <a:gd name="connsiteY6892" fmla="*/ 4310009 h 6858000"/>
              <a:gd name="connsiteX6893" fmla="*/ 9888934 w 12192000"/>
              <a:gd name="connsiteY6893" fmla="*/ 4344828 h 6858000"/>
              <a:gd name="connsiteX6894" fmla="*/ 9854122 w 12192000"/>
              <a:gd name="connsiteY6894" fmla="*/ 4379647 h 6858000"/>
              <a:gd name="connsiteX6895" fmla="*/ 10278584 w 12192000"/>
              <a:gd name="connsiteY6895" fmla="*/ 4379647 h 6858000"/>
              <a:gd name="connsiteX6896" fmla="*/ 10243759 w 12192000"/>
              <a:gd name="connsiteY6896" fmla="*/ 4344828 h 6858000"/>
              <a:gd name="connsiteX6897" fmla="*/ 10278584 w 12192000"/>
              <a:gd name="connsiteY6897" fmla="*/ 4310009 h 6858000"/>
              <a:gd name="connsiteX6898" fmla="*/ 10313396 w 12192000"/>
              <a:gd name="connsiteY6898" fmla="*/ 4344828 h 6858000"/>
              <a:gd name="connsiteX6899" fmla="*/ 10278584 w 12192000"/>
              <a:gd name="connsiteY6899" fmla="*/ 4379647 h 6858000"/>
              <a:gd name="connsiteX6900" fmla="*/ 2213771 w 12192000"/>
              <a:gd name="connsiteY6900" fmla="*/ 4294786 h 6858000"/>
              <a:gd name="connsiteX6901" fmla="*/ 2178952 w 12192000"/>
              <a:gd name="connsiteY6901" fmla="*/ 4259967 h 6858000"/>
              <a:gd name="connsiteX6902" fmla="*/ 2213771 w 12192000"/>
              <a:gd name="connsiteY6902" fmla="*/ 4225149 h 6858000"/>
              <a:gd name="connsiteX6903" fmla="*/ 2248590 w 12192000"/>
              <a:gd name="connsiteY6903" fmla="*/ 4259967 h 6858000"/>
              <a:gd name="connsiteX6904" fmla="*/ 2213771 w 12192000"/>
              <a:gd name="connsiteY6904" fmla="*/ 4294786 h 6858000"/>
              <a:gd name="connsiteX6905" fmla="*/ 2298657 w 12192000"/>
              <a:gd name="connsiteY6905" fmla="*/ 4294786 h 6858000"/>
              <a:gd name="connsiteX6906" fmla="*/ 2263838 w 12192000"/>
              <a:gd name="connsiteY6906" fmla="*/ 4259967 h 6858000"/>
              <a:gd name="connsiteX6907" fmla="*/ 2298657 w 12192000"/>
              <a:gd name="connsiteY6907" fmla="*/ 4225149 h 6858000"/>
              <a:gd name="connsiteX6908" fmla="*/ 2333476 w 12192000"/>
              <a:gd name="connsiteY6908" fmla="*/ 4259967 h 6858000"/>
              <a:gd name="connsiteX6909" fmla="*/ 2298657 w 12192000"/>
              <a:gd name="connsiteY6909" fmla="*/ 4294786 h 6858000"/>
              <a:gd name="connsiteX6910" fmla="*/ 2383549 w 12192000"/>
              <a:gd name="connsiteY6910" fmla="*/ 4294786 h 6858000"/>
              <a:gd name="connsiteX6911" fmla="*/ 2348730 w 12192000"/>
              <a:gd name="connsiteY6911" fmla="*/ 4259967 h 6858000"/>
              <a:gd name="connsiteX6912" fmla="*/ 2383549 w 12192000"/>
              <a:gd name="connsiteY6912" fmla="*/ 4225149 h 6858000"/>
              <a:gd name="connsiteX6913" fmla="*/ 2418368 w 12192000"/>
              <a:gd name="connsiteY6913" fmla="*/ 4259967 h 6858000"/>
              <a:gd name="connsiteX6914" fmla="*/ 2383549 w 12192000"/>
              <a:gd name="connsiteY6914" fmla="*/ 4294786 h 6858000"/>
              <a:gd name="connsiteX6915" fmla="*/ 2468443 w 12192000"/>
              <a:gd name="connsiteY6915" fmla="*/ 4294786 h 6858000"/>
              <a:gd name="connsiteX6916" fmla="*/ 2433624 w 12192000"/>
              <a:gd name="connsiteY6916" fmla="*/ 4259967 h 6858000"/>
              <a:gd name="connsiteX6917" fmla="*/ 2468443 w 12192000"/>
              <a:gd name="connsiteY6917" fmla="*/ 4225149 h 6858000"/>
              <a:gd name="connsiteX6918" fmla="*/ 2503261 w 12192000"/>
              <a:gd name="connsiteY6918" fmla="*/ 4259967 h 6858000"/>
              <a:gd name="connsiteX6919" fmla="*/ 2468443 w 12192000"/>
              <a:gd name="connsiteY6919" fmla="*/ 4294786 h 6858000"/>
              <a:gd name="connsiteX6920" fmla="*/ 2553334 w 12192000"/>
              <a:gd name="connsiteY6920" fmla="*/ 4294786 h 6858000"/>
              <a:gd name="connsiteX6921" fmla="*/ 2518515 w 12192000"/>
              <a:gd name="connsiteY6921" fmla="*/ 4259967 h 6858000"/>
              <a:gd name="connsiteX6922" fmla="*/ 2553334 w 12192000"/>
              <a:gd name="connsiteY6922" fmla="*/ 4225149 h 6858000"/>
              <a:gd name="connsiteX6923" fmla="*/ 2588153 w 12192000"/>
              <a:gd name="connsiteY6923" fmla="*/ 4259967 h 6858000"/>
              <a:gd name="connsiteX6924" fmla="*/ 2553334 w 12192000"/>
              <a:gd name="connsiteY6924" fmla="*/ 4294786 h 6858000"/>
              <a:gd name="connsiteX6925" fmla="*/ 2638227 w 12192000"/>
              <a:gd name="connsiteY6925" fmla="*/ 4294786 h 6858000"/>
              <a:gd name="connsiteX6926" fmla="*/ 2603408 w 12192000"/>
              <a:gd name="connsiteY6926" fmla="*/ 4259967 h 6858000"/>
              <a:gd name="connsiteX6927" fmla="*/ 2638227 w 12192000"/>
              <a:gd name="connsiteY6927" fmla="*/ 4225149 h 6858000"/>
              <a:gd name="connsiteX6928" fmla="*/ 2673046 w 12192000"/>
              <a:gd name="connsiteY6928" fmla="*/ 4259967 h 6858000"/>
              <a:gd name="connsiteX6929" fmla="*/ 2638227 w 12192000"/>
              <a:gd name="connsiteY6929" fmla="*/ 4294786 h 6858000"/>
              <a:gd name="connsiteX6930" fmla="*/ 2723119 w 12192000"/>
              <a:gd name="connsiteY6930" fmla="*/ 4294786 h 6858000"/>
              <a:gd name="connsiteX6931" fmla="*/ 2688300 w 12192000"/>
              <a:gd name="connsiteY6931" fmla="*/ 4259967 h 6858000"/>
              <a:gd name="connsiteX6932" fmla="*/ 2723119 w 12192000"/>
              <a:gd name="connsiteY6932" fmla="*/ 4225149 h 6858000"/>
              <a:gd name="connsiteX6933" fmla="*/ 2757938 w 12192000"/>
              <a:gd name="connsiteY6933" fmla="*/ 4259967 h 6858000"/>
              <a:gd name="connsiteX6934" fmla="*/ 2723119 w 12192000"/>
              <a:gd name="connsiteY6934" fmla="*/ 4294786 h 6858000"/>
              <a:gd name="connsiteX6935" fmla="*/ 2808013 w 12192000"/>
              <a:gd name="connsiteY6935" fmla="*/ 4294786 h 6858000"/>
              <a:gd name="connsiteX6936" fmla="*/ 2773194 w 12192000"/>
              <a:gd name="connsiteY6936" fmla="*/ 4259967 h 6858000"/>
              <a:gd name="connsiteX6937" fmla="*/ 2808013 w 12192000"/>
              <a:gd name="connsiteY6937" fmla="*/ 4225149 h 6858000"/>
              <a:gd name="connsiteX6938" fmla="*/ 2842831 w 12192000"/>
              <a:gd name="connsiteY6938" fmla="*/ 4259967 h 6858000"/>
              <a:gd name="connsiteX6939" fmla="*/ 2808013 w 12192000"/>
              <a:gd name="connsiteY6939" fmla="*/ 4294786 h 6858000"/>
              <a:gd name="connsiteX6940" fmla="*/ 2892904 w 12192000"/>
              <a:gd name="connsiteY6940" fmla="*/ 4294786 h 6858000"/>
              <a:gd name="connsiteX6941" fmla="*/ 2858085 w 12192000"/>
              <a:gd name="connsiteY6941" fmla="*/ 4259967 h 6858000"/>
              <a:gd name="connsiteX6942" fmla="*/ 2892904 w 12192000"/>
              <a:gd name="connsiteY6942" fmla="*/ 4225149 h 6858000"/>
              <a:gd name="connsiteX6943" fmla="*/ 2927723 w 12192000"/>
              <a:gd name="connsiteY6943" fmla="*/ 4259967 h 6858000"/>
              <a:gd name="connsiteX6944" fmla="*/ 2892904 w 12192000"/>
              <a:gd name="connsiteY6944" fmla="*/ 4294786 h 6858000"/>
              <a:gd name="connsiteX6945" fmla="*/ 2977796 w 12192000"/>
              <a:gd name="connsiteY6945" fmla="*/ 4294786 h 6858000"/>
              <a:gd name="connsiteX6946" fmla="*/ 2942977 w 12192000"/>
              <a:gd name="connsiteY6946" fmla="*/ 4259967 h 6858000"/>
              <a:gd name="connsiteX6947" fmla="*/ 2977796 w 12192000"/>
              <a:gd name="connsiteY6947" fmla="*/ 4225149 h 6858000"/>
              <a:gd name="connsiteX6948" fmla="*/ 3012615 w 12192000"/>
              <a:gd name="connsiteY6948" fmla="*/ 4259967 h 6858000"/>
              <a:gd name="connsiteX6949" fmla="*/ 2977796 w 12192000"/>
              <a:gd name="connsiteY6949" fmla="*/ 4294786 h 6858000"/>
              <a:gd name="connsiteX6950" fmla="*/ 3062689 w 12192000"/>
              <a:gd name="connsiteY6950" fmla="*/ 4294786 h 6858000"/>
              <a:gd name="connsiteX6951" fmla="*/ 3027870 w 12192000"/>
              <a:gd name="connsiteY6951" fmla="*/ 4259967 h 6858000"/>
              <a:gd name="connsiteX6952" fmla="*/ 3062689 w 12192000"/>
              <a:gd name="connsiteY6952" fmla="*/ 4225149 h 6858000"/>
              <a:gd name="connsiteX6953" fmla="*/ 3097508 w 12192000"/>
              <a:gd name="connsiteY6953" fmla="*/ 4259967 h 6858000"/>
              <a:gd name="connsiteX6954" fmla="*/ 3062689 w 12192000"/>
              <a:gd name="connsiteY6954" fmla="*/ 4294786 h 6858000"/>
              <a:gd name="connsiteX6955" fmla="*/ 3147583 w 12192000"/>
              <a:gd name="connsiteY6955" fmla="*/ 4294786 h 6858000"/>
              <a:gd name="connsiteX6956" fmla="*/ 3112764 w 12192000"/>
              <a:gd name="connsiteY6956" fmla="*/ 4259967 h 6858000"/>
              <a:gd name="connsiteX6957" fmla="*/ 3147583 w 12192000"/>
              <a:gd name="connsiteY6957" fmla="*/ 4225149 h 6858000"/>
              <a:gd name="connsiteX6958" fmla="*/ 3182401 w 12192000"/>
              <a:gd name="connsiteY6958" fmla="*/ 4259967 h 6858000"/>
              <a:gd name="connsiteX6959" fmla="*/ 3147583 w 12192000"/>
              <a:gd name="connsiteY6959" fmla="*/ 4294786 h 6858000"/>
              <a:gd name="connsiteX6960" fmla="*/ 3402259 w 12192000"/>
              <a:gd name="connsiteY6960" fmla="*/ 4294786 h 6858000"/>
              <a:gd name="connsiteX6961" fmla="*/ 3367440 w 12192000"/>
              <a:gd name="connsiteY6961" fmla="*/ 4259967 h 6858000"/>
              <a:gd name="connsiteX6962" fmla="*/ 3402259 w 12192000"/>
              <a:gd name="connsiteY6962" fmla="*/ 4225149 h 6858000"/>
              <a:gd name="connsiteX6963" fmla="*/ 3437078 w 12192000"/>
              <a:gd name="connsiteY6963" fmla="*/ 4259967 h 6858000"/>
              <a:gd name="connsiteX6964" fmla="*/ 3402259 w 12192000"/>
              <a:gd name="connsiteY6964" fmla="*/ 4294786 h 6858000"/>
              <a:gd name="connsiteX6965" fmla="*/ 3487153 w 12192000"/>
              <a:gd name="connsiteY6965" fmla="*/ 4294786 h 6858000"/>
              <a:gd name="connsiteX6966" fmla="*/ 3452334 w 12192000"/>
              <a:gd name="connsiteY6966" fmla="*/ 4259967 h 6858000"/>
              <a:gd name="connsiteX6967" fmla="*/ 3487153 w 12192000"/>
              <a:gd name="connsiteY6967" fmla="*/ 4225149 h 6858000"/>
              <a:gd name="connsiteX6968" fmla="*/ 3521971 w 12192000"/>
              <a:gd name="connsiteY6968" fmla="*/ 4259967 h 6858000"/>
              <a:gd name="connsiteX6969" fmla="*/ 3487153 w 12192000"/>
              <a:gd name="connsiteY6969" fmla="*/ 4294786 h 6858000"/>
              <a:gd name="connsiteX6970" fmla="*/ 3572044 w 12192000"/>
              <a:gd name="connsiteY6970" fmla="*/ 4294786 h 6858000"/>
              <a:gd name="connsiteX6971" fmla="*/ 3537225 w 12192000"/>
              <a:gd name="connsiteY6971" fmla="*/ 4259967 h 6858000"/>
              <a:gd name="connsiteX6972" fmla="*/ 3572044 w 12192000"/>
              <a:gd name="connsiteY6972" fmla="*/ 4225149 h 6858000"/>
              <a:gd name="connsiteX6973" fmla="*/ 3606863 w 12192000"/>
              <a:gd name="connsiteY6973" fmla="*/ 4259967 h 6858000"/>
              <a:gd name="connsiteX6974" fmla="*/ 3572044 w 12192000"/>
              <a:gd name="connsiteY6974" fmla="*/ 4294786 h 6858000"/>
              <a:gd name="connsiteX6975" fmla="*/ 3656936 w 12192000"/>
              <a:gd name="connsiteY6975" fmla="*/ 4294786 h 6858000"/>
              <a:gd name="connsiteX6976" fmla="*/ 3622117 w 12192000"/>
              <a:gd name="connsiteY6976" fmla="*/ 4259967 h 6858000"/>
              <a:gd name="connsiteX6977" fmla="*/ 3656936 w 12192000"/>
              <a:gd name="connsiteY6977" fmla="*/ 4225149 h 6858000"/>
              <a:gd name="connsiteX6978" fmla="*/ 3691755 w 12192000"/>
              <a:gd name="connsiteY6978" fmla="*/ 4259967 h 6858000"/>
              <a:gd name="connsiteX6979" fmla="*/ 3656936 w 12192000"/>
              <a:gd name="connsiteY6979" fmla="*/ 4294786 h 6858000"/>
              <a:gd name="connsiteX6980" fmla="*/ 3741829 w 12192000"/>
              <a:gd name="connsiteY6980" fmla="*/ 4294786 h 6858000"/>
              <a:gd name="connsiteX6981" fmla="*/ 3707010 w 12192000"/>
              <a:gd name="connsiteY6981" fmla="*/ 4259967 h 6858000"/>
              <a:gd name="connsiteX6982" fmla="*/ 3741829 w 12192000"/>
              <a:gd name="connsiteY6982" fmla="*/ 4225149 h 6858000"/>
              <a:gd name="connsiteX6983" fmla="*/ 3776648 w 12192000"/>
              <a:gd name="connsiteY6983" fmla="*/ 4259967 h 6858000"/>
              <a:gd name="connsiteX6984" fmla="*/ 3741829 w 12192000"/>
              <a:gd name="connsiteY6984" fmla="*/ 4294786 h 6858000"/>
              <a:gd name="connsiteX6985" fmla="*/ 3911614 w 12192000"/>
              <a:gd name="connsiteY6985" fmla="*/ 4294786 h 6858000"/>
              <a:gd name="connsiteX6986" fmla="*/ 3876795 w 12192000"/>
              <a:gd name="connsiteY6986" fmla="*/ 4259967 h 6858000"/>
              <a:gd name="connsiteX6987" fmla="*/ 3911614 w 12192000"/>
              <a:gd name="connsiteY6987" fmla="*/ 4225149 h 6858000"/>
              <a:gd name="connsiteX6988" fmla="*/ 3946433 w 12192000"/>
              <a:gd name="connsiteY6988" fmla="*/ 4259967 h 6858000"/>
              <a:gd name="connsiteX6989" fmla="*/ 3911614 w 12192000"/>
              <a:gd name="connsiteY6989" fmla="*/ 4294786 h 6858000"/>
              <a:gd name="connsiteX6990" fmla="*/ 4166299 w 12192000"/>
              <a:gd name="connsiteY6990" fmla="*/ 4294786 h 6858000"/>
              <a:gd name="connsiteX6991" fmla="*/ 4131480 w 12192000"/>
              <a:gd name="connsiteY6991" fmla="*/ 4259967 h 6858000"/>
              <a:gd name="connsiteX6992" fmla="*/ 4166299 w 12192000"/>
              <a:gd name="connsiteY6992" fmla="*/ 4225149 h 6858000"/>
              <a:gd name="connsiteX6993" fmla="*/ 4201117 w 12192000"/>
              <a:gd name="connsiteY6993" fmla="*/ 4259967 h 6858000"/>
              <a:gd name="connsiteX6994" fmla="*/ 4166299 w 12192000"/>
              <a:gd name="connsiteY6994" fmla="*/ 4294786 h 6858000"/>
              <a:gd name="connsiteX6995" fmla="*/ 4251190 w 12192000"/>
              <a:gd name="connsiteY6995" fmla="*/ 4294786 h 6858000"/>
              <a:gd name="connsiteX6996" fmla="*/ 4216371 w 12192000"/>
              <a:gd name="connsiteY6996" fmla="*/ 4259967 h 6858000"/>
              <a:gd name="connsiteX6997" fmla="*/ 4251190 w 12192000"/>
              <a:gd name="connsiteY6997" fmla="*/ 4225149 h 6858000"/>
              <a:gd name="connsiteX6998" fmla="*/ 4286009 w 12192000"/>
              <a:gd name="connsiteY6998" fmla="*/ 4259967 h 6858000"/>
              <a:gd name="connsiteX6999" fmla="*/ 4251190 w 12192000"/>
              <a:gd name="connsiteY6999" fmla="*/ 4294786 h 6858000"/>
              <a:gd name="connsiteX7000" fmla="*/ 5949040 w 12192000"/>
              <a:gd name="connsiteY7000" fmla="*/ 4294786 h 6858000"/>
              <a:gd name="connsiteX7001" fmla="*/ 5914221 w 12192000"/>
              <a:gd name="connsiteY7001" fmla="*/ 4259967 h 6858000"/>
              <a:gd name="connsiteX7002" fmla="*/ 5949040 w 12192000"/>
              <a:gd name="connsiteY7002" fmla="*/ 4225149 h 6858000"/>
              <a:gd name="connsiteX7003" fmla="*/ 5983859 w 12192000"/>
              <a:gd name="connsiteY7003" fmla="*/ 4259967 h 6858000"/>
              <a:gd name="connsiteX7004" fmla="*/ 5949040 w 12192000"/>
              <a:gd name="connsiteY7004" fmla="*/ 4294786 h 6858000"/>
              <a:gd name="connsiteX7005" fmla="*/ 6033932 w 12192000"/>
              <a:gd name="connsiteY7005" fmla="*/ 4294786 h 6858000"/>
              <a:gd name="connsiteX7006" fmla="*/ 5999113 w 12192000"/>
              <a:gd name="connsiteY7006" fmla="*/ 4259967 h 6858000"/>
              <a:gd name="connsiteX7007" fmla="*/ 6033932 w 12192000"/>
              <a:gd name="connsiteY7007" fmla="*/ 4225149 h 6858000"/>
              <a:gd name="connsiteX7008" fmla="*/ 6068751 w 12192000"/>
              <a:gd name="connsiteY7008" fmla="*/ 4259967 h 6858000"/>
              <a:gd name="connsiteX7009" fmla="*/ 6033932 w 12192000"/>
              <a:gd name="connsiteY7009" fmla="*/ 4294786 h 6858000"/>
              <a:gd name="connsiteX7010" fmla="*/ 6118825 w 12192000"/>
              <a:gd name="connsiteY7010" fmla="*/ 4294786 h 6858000"/>
              <a:gd name="connsiteX7011" fmla="*/ 6083999 w 12192000"/>
              <a:gd name="connsiteY7011" fmla="*/ 4259967 h 6858000"/>
              <a:gd name="connsiteX7012" fmla="*/ 6118825 w 12192000"/>
              <a:gd name="connsiteY7012" fmla="*/ 4225149 h 6858000"/>
              <a:gd name="connsiteX7013" fmla="*/ 6153637 w 12192000"/>
              <a:gd name="connsiteY7013" fmla="*/ 4259967 h 6858000"/>
              <a:gd name="connsiteX7014" fmla="*/ 6118825 w 12192000"/>
              <a:gd name="connsiteY7014" fmla="*/ 4294786 h 6858000"/>
              <a:gd name="connsiteX7015" fmla="*/ 6203718 w 12192000"/>
              <a:gd name="connsiteY7015" fmla="*/ 4294786 h 6858000"/>
              <a:gd name="connsiteX7016" fmla="*/ 6168893 w 12192000"/>
              <a:gd name="connsiteY7016" fmla="*/ 4259967 h 6858000"/>
              <a:gd name="connsiteX7017" fmla="*/ 6203718 w 12192000"/>
              <a:gd name="connsiteY7017" fmla="*/ 4225149 h 6858000"/>
              <a:gd name="connsiteX7018" fmla="*/ 6238530 w 12192000"/>
              <a:gd name="connsiteY7018" fmla="*/ 4259967 h 6858000"/>
              <a:gd name="connsiteX7019" fmla="*/ 6203718 w 12192000"/>
              <a:gd name="connsiteY7019" fmla="*/ 4294786 h 6858000"/>
              <a:gd name="connsiteX7020" fmla="*/ 6288610 w 12192000"/>
              <a:gd name="connsiteY7020" fmla="*/ 4294786 h 6858000"/>
              <a:gd name="connsiteX7021" fmla="*/ 6253785 w 12192000"/>
              <a:gd name="connsiteY7021" fmla="*/ 4259967 h 6858000"/>
              <a:gd name="connsiteX7022" fmla="*/ 6288610 w 12192000"/>
              <a:gd name="connsiteY7022" fmla="*/ 4225149 h 6858000"/>
              <a:gd name="connsiteX7023" fmla="*/ 6323423 w 12192000"/>
              <a:gd name="connsiteY7023" fmla="*/ 4259967 h 6858000"/>
              <a:gd name="connsiteX7024" fmla="*/ 6288610 w 12192000"/>
              <a:gd name="connsiteY7024" fmla="*/ 4294786 h 6858000"/>
              <a:gd name="connsiteX7025" fmla="*/ 6373503 w 12192000"/>
              <a:gd name="connsiteY7025" fmla="*/ 4294786 h 6858000"/>
              <a:gd name="connsiteX7026" fmla="*/ 6338677 w 12192000"/>
              <a:gd name="connsiteY7026" fmla="*/ 4259967 h 6858000"/>
              <a:gd name="connsiteX7027" fmla="*/ 6373503 w 12192000"/>
              <a:gd name="connsiteY7027" fmla="*/ 4225149 h 6858000"/>
              <a:gd name="connsiteX7028" fmla="*/ 6408315 w 12192000"/>
              <a:gd name="connsiteY7028" fmla="*/ 4259967 h 6858000"/>
              <a:gd name="connsiteX7029" fmla="*/ 6373503 w 12192000"/>
              <a:gd name="connsiteY7029" fmla="*/ 4294786 h 6858000"/>
              <a:gd name="connsiteX7030" fmla="*/ 6458395 w 12192000"/>
              <a:gd name="connsiteY7030" fmla="*/ 4294786 h 6858000"/>
              <a:gd name="connsiteX7031" fmla="*/ 6423569 w 12192000"/>
              <a:gd name="connsiteY7031" fmla="*/ 4259967 h 6858000"/>
              <a:gd name="connsiteX7032" fmla="*/ 6458395 w 12192000"/>
              <a:gd name="connsiteY7032" fmla="*/ 4225149 h 6858000"/>
              <a:gd name="connsiteX7033" fmla="*/ 6493207 w 12192000"/>
              <a:gd name="connsiteY7033" fmla="*/ 4259967 h 6858000"/>
              <a:gd name="connsiteX7034" fmla="*/ 6458395 w 12192000"/>
              <a:gd name="connsiteY7034" fmla="*/ 4294786 h 6858000"/>
              <a:gd name="connsiteX7035" fmla="*/ 6543288 w 12192000"/>
              <a:gd name="connsiteY7035" fmla="*/ 4294786 h 6858000"/>
              <a:gd name="connsiteX7036" fmla="*/ 6508463 w 12192000"/>
              <a:gd name="connsiteY7036" fmla="*/ 4259967 h 6858000"/>
              <a:gd name="connsiteX7037" fmla="*/ 6543288 w 12192000"/>
              <a:gd name="connsiteY7037" fmla="*/ 4225149 h 6858000"/>
              <a:gd name="connsiteX7038" fmla="*/ 6578100 w 12192000"/>
              <a:gd name="connsiteY7038" fmla="*/ 4259967 h 6858000"/>
              <a:gd name="connsiteX7039" fmla="*/ 6543288 w 12192000"/>
              <a:gd name="connsiteY7039" fmla="*/ 4294786 h 6858000"/>
              <a:gd name="connsiteX7040" fmla="*/ 6628180 w 12192000"/>
              <a:gd name="connsiteY7040" fmla="*/ 4294786 h 6858000"/>
              <a:gd name="connsiteX7041" fmla="*/ 6593355 w 12192000"/>
              <a:gd name="connsiteY7041" fmla="*/ 4259967 h 6858000"/>
              <a:gd name="connsiteX7042" fmla="*/ 6628180 w 12192000"/>
              <a:gd name="connsiteY7042" fmla="*/ 4225149 h 6858000"/>
              <a:gd name="connsiteX7043" fmla="*/ 6662993 w 12192000"/>
              <a:gd name="connsiteY7043" fmla="*/ 4259967 h 6858000"/>
              <a:gd name="connsiteX7044" fmla="*/ 6628180 w 12192000"/>
              <a:gd name="connsiteY7044" fmla="*/ 4294786 h 6858000"/>
              <a:gd name="connsiteX7045" fmla="*/ 6713073 w 12192000"/>
              <a:gd name="connsiteY7045" fmla="*/ 4294786 h 6858000"/>
              <a:gd name="connsiteX7046" fmla="*/ 6678247 w 12192000"/>
              <a:gd name="connsiteY7046" fmla="*/ 4259967 h 6858000"/>
              <a:gd name="connsiteX7047" fmla="*/ 6713073 w 12192000"/>
              <a:gd name="connsiteY7047" fmla="*/ 4225149 h 6858000"/>
              <a:gd name="connsiteX7048" fmla="*/ 6747885 w 12192000"/>
              <a:gd name="connsiteY7048" fmla="*/ 4259967 h 6858000"/>
              <a:gd name="connsiteX7049" fmla="*/ 6713073 w 12192000"/>
              <a:gd name="connsiteY7049" fmla="*/ 4294786 h 6858000"/>
              <a:gd name="connsiteX7050" fmla="*/ 6797965 w 12192000"/>
              <a:gd name="connsiteY7050" fmla="*/ 4294786 h 6858000"/>
              <a:gd name="connsiteX7051" fmla="*/ 6763139 w 12192000"/>
              <a:gd name="connsiteY7051" fmla="*/ 4259967 h 6858000"/>
              <a:gd name="connsiteX7052" fmla="*/ 6797965 w 12192000"/>
              <a:gd name="connsiteY7052" fmla="*/ 4225149 h 6858000"/>
              <a:gd name="connsiteX7053" fmla="*/ 6832777 w 12192000"/>
              <a:gd name="connsiteY7053" fmla="*/ 4259967 h 6858000"/>
              <a:gd name="connsiteX7054" fmla="*/ 6797965 w 12192000"/>
              <a:gd name="connsiteY7054" fmla="*/ 4294786 h 6858000"/>
              <a:gd name="connsiteX7055" fmla="*/ 6882858 w 12192000"/>
              <a:gd name="connsiteY7055" fmla="*/ 4294786 h 6858000"/>
              <a:gd name="connsiteX7056" fmla="*/ 6848033 w 12192000"/>
              <a:gd name="connsiteY7056" fmla="*/ 4259967 h 6858000"/>
              <a:gd name="connsiteX7057" fmla="*/ 6882858 w 12192000"/>
              <a:gd name="connsiteY7057" fmla="*/ 4225149 h 6858000"/>
              <a:gd name="connsiteX7058" fmla="*/ 6917670 w 12192000"/>
              <a:gd name="connsiteY7058" fmla="*/ 4259967 h 6858000"/>
              <a:gd name="connsiteX7059" fmla="*/ 6882858 w 12192000"/>
              <a:gd name="connsiteY7059" fmla="*/ 4294786 h 6858000"/>
              <a:gd name="connsiteX7060" fmla="*/ 6967749 w 12192000"/>
              <a:gd name="connsiteY7060" fmla="*/ 4294786 h 6858000"/>
              <a:gd name="connsiteX7061" fmla="*/ 6932924 w 12192000"/>
              <a:gd name="connsiteY7061" fmla="*/ 4259967 h 6858000"/>
              <a:gd name="connsiteX7062" fmla="*/ 6967749 w 12192000"/>
              <a:gd name="connsiteY7062" fmla="*/ 4225149 h 6858000"/>
              <a:gd name="connsiteX7063" fmla="*/ 7002562 w 12192000"/>
              <a:gd name="connsiteY7063" fmla="*/ 4259967 h 6858000"/>
              <a:gd name="connsiteX7064" fmla="*/ 6967749 w 12192000"/>
              <a:gd name="connsiteY7064" fmla="*/ 4294786 h 6858000"/>
              <a:gd name="connsiteX7065" fmla="*/ 7052643 w 12192000"/>
              <a:gd name="connsiteY7065" fmla="*/ 4294786 h 6858000"/>
              <a:gd name="connsiteX7066" fmla="*/ 7017817 w 12192000"/>
              <a:gd name="connsiteY7066" fmla="*/ 4259967 h 6858000"/>
              <a:gd name="connsiteX7067" fmla="*/ 7052643 w 12192000"/>
              <a:gd name="connsiteY7067" fmla="*/ 4225149 h 6858000"/>
              <a:gd name="connsiteX7068" fmla="*/ 7087455 w 12192000"/>
              <a:gd name="connsiteY7068" fmla="*/ 4259967 h 6858000"/>
              <a:gd name="connsiteX7069" fmla="*/ 7052643 w 12192000"/>
              <a:gd name="connsiteY7069" fmla="*/ 4294786 h 6858000"/>
              <a:gd name="connsiteX7070" fmla="*/ 7137562 w 12192000"/>
              <a:gd name="connsiteY7070" fmla="*/ 4294786 h 6858000"/>
              <a:gd name="connsiteX7071" fmla="*/ 7102737 w 12192000"/>
              <a:gd name="connsiteY7071" fmla="*/ 4259967 h 6858000"/>
              <a:gd name="connsiteX7072" fmla="*/ 7137562 w 12192000"/>
              <a:gd name="connsiteY7072" fmla="*/ 4225149 h 6858000"/>
              <a:gd name="connsiteX7073" fmla="*/ 7172374 w 12192000"/>
              <a:gd name="connsiteY7073" fmla="*/ 4259967 h 6858000"/>
              <a:gd name="connsiteX7074" fmla="*/ 7137562 w 12192000"/>
              <a:gd name="connsiteY7074" fmla="*/ 4294786 h 6858000"/>
              <a:gd name="connsiteX7075" fmla="*/ 7222454 w 12192000"/>
              <a:gd name="connsiteY7075" fmla="*/ 4294786 h 6858000"/>
              <a:gd name="connsiteX7076" fmla="*/ 7187629 w 12192000"/>
              <a:gd name="connsiteY7076" fmla="*/ 4259967 h 6858000"/>
              <a:gd name="connsiteX7077" fmla="*/ 7222454 w 12192000"/>
              <a:gd name="connsiteY7077" fmla="*/ 4225149 h 6858000"/>
              <a:gd name="connsiteX7078" fmla="*/ 7257266 w 12192000"/>
              <a:gd name="connsiteY7078" fmla="*/ 4259967 h 6858000"/>
              <a:gd name="connsiteX7079" fmla="*/ 7222454 w 12192000"/>
              <a:gd name="connsiteY7079" fmla="*/ 4294786 h 6858000"/>
              <a:gd name="connsiteX7080" fmla="*/ 7307346 w 12192000"/>
              <a:gd name="connsiteY7080" fmla="*/ 4294786 h 6858000"/>
              <a:gd name="connsiteX7081" fmla="*/ 7272521 w 12192000"/>
              <a:gd name="connsiteY7081" fmla="*/ 4259967 h 6858000"/>
              <a:gd name="connsiteX7082" fmla="*/ 7307346 w 12192000"/>
              <a:gd name="connsiteY7082" fmla="*/ 4225149 h 6858000"/>
              <a:gd name="connsiteX7083" fmla="*/ 7342159 w 12192000"/>
              <a:gd name="connsiteY7083" fmla="*/ 4259967 h 6858000"/>
              <a:gd name="connsiteX7084" fmla="*/ 7307346 w 12192000"/>
              <a:gd name="connsiteY7084" fmla="*/ 4294786 h 6858000"/>
              <a:gd name="connsiteX7085" fmla="*/ 7392239 w 12192000"/>
              <a:gd name="connsiteY7085" fmla="*/ 4294786 h 6858000"/>
              <a:gd name="connsiteX7086" fmla="*/ 7357413 w 12192000"/>
              <a:gd name="connsiteY7086" fmla="*/ 4259967 h 6858000"/>
              <a:gd name="connsiteX7087" fmla="*/ 7392239 w 12192000"/>
              <a:gd name="connsiteY7087" fmla="*/ 4225149 h 6858000"/>
              <a:gd name="connsiteX7088" fmla="*/ 7427051 w 12192000"/>
              <a:gd name="connsiteY7088" fmla="*/ 4259967 h 6858000"/>
              <a:gd name="connsiteX7089" fmla="*/ 7392239 w 12192000"/>
              <a:gd name="connsiteY7089" fmla="*/ 4294786 h 6858000"/>
              <a:gd name="connsiteX7090" fmla="*/ 7477132 w 12192000"/>
              <a:gd name="connsiteY7090" fmla="*/ 4294786 h 6858000"/>
              <a:gd name="connsiteX7091" fmla="*/ 7442307 w 12192000"/>
              <a:gd name="connsiteY7091" fmla="*/ 4259967 h 6858000"/>
              <a:gd name="connsiteX7092" fmla="*/ 7477132 w 12192000"/>
              <a:gd name="connsiteY7092" fmla="*/ 4225149 h 6858000"/>
              <a:gd name="connsiteX7093" fmla="*/ 7511944 w 12192000"/>
              <a:gd name="connsiteY7093" fmla="*/ 4259967 h 6858000"/>
              <a:gd name="connsiteX7094" fmla="*/ 7477132 w 12192000"/>
              <a:gd name="connsiteY7094" fmla="*/ 4294786 h 6858000"/>
              <a:gd name="connsiteX7095" fmla="*/ 7562024 w 12192000"/>
              <a:gd name="connsiteY7095" fmla="*/ 4294786 h 6858000"/>
              <a:gd name="connsiteX7096" fmla="*/ 7527199 w 12192000"/>
              <a:gd name="connsiteY7096" fmla="*/ 4259967 h 6858000"/>
              <a:gd name="connsiteX7097" fmla="*/ 7562024 w 12192000"/>
              <a:gd name="connsiteY7097" fmla="*/ 4225149 h 6858000"/>
              <a:gd name="connsiteX7098" fmla="*/ 7596836 w 12192000"/>
              <a:gd name="connsiteY7098" fmla="*/ 4259967 h 6858000"/>
              <a:gd name="connsiteX7099" fmla="*/ 7562024 w 12192000"/>
              <a:gd name="connsiteY7099" fmla="*/ 4294786 h 6858000"/>
              <a:gd name="connsiteX7100" fmla="*/ 7646915 w 12192000"/>
              <a:gd name="connsiteY7100" fmla="*/ 4294786 h 6858000"/>
              <a:gd name="connsiteX7101" fmla="*/ 7612090 w 12192000"/>
              <a:gd name="connsiteY7101" fmla="*/ 4259967 h 6858000"/>
              <a:gd name="connsiteX7102" fmla="*/ 7646915 w 12192000"/>
              <a:gd name="connsiteY7102" fmla="*/ 4225149 h 6858000"/>
              <a:gd name="connsiteX7103" fmla="*/ 7681728 w 12192000"/>
              <a:gd name="connsiteY7103" fmla="*/ 4259967 h 6858000"/>
              <a:gd name="connsiteX7104" fmla="*/ 7646915 w 12192000"/>
              <a:gd name="connsiteY7104" fmla="*/ 4294786 h 6858000"/>
              <a:gd name="connsiteX7105" fmla="*/ 7731809 w 12192000"/>
              <a:gd name="connsiteY7105" fmla="*/ 4294786 h 6858000"/>
              <a:gd name="connsiteX7106" fmla="*/ 7696983 w 12192000"/>
              <a:gd name="connsiteY7106" fmla="*/ 4259967 h 6858000"/>
              <a:gd name="connsiteX7107" fmla="*/ 7731809 w 12192000"/>
              <a:gd name="connsiteY7107" fmla="*/ 4225149 h 6858000"/>
              <a:gd name="connsiteX7108" fmla="*/ 7766621 w 12192000"/>
              <a:gd name="connsiteY7108" fmla="*/ 4259967 h 6858000"/>
              <a:gd name="connsiteX7109" fmla="*/ 7731809 w 12192000"/>
              <a:gd name="connsiteY7109" fmla="*/ 4294786 h 6858000"/>
              <a:gd name="connsiteX7110" fmla="*/ 7816702 w 12192000"/>
              <a:gd name="connsiteY7110" fmla="*/ 4294786 h 6858000"/>
              <a:gd name="connsiteX7111" fmla="*/ 7781877 w 12192000"/>
              <a:gd name="connsiteY7111" fmla="*/ 4259967 h 6858000"/>
              <a:gd name="connsiteX7112" fmla="*/ 7816702 w 12192000"/>
              <a:gd name="connsiteY7112" fmla="*/ 4225149 h 6858000"/>
              <a:gd name="connsiteX7113" fmla="*/ 7851514 w 12192000"/>
              <a:gd name="connsiteY7113" fmla="*/ 4259967 h 6858000"/>
              <a:gd name="connsiteX7114" fmla="*/ 7816702 w 12192000"/>
              <a:gd name="connsiteY7114" fmla="*/ 4294786 h 6858000"/>
              <a:gd name="connsiteX7115" fmla="*/ 7901594 w 12192000"/>
              <a:gd name="connsiteY7115" fmla="*/ 4294786 h 6858000"/>
              <a:gd name="connsiteX7116" fmla="*/ 7866769 w 12192000"/>
              <a:gd name="connsiteY7116" fmla="*/ 4259967 h 6858000"/>
              <a:gd name="connsiteX7117" fmla="*/ 7901594 w 12192000"/>
              <a:gd name="connsiteY7117" fmla="*/ 4225149 h 6858000"/>
              <a:gd name="connsiteX7118" fmla="*/ 7936406 w 12192000"/>
              <a:gd name="connsiteY7118" fmla="*/ 4259967 h 6858000"/>
              <a:gd name="connsiteX7119" fmla="*/ 7901594 w 12192000"/>
              <a:gd name="connsiteY7119" fmla="*/ 4294786 h 6858000"/>
              <a:gd name="connsiteX7120" fmla="*/ 7986485 w 12192000"/>
              <a:gd name="connsiteY7120" fmla="*/ 4294786 h 6858000"/>
              <a:gd name="connsiteX7121" fmla="*/ 7951660 w 12192000"/>
              <a:gd name="connsiteY7121" fmla="*/ 4259967 h 6858000"/>
              <a:gd name="connsiteX7122" fmla="*/ 7986485 w 12192000"/>
              <a:gd name="connsiteY7122" fmla="*/ 4225149 h 6858000"/>
              <a:gd name="connsiteX7123" fmla="*/ 8021298 w 12192000"/>
              <a:gd name="connsiteY7123" fmla="*/ 4259967 h 6858000"/>
              <a:gd name="connsiteX7124" fmla="*/ 7986485 w 12192000"/>
              <a:gd name="connsiteY7124" fmla="*/ 4294786 h 6858000"/>
              <a:gd name="connsiteX7125" fmla="*/ 8071379 w 12192000"/>
              <a:gd name="connsiteY7125" fmla="*/ 4294786 h 6858000"/>
              <a:gd name="connsiteX7126" fmla="*/ 8036553 w 12192000"/>
              <a:gd name="connsiteY7126" fmla="*/ 4259967 h 6858000"/>
              <a:gd name="connsiteX7127" fmla="*/ 8071379 w 12192000"/>
              <a:gd name="connsiteY7127" fmla="*/ 4225149 h 6858000"/>
              <a:gd name="connsiteX7128" fmla="*/ 8106191 w 12192000"/>
              <a:gd name="connsiteY7128" fmla="*/ 4259967 h 6858000"/>
              <a:gd name="connsiteX7129" fmla="*/ 8071379 w 12192000"/>
              <a:gd name="connsiteY7129" fmla="*/ 4294786 h 6858000"/>
              <a:gd name="connsiteX7130" fmla="*/ 8156272 w 12192000"/>
              <a:gd name="connsiteY7130" fmla="*/ 4294786 h 6858000"/>
              <a:gd name="connsiteX7131" fmla="*/ 8121447 w 12192000"/>
              <a:gd name="connsiteY7131" fmla="*/ 4259967 h 6858000"/>
              <a:gd name="connsiteX7132" fmla="*/ 8156272 w 12192000"/>
              <a:gd name="connsiteY7132" fmla="*/ 4225149 h 6858000"/>
              <a:gd name="connsiteX7133" fmla="*/ 8191084 w 12192000"/>
              <a:gd name="connsiteY7133" fmla="*/ 4259967 h 6858000"/>
              <a:gd name="connsiteX7134" fmla="*/ 8156272 w 12192000"/>
              <a:gd name="connsiteY7134" fmla="*/ 4294786 h 6858000"/>
              <a:gd name="connsiteX7135" fmla="*/ 8241164 w 12192000"/>
              <a:gd name="connsiteY7135" fmla="*/ 4294786 h 6858000"/>
              <a:gd name="connsiteX7136" fmla="*/ 8206339 w 12192000"/>
              <a:gd name="connsiteY7136" fmla="*/ 4259967 h 6858000"/>
              <a:gd name="connsiteX7137" fmla="*/ 8241164 w 12192000"/>
              <a:gd name="connsiteY7137" fmla="*/ 4225149 h 6858000"/>
              <a:gd name="connsiteX7138" fmla="*/ 8275976 w 12192000"/>
              <a:gd name="connsiteY7138" fmla="*/ 4259967 h 6858000"/>
              <a:gd name="connsiteX7139" fmla="*/ 8241164 w 12192000"/>
              <a:gd name="connsiteY7139" fmla="*/ 4294786 h 6858000"/>
              <a:gd name="connsiteX7140" fmla="*/ 8326055 w 12192000"/>
              <a:gd name="connsiteY7140" fmla="*/ 4294786 h 6858000"/>
              <a:gd name="connsiteX7141" fmla="*/ 8291230 w 12192000"/>
              <a:gd name="connsiteY7141" fmla="*/ 4259967 h 6858000"/>
              <a:gd name="connsiteX7142" fmla="*/ 8326055 w 12192000"/>
              <a:gd name="connsiteY7142" fmla="*/ 4225149 h 6858000"/>
              <a:gd name="connsiteX7143" fmla="*/ 8360868 w 12192000"/>
              <a:gd name="connsiteY7143" fmla="*/ 4259967 h 6858000"/>
              <a:gd name="connsiteX7144" fmla="*/ 8326055 w 12192000"/>
              <a:gd name="connsiteY7144" fmla="*/ 4294786 h 6858000"/>
              <a:gd name="connsiteX7145" fmla="*/ 8410949 w 12192000"/>
              <a:gd name="connsiteY7145" fmla="*/ 4294786 h 6858000"/>
              <a:gd name="connsiteX7146" fmla="*/ 8376123 w 12192000"/>
              <a:gd name="connsiteY7146" fmla="*/ 4259967 h 6858000"/>
              <a:gd name="connsiteX7147" fmla="*/ 8410949 w 12192000"/>
              <a:gd name="connsiteY7147" fmla="*/ 4225149 h 6858000"/>
              <a:gd name="connsiteX7148" fmla="*/ 8445761 w 12192000"/>
              <a:gd name="connsiteY7148" fmla="*/ 4259967 h 6858000"/>
              <a:gd name="connsiteX7149" fmla="*/ 8410949 w 12192000"/>
              <a:gd name="connsiteY7149" fmla="*/ 4294786 h 6858000"/>
              <a:gd name="connsiteX7150" fmla="*/ 8495842 w 12192000"/>
              <a:gd name="connsiteY7150" fmla="*/ 4294786 h 6858000"/>
              <a:gd name="connsiteX7151" fmla="*/ 8461017 w 12192000"/>
              <a:gd name="connsiteY7151" fmla="*/ 4259967 h 6858000"/>
              <a:gd name="connsiteX7152" fmla="*/ 8495842 w 12192000"/>
              <a:gd name="connsiteY7152" fmla="*/ 4225149 h 6858000"/>
              <a:gd name="connsiteX7153" fmla="*/ 8530654 w 12192000"/>
              <a:gd name="connsiteY7153" fmla="*/ 4259967 h 6858000"/>
              <a:gd name="connsiteX7154" fmla="*/ 8495842 w 12192000"/>
              <a:gd name="connsiteY7154" fmla="*/ 4294786 h 6858000"/>
              <a:gd name="connsiteX7155" fmla="*/ 8580734 w 12192000"/>
              <a:gd name="connsiteY7155" fmla="*/ 4294786 h 6858000"/>
              <a:gd name="connsiteX7156" fmla="*/ 8545909 w 12192000"/>
              <a:gd name="connsiteY7156" fmla="*/ 4259967 h 6858000"/>
              <a:gd name="connsiteX7157" fmla="*/ 8580734 w 12192000"/>
              <a:gd name="connsiteY7157" fmla="*/ 4225149 h 6858000"/>
              <a:gd name="connsiteX7158" fmla="*/ 8615546 w 12192000"/>
              <a:gd name="connsiteY7158" fmla="*/ 4259967 h 6858000"/>
              <a:gd name="connsiteX7159" fmla="*/ 8580734 w 12192000"/>
              <a:gd name="connsiteY7159" fmla="*/ 4294786 h 6858000"/>
              <a:gd name="connsiteX7160" fmla="*/ 8665625 w 12192000"/>
              <a:gd name="connsiteY7160" fmla="*/ 4294786 h 6858000"/>
              <a:gd name="connsiteX7161" fmla="*/ 8630800 w 12192000"/>
              <a:gd name="connsiteY7161" fmla="*/ 4259967 h 6858000"/>
              <a:gd name="connsiteX7162" fmla="*/ 8665625 w 12192000"/>
              <a:gd name="connsiteY7162" fmla="*/ 4225149 h 6858000"/>
              <a:gd name="connsiteX7163" fmla="*/ 8700438 w 12192000"/>
              <a:gd name="connsiteY7163" fmla="*/ 4259967 h 6858000"/>
              <a:gd name="connsiteX7164" fmla="*/ 8665625 w 12192000"/>
              <a:gd name="connsiteY7164" fmla="*/ 4294786 h 6858000"/>
              <a:gd name="connsiteX7165" fmla="*/ 8750518 w 12192000"/>
              <a:gd name="connsiteY7165" fmla="*/ 4294786 h 6858000"/>
              <a:gd name="connsiteX7166" fmla="*/ 8715692 w 12192000"/>
              <a:gd name="connsiteY7166" fmla="*/ 4259967 h 6858000"/>
              <a:gd name="connsiteX7167" fmla="*/ 8750518 w 12192000"/>
              <a:gd name="connsiteY7167" fmla="*/ 4225149 h 6858000"/>
              <a:gd name="connsiteX7168" fmla="*/ 8785330 w 12192000"/>
              <a:gd name="connsiteY7168" fmla="*/ 4259967 h 6858000"/>
              <a:gd name="connsiteX7169" fmla="*/ 8750518 w 12192000"/>
              <a:gd name="connsiteY7169" fmla="*/ 4294786 h 6858000"/>
              <a:gd name="connsiteX7170" fmla="*/ 8835412 w 12192000"/>
              <a:gd name="connsiteY7170" fmla="*/ 4294786 h 6858000"/>
              <a:gd name="connsiteX7171" fmla="*/ 8800587 w 12192000"/>
              <a:gd name="connsiteY7171" fmla="*/ 4259967 h 6858000"/>
              <a:gd name="connsiteX7172" fmla="*/ 8835412 w 12192000"/>
              <a:gd name="connsiteY7172" fmla="*/ 4225149 h 6858000"/>
              <a:gd name="connsiteX7173" fmla="*/ 8870224 w 12192000"/>
              <a:gd name="connsiteY7173" fmla="*/ 4259967 h 6858000"/>
              <a:gd name="connsiteX7174" fmla="*/ 8835412 w 12192000"/>
              <a:gd name="connsiteY7174" fmla="*/ 4294786 h 6858000"/>
              <a:gd name="connsiteX7175" fmla="*/ 8920304 w 12192000"/>
              <a:gd name="connsiteY7175" fmla="*/ 4294786 h 6858000"/>
              <a:gd name="connsiteX7176" fmla="*/ 8885479 w 12192000"/>
              <a:gd name="connsiteY7176" fmla="*/ 4259967 h 6858000"/>
              <a:gd name="connsiteX7177" fmla="*/ 8920304 w 12192000"/>
              <a:gd name="connsiteY7177" fmla="*/ 4225149 h 6858000"/>
              <a:gd name="connsiteX7178" fmla="*/ 8955116 w 12192000"/>
              <a:gd name="connsiteY7178" fmla="*/ 4259967 h 6858000"/>
              <a:gd name="connsiteX7179" fmla="*/ 8920304 w 12192000"/>
              <a:gd name="connsiteY7179" fmla="*/ 4294786 h 6858000"/>
              <a:gd name="connsiteX7180" fmla="*/ 9005195 w 12192000"/>
              <a:gd name="connsiteY7180" fmla="*/ 4294786 h 6858000"/>
              <a:gd name="connsiteX7181" fmla="*/ 8970370 w 12192000"/>
              <a:gd name="connsiteY7181" fmla="*/ 4259967 h 6858000"/>
              <a:gd name="connsiteX7182" fmla="*/ 9005195 w 12192000"/>
              <a:gd name="connsiteY7182" fmla="*/ 4225149 h 6858000"/>
              <a:gd name="connsiteX7183" fmla="*/ 9040008 w 12192000"/>
              <a:gd name="connsiteY7183" fmla="*/ 4259967 h 6858000"/>
              <a:gd name="connsiteX7184" fmla="*/ 9005195 w 12192000"/>
              <a:gd name="connsiteY7184" fmla="*/ 4294786 h 6858000"/>
              <a:gd name="connsiteX7185" fmla="*/ 9090088 w 12192000"/>
              <a:gd name="connsiteY7185" fmla="*/ 4294786 h 6858000"/>
              <a:gd name="connsiteX7186" fmla="*/ 9055262 w 12192000"/>
              <a:gd name="connsiteY7186" fmla="*/ 4259967 h 6858000"/>
              <a:gd name="connsiteX7187" fmla="*/ 9090088 w 12192000"/>
              <a:gd name="connsiteY7187" fmla="*/ 4225149 h 6858000"/>
              <a:gd name="connsiteX7188" fmla="*/ 9124900 w 12192000"/>
              <a:gd name="connsiteY7188" fmla="*/ 4259967 h 6858000"/>
              <a:gd name="connsiteX7189" fmla="*/ 9090088 w 12192000"/>
              <a:gd name="connsiteY7189" fmla="*/ 4294786 h 6858000"/>
              <a:gd name="connsiteX7190" fmla="*/ 9174982 w 12192000"/>
              <a:gd name="connsiteY7190" fmla="*/ 4294786 h 6858000"/>
              <a:gd name="connsiteX7191" fmla="*/ 9140157 w 12192000"/>
              <a:gd name="connsiteY7191" fmla="*/ 4259967 h 6858000"/>
              <a:gd name="connsiteX7192" fmla="*/ 9174982 w 12192000"/>
              <a:gd name="connsiteY7192" fmla="*/ 4225149 h 6858000"/>
              <a:gd name="connsiteX7193" fmla="*/ 9209794 w 12192000"/>
              <a:gd name="connsiteY7193" fmla="*/ 4259967 h 6858000"/>
              <a:gd name="connsiteX7194" fmla="*/ 9174982 w 12192000"/>
              <a:gd name="connsiteY7194" fmla="*/ 4294786 h 6858000"/>
              <a:gd name="connsiteX7195" fmla="*/ 9259874 w 12192000"/>
              <a:gd name="connsiteY7195" fmla="*/ 4294786 h 6858000"/>
              <a:gd name="connsiteX7196" fmla="*/ 9225049 w 12192000"/>
              <a:gd name="connsiteY7196" fmla="*/ 4259967 h 6858000"/>
              <a:gd name="connsiteX7197" fmla="*/ 9259874 w 12192000"/>
              <a:gd name="connsiteY7197" fmla="*/ 4225149 h 6858000"/>
              <a:gd name="connsiteX7198" fmla="*/ 9294686 w 12192000"/>
              <a:gd name="connsiteY7198" fmla="*/ 4259967 h 6858000"/>
              <a:gd name="connsiteX7199" fmla="*/ 9259874 w 12192000"/>
              <a:gd name="connsiteY7199" fmla="*/ 4294786 h 6858000"/>
              <a:gd name="connsiteX7200" fmla="*/ 9344765 w 12192000"/>
              <a:gd name="connsiteY7200" fmla="*/ 4294786 h 6858000"/>
              <a:gd name="connsiteX7201" fmla="*/ 9309940 w 12192000"/>
              <a:gd name="connsiteY7201" fmla="*/ 4259967 h 6858000"/>
              <a:gd name="connsiteX7202" fmla="*/ 9344765 w 12192000"/>
              <a:gd name="connsiteY7202" fmla="*/ 4225149 h 6858000"/>
              <a:gd name="connsiteX7203" fmla="*/ 9379578 w 12192000"/>
              <a:gd name="connsiteY7203" fmla="*/ 4259967 h 6858000"/>
              <a:gd name="connsiteX7204" fmla="*/ 9344765 w 12192000"/>
              <a:gd name="connsiteY7204" fmla="*/ 4294786 h 6858000"/>
              <a:gd name="connsiteX7205" fmla="*/ 9429658 w 12192000"/>
              <a:gd name="connsiteY7205" fmla="*/ 4294786 h 6858000"/>
              <a:gd name="connsiteX7206" fmla="*/ 9394832 w 12192000"/>
              <a:gd name="connsiteY7206" fmla="*/ 4259967 h 6858000"/>
              <a:gd name="connsiteX7207" fmla="*/ 9429658 w 12192000"/>
              <a:gd name="connsiteY7207" fmla="*/ 4225149 h 6858000"/>
              <a:gd name="connsiteX7208" fmla="*/ 9464470 w 12192000"/>
              <a:gd name="connsiteY7208" fmla="*/ 4259967 h 6858000"/>
              <a:gd name="connsiteX7209" fmla="*/ 9429658 w 12192000"/>
              <a:gd name="connsiteY7209" fmla="*/ 4294786 h 6858000"/>
              <a:gd name="connsiteX7210" fmla="*/ 9514552 w 12192000"/>
              <a:gd name="connsiteY7210" fmla="*/ 4294786 h 6858000"/>
              <a:gd name="connsiteX7211" fmla="*/ 9479727 w 12192000"/>
              <a:gd name="connsiteY7211" fmla="*/ 4259967 h 6858000"/>
              <a:gd name="connsiteX7212" fmla="*/ 9514552 w 12192000"/>
              <a:gd name="connsiteY7212" fmla="*/ 4225149 h 6858000"/>
              <a:gd name="connsiteX7213" fmla="*/ 9549364 w 12192000"/>
              <a:gd name="connsiteY7213" fmla="*/ 4259967 h 6858000"/>
              <a:gd name="connsiteX7214" fmla="*/ 9514552 w 12192000"/>
              <a:gd name="connsiteY7214" fmla="*/ 4294786 h 6858000"/>
              <a:gd name="connsiteX7215" fmla="*/ 9599444 w 12192000"/>
              <a:gd name="connsiteY7215" fmla="*/ 4294786 h 6858000"/>
              <a:gd name="connsiteX7216" fmla="*/ 9564619 w 12192000"/>
              <a:gd name="connsiteY7216" fmla="*/ 4259967 h 6858000"/>
              <a:gd name="connsiteX7217" fmla="*/ 9599444 w 12192000"/>
              <a:gd name="connsiteY7217" fmla="*/ 4225149 h 6858000"/>
              <a:gd name="connsiteX7218" fmla="*/ 9634256 w 12192000"/>
              <a:gd name="connsiteY7218" fmla="*/ 4259967 h 6858000"/>
              <a:gd name="connsiteX7219" fmla="*/ 9599444 w 12192000"/>
              <a:gd name="connsiteY7219" fmla="*/ 4294786 h 6858000"/>
              <a:gd name="connsiteX7220" fmla="*/ 9684335 w 12192000"/>
              <a:gd name="connsiteY7220" fmla="*/ 4294786 h 6858000"/>
              <a:gd name="connsiteX7221" fmla="*/ 9649510 w 12192000"/>
              <a:gd name="connsiteY7221" fmla="*/ 4259967 h 6858000"/>
              <a:gd name="connsiteX7222" fmla="*/ 9684335 w 12192000"/>
              <a:gd name="connsiteY7222" fmla="*/ 4225149 h 6858000"/>
              <a:gd name="connsiteX7223" fmla="*/ 9719148 w 12192000"/>
              <a:gd name="connsiteY7223" fmla="*/ 4259967 h 6858000"/>
              <a:gd name="connsiteX7224" fmla="*/ 9684335 w 12192000"/>
              <a:gd name="connsiteY7224" fmla="*/ 4294786 h 6858000"/>
              <a:gd name="connsiteX7225" fmla="*/ 9769228 w 12192000"/>
              <a:gd name="connsiteY7225" fmla="*/ 4294786 h 6858000"/>
              <a:gd name="connsiteX7226" fmla="*/ 9734402 w 12192000"/>
              <a:gd name="connsiteY7226" fmla="*/ 4259967 h 6858000"/>
              <a:gd name="connsiteX7227" fmla="*/ 9769228 w 12192000"/>
              <a:gd name="connsiteY7227" fmla="*/ 4225149 h 6858000"/>
              <a:gd name="connsiteX7228" fmla="*/ 9804040 w 12192000"/>
              <a:gd name="connsiteY7228" fmla="*/ 4259967 h 6858000"/>
              <a:gd name="connsiteX7229" fmla="*/ 9769228 w 12192000"/>
              <a:gd name="connsiteY7229" fmla="*/ 4294786 h 6858000"/>
              <a:gd name="connsiteX7230" fmla="*/ 9854122 w 12192000"/>
              <a:gd name="connsiteY7230" fmla="*/ 4294786 h 6858000"/>
              <a:gd name="connsiteX7231" fmla="*/ 9819297 w 12192000"/>
              <a:gd name="connsiteY7231" fmla="*/ 4259967 h 6858000"/>
              <a:gd name="connsiteX7232" fmla="*/ 9854122 w 12192000"/>
              <a:gd name="connsiteY7232" fmla="*/ 4225149 h 6858000"/>
              <a:gd name="connsiteX7233" fmla="*/ 9888934 w 12192000"/>
              <a:gd name="connsiteY7233" fmla="*/ 4259967 h 6858000"/>
              <a:gd name="connsiteX7234" fmla="*/ 9854122 w 12192000"/>
              <a:gd name="connsiteY7234" fmla="*/ 4294786 h 6858000"/>
              <a:gd name="connsiteX7235" fmla="*/ 10108798 w 12192000"/>
              <a:gd name="connsiteY7235" fmla="*/ 4294786 h 6858000"/>
              <a:gd name="connsiteX7236" fmla="*/ 10073972 w 12192000"/>
              <a:gd name="connsiteY7236" fmla="*/ 4259967 h 6858000"/>
              <a:gd name="connsiteX7237" fmla="*/ 10108798 w 12192000"/>
              <a:gd name="connsiteY7237" fmla="*/ 4225149 h 6858000"/>
              <a:gd name="connsiteX7238" fmla="*/ 10143610 w 12192000"/>
              <a:gd name="connsiteY7238" fmla="*/ 4259967 h 6858000"/>
              <a:gd name="connsiteX7239" fmla="*/ 10108798 w 12192000"/>
              <a:gd name="connsiteY7239" fmla="*/ 4294786 h 6858000"/>
              <a:gd name="connsiteX7240" fmla="*/ 10193691 w 12192000"/>
              <a:gd name="connsiteY7240" fmla="*/ 4294786 h 6858000"/>
              <a:gd name="connsiteX7241" fmla="*/ 10158866 w 12192000"/>
              <a:gd name="connsiteY7241" fmla="*/ 4259967 h 6858000"/>
              <a:gd name="connsiteX7242" fmla="*/ 10193691 w 12192000"/>
              <a:gd name="connsiteY7242" fmla="*/ 4225149 h 6858000"/>
              <a:gd name="connsiteX7243" fmla="*/ 10228503 w 12192000"/>
              <a:gd name="connsiteY7243" fmla="*/ 4259967 h 6858000"/>
              <a:gd name="connsiteX7244" fmla="*/ 10193691 w 12192000"/>
              <a:gd name="connsiteY7244" fmla="*/ 4294786 h 6858000"/>
              <a:gd name="connsiteX7245" fmla="*/ 2213771 w 12192000"/>
              <a:gd name="connsiteY7245" fmla="*/ 4209925 h 6858000"/>
              <a:gd name="connsiteX7246" fmla="*/ 2178952 w 12192000"/>
              <a:gd name="connsiteY7246" fmla="*/ 4175107 h 6858000"/>
              <a:gd name="connsiteX7247" fmla="*/ 2213771 w 12192000"/>
              <a:gd name="connsiteY7247" fmla="*/ 4140288 h 6858000"/>
              <a:gd name="connsiteX7248" fmla="*/ 2248590 w 12192000"/>
              <a:gd name="connsiteY7248" fmla="*/ 4175107 h 6858000"/>
              <a:gd name="connsiteX7249" fmla="*/ 2213771 w 12192000"/>
              <a:gd name="connsiteY7249" fmla="*/ 4209925 h 6858000"/>
              <a:gd name="connsiteX7250" fmla="*/ 2298657 w 12192000"/>
              <a:gd name="connsiteY7250" fmla="*/ 4209925 h 6858000"/>
              <a:gd name="connsiteX7251" fmla="*/ 2263838 w 12192000"/>
              <a:gd name="connsiteY7251" fmla="*/ 4175107 h 6858000"/>
              <a:gd name="connsiteX7252" fmla="*/ 2298657 w 12192000"/>
              <a:gd name="connsiteY7252" fmla="*/ 4140288 h 6858000"/>
              <a:gd name="connsiteX7253" fmla="*/ 2333476 w 12192000"/>
              <a:gd name="connsiteY7253" fmla="*/ 4175107 h 6858000"/>
              <a:gd name="connsiteX7254" fmla="*/ 2298657 w 12192000"/>
              <a:gd name="connsiteY7254" fmla="*/ 4209925 h 6858000"/>
              <a:gd name="connsiteX7255" fmla="*/ 2383549 w 12192000"/>
              <a:gd name="connsiteY7255" fmla="*/ 4209925 h 6858000"/>
              <a:gd name="connsiteX7256" fmla="*/ 2348730 w 12192000"/>
              <a:gd name="connsiteY7256" fmla="*/ 4175107 h 6858000"/>
              <a:gd name="connsiteX7257" fmla="*/ 2383549 w 12192000"/>
              <a:gd name="connsiteY7257" fmla="*/ 4140288 h 6858000"/>
              <a:gd name="connsiteX7258" fmla="*/ 2418368 w 12192000"/>
              <a:gd name="connsiteY7258" fmla="*/ 4175107 h 6858000"/>
              <a:gd name="connsiteX7259" fmla="*/ 2383549 w 12192000"/>
              <a:gd name="connsiteY7259" fmla="*/ 4209925 h 6858000"/>
              <a:gd name="connsiteX7260" fmla="*/ 2468443 w 12192000"/>
              <a:gd name="connsiteY7260" fmla="*/ 4209925 h 6858000"/>
              <a:gd name="connsiteX7261" fmla="*/ 2433624 w 12192000"/>
              <a:gd name="connsiteY7261" fmla="*/ 4175107 h 6858000"/>
              <a:gd name="connsiteX7262" fmla="*/ 2468443 w 12192000"/>
              <a:gd name="connsiteY7262" fmla="*/ 4140288 h 6858000"/>
              <a:gd name="connsiteX7263" fmla="*/ 2503261 w 12192000"/>
              <a:gd name="connsiteY7263" fmla="*/ 4175107 h 6858000"/>
              <a:gd name="connsiteX7264" fmla="*/ 2468443 w 12192000"/>
              <a:gd name="connsiteY7264" fmla="*/ 4209925 h 6858000"/>
              <a:gd name="connsiteX7265" fmla="*/ 2553334 w 12192000"/>
              <a:gd name="connsiteY7265" fmla="*/ 4209925 h 6858000"/>
              <a:gd name="connsiteX7266" fmla="*/ 2518515 w 12192000"/>
              <a:gd name="connsiteY7266" fmla="*/ 4175107 h 6858000"/>
              <a:gd name="connsiteX7267" fmla="*/ 2553334 w 12192000"/>
              <a:gd name="connsiteY7267" fmla="*/ 4140288 h 6858000"/>
              <a:gd name="connsiteX7268" fmla="*/ 2588153 w 12192000"/>
              <a:gd name="connsiteY7268" fmla="*/ 4175107 h 6858000"/>
              <a:gd name="connsiteX7269" fmla="*/ 2553334 w 12192000"/>
              <a:gd name="connsiteY7269" fmla="*/ 4209925 h 6858000"/>
              <a:gd name="connsiteX7270" fmla="*/ 2638227 w 12192000"/>
              <a:gd name="connsiteY7270" fmla="*/ 4209925 h 6858000"/>
              <a:gd name="connsiteX7271" fmla="*/ 2603408 w 12192000"/>
              <a:gd name="connsiteY7271" fmla="*/ 4175107 h 6858000"/>
              <a:gd name="connsiteX7272" fmla="*/ 2638227 w 12192000"/>
              <a:gd name="connsiteY7272" fmla="*/ 4140288 h 6858000"/>
              <a:gd name="connsiteX7273" fmla="*/ 2673046 w 12192000"/>
              <a:gd name="connsiteY7273" fmla="*/ 4175107 h 6858000"/>
              <a:gd name="connsiteX7274" fmla="*/ 2638227 w 12192000"/>
              <a:gd name="connsiteY7274" fmla="*/ 4209925 h 6858000"/>
              <a:gd name="connsiteX7275" fmla="*/ 2723119 w 12192000"/>
              <a:gd name="connsiteY7275" fmla="*/ 4209925 h 6858000"/>
              <a:gd name="connsiteX7276" fmla="*/ 2688300 w 12192000"/>
              <a:gd name="connsiteY7276" fmla="*/ 4175107 h 6858000"/>
              <a:gd name="connsiteX7277" fmla="*/ 2723119 w 12192000"/>
              <a:gd name="connsiteY7277" fmla="*/ 4140288 h 6858000"/>
              <a:gd name="connsiteX7278" fmla="*/ 2757938 w 12192000"/>
              <a:gd name="connsiteY7278" fmla="*/ 4175107 h 6858000"/>
              <a:gd name="connsiteX7279" fmla="*/ 2723119 w 12192000"/>
              <a:gd name="connsiteY7279" fmla="*/ 4209925 h 6858000"/>
              <a:gd name="connsiteX7280" fmla="*/ 2808013 w 12192000"/>
              <a:gd name="connsiteY7280" fmla="*/ 4209925 h 6858000"/>
              <a:gd name="connsiteX7281" fmla="*/ 2773194 w 12192000"/>
              <a:gd name="connsiteY7281" fmla="*/ 4175107 h 6858000"/>
              <a:gd name="connsiteX7282" fmla="*/ 2808013 w 12192000"/>
              <a:gd name="connsiteY7282" fmla="*/ 4140288 h 6858000"/>
              <a:gd name="connsiteX7283" fmla="*/ 2842831 w 12192000"/>
              <a:gd name="connsiteY7283" fmla="*/ 4175107 h 6858000"/>
              <a:gd name="connsiteX7284" fmla="*/ 2808013 w 12192000"/>
              <a:gd name="connsiteY7284" fmla="*/ 4209925 h 6858000"/>
              <a:gd name="connsiteX7285" fmla="*/ 2892904 w 12192000"/>
              <a:gd name="connsiteY7285" fmla="*/ 4209925 h 6858000"/>
              <a:gd name="connsiteX7286" fmla="*/ 2858085 w 12192000"/>
              <a:gd name="connsiteY7286" fmla="*/ 4175107 h 6858000"/>
              <a:gd name="connsiteX7287" fmla="*/ 2892904 w 12192000"/>
              <a:gd name="connsiteY7287" fmla="*/ 4140288 h 6858000"/>
              <a:gd name="connsiteX7288" fmla="*/ 2927723 w 12192000"/>
              <a:gd name="connsiteY7288" fmla="*/ 4175107 h 6858000"/>
              <a:gd name="connsiteX7289" fmla="*/ 2892904 w 12192000"/>
              <a:gd name="connsiteY7289" fmla="*/ 4209925 h 6858000"/>
              <a:gd name="connsiteX7290" fmla="*/ 2977796 w 12192000"/>
              <a:gd name="connsiteY7290" fmla="*/ 4209925 h 6858000"/>
              <a:gd name="connsiteX7291" fmla="*/ 2942977 w 12192000"/>
              <a:gd name="connsiteY7291" fmla="*/ 4175107 h 6858000"/>
              <a:gd name="connsiteX7292" fmla="*/ 2977796 w 12192000"/>
              <a:gd name="connsiteY7292" fmla="*/ 4140288 h 6858000"/>
              <a:gd name="connsiteX7293" fmla="*/ 3012615 w 12192000"/>
              <a:gd name="connsiteY7293" fmla="*/ 4175107 h 6858000"/>
              <a:gd name="connsiteX7294" fmla="*/ 2977796 w 12192000"/>
              <a:gd name="connsiteY7294" fmla="*/ 4209925 h 6858000"/>
              <a:gd name="connsiteX7295" fmla="*/ 3062689 w 12192000"/>
              <a:gd name="connsiteY7295" fmla="*/ 4209925 h 6858000"/>
              <a:gd name="connsiteX7296" fmla="*/ 3027870 w 12192000"/>
              <a:gd name="connsiteY7296" fmla="*/ 4175107 h 6858000"/>
              <a:gd name="connsiteX7297" fmla="*/ 3062689 w 12192000"/>
              <a:gd name="connsiteY7297" fmla="*/ 4140288 h 6858000"/>
              <a:gd name="connsiteX7298" fmla="*/ 3097508 w 12192000"/>
              <a:gd name="connsiteY7298" fmla="*/ 4175107 h 6858000"/>
              <a:gd name="connsiteX7299" fmla="*/ 3062689 w 12192000"/>
              <a:gd name="connsiteY7299" fmla="*/ 4209925 h 6858000"/>
              <a:gd name="connsiteX7300" fmla="*/ 3147583 w 12192000"/>
              <a:gd name="connsiteY7300" fmla="*/ 4209925 h 6858000"/>
              <a:gd name="connsiteX7301" fmla="*/ 3112764 w 12192000"/>
              <a:gd name="connsiteY7301" fmla="*/ 4175107 h 6858000"/>
              <a:gd name="connsiteX7302" fmla="*/ 3147583 w 12192000"/>
              <a:gd name="connsiteY7302" fmla="*/ 4140288 h 6858000"/>
              <a:gd name="connsiteX7303" fmla="*/ 3182401 w 12192000"/>
              <a:gd name="connsiteY7303" fmla="*/ 4175107 h 6858000"/>
              <a:gd name="connsiteX7304" fmla="*/ 3147583 w 12192000"/>
              <a:gd name="connsiteY7304" fmla="*/ 4209925 h 6858000"/>
              <a:gd name="connsiteX7305" fmla="*/ 3232474 w 12192000"/>
              <a:gd name="connsiteY7305" fmla="*/ 4209925 h 6858000"/>
              <a:gd name="connsiteX7306" fmla="*/ 3197655 w 12192000"/>
              <a:gd name="connsiteY7306" fmla="*/ 4175107 h 6858000"/>
              <a:gd name="connsiteX7307" fmla="*/ 3232474 w 12192000"/>
              <a:gd name="connsiteY7307" fmla="*/ 4140288 h 6858000"/>
              <a:gd name="connsiteX7308" fmla="*/ 3267293 w 12192000"/>
              <a:gd name="connsiteY7308" fmla="*/ 4175107 h 6858000"/>
              <a:gd name="connsiteX7309" fmla="*/ 3232474 w 12192000"/>
              <a:gd name="connsiteY7309" fmla="*/ 4209925 h 6858000"/>
              <a:gd name="connsiteX7310" fmla="*/ 3402259 w 12192000"/>
              <a:gd name="connsiteY7310" fmla="*/ 4209925 h 6858000"/>
              <a:gd name="connsiteX7311" fmla="*/ 3367440 w 12192000"/>
              <a:gd name="connsiteY7311" fmla="*/ 4175107 h 6858000"/>
              <a:gd name="connsiteX7312" fmla="*/ 3402259 w 12192000"/>
              <a:gd name="connsiteY7312" fmla="*/ 4140288 h 6858000"/>
              <a:gd name="connsiteX7313" fmla="*/ 3437078 w 12192000"/>
              <a:gd name="connsiteY7313" fmla="*/ 4175107 h 6858000"/>
              <a:gd name="connsiteX7314" fmla="*/ 3402259 w 12192000"/>
              <a:gd name="connsiteY7314" fmla="*/ 4209925 h 6858000"/>
              <a:gd name="connsiteX7315" fmla="*/ 3572044 w 12192000"/>
              <a:gd name="connsiteY7315" fmla="*/ 4209925 h 6858000"/>
              <a:gd name="connsiteX7316" fmla="*/ 3537225 w 12192000"/>
              <a:gd name="connsiteY7316" fmla="*/ 4175107 h 6858000"/>
              <a:gd name="connsiteX7317" fmla="*/ 3572044 w 12192000"/>
              <a:gd name="connsiteY7317" fmla="*/ 4140288 h 6858000"/>
              <a:gd name="connsiteX7318" fmla="*/ 3606863 w 12192000"/>
              <a:gd name="connsiteY7318" fmla="*/ 4175107 h 6858000"/>
              <a:gd name="connsiteX7319" fmla="*/ 3572044 w 12192000"/>
              <a:gd name="connsiteY7319" fmla="*/ 4209925 h 6858000"/>
              <a:gd name="connsiteX7320" fmla="*/ 3656936 w 12192000"/>
              <a:gd name="connsiteY7320" fmla="*/ 4209925 h 6858000"/>
              <a:gd name="connsiteX7321" fmla="*/ 3622117 w 12192000"/>
              <a:gd name="connsiteY7321" fmla="*/ 4175107 h 6858000"/>
              <a:gd name="connsiteX7322" fmla="*/ 3656936 w 12192000"/>
              <a:gd name="connsiteY7322" fmla="*/ 4140288 h 6858000"/>
              <a:gd name="connsiteX7323" fmla="*/ 3691755 w 12192000"/>
              <a:gd name="connsiteY7323" fmla="*/ 4175107 h 6858000"/>
              <a:gd name="connsiteX7324" fmla="*/ 3656936 w 12192000"/>
              <a:gd name="connsiteY7324" fmla="*/ 4209925 h 6858000"/>
              <a:gd name="connsiteX7325" fmla="*/ 3741829 w 12192000"/>
              <a:gd name="connsiteY7325" fmla="*/ 4209925 h 6858000"/>
              <a:gd name="connsiteX7326" fmla="*/ 3707010 w 12192000"/>
              <a:gd name="connsiteY7326" fmla="*/ 4175107 h 6858000"/>
              <a:gd name="connsiteX7327" fmla="*/ 3741829 w 12192000"/>
              <a:gd name="connsiteY7327" fmla="*/ 4140288 h 6858000"/>
              <a:gd name="connsiteX7328" fmla="*/ 3776648 w 12192000"/>
              <a:gd name="connsiteY7328" fmla="*/ 4175107 h 6858000"/>
              <a:gd name="connsiteX7329" fmla="*/ 3741829 w 12192000"/>
              <a:gd name="connsiteY7329" fmla="*/ 4209925 h 6858000"/>
              <a:gd name="connsiteX7330" fmla="*/ 3826723 w 12192000"/>
              <a:gd name="connsiteY7330" fmla="*/ 4209925 h 6858000"/>
              <a:gd name="connsiteX7331" fmla="*/ 3791904 w 12192000"/>
              <a:gd name="connsiteY7331" fmla="*/ 4175107 h 6858000"/>
              <a:gd name="connsiteX7332" fmla="*/ 3826723 w 12192000"/>
              <a:gd name="connsiteY7332" fmla="*/ 4140288 h 6858000"/>
              <a:gd name="connsiteX7333" fmla="*/ 3861541 w 12192000"/>
              <a:gd name="connsiteY7333" fmla="*/ 4175107 h 6858000"/>
              <a:gd name="connsiteX7334" fmla="*/ 3826723 w 12192000"/>
              <a:gd name="connsiteY7334" fmla="*/ 4209925 h 6858000"/>
              <a:gd name="connsiteX7335" fmla="*/ 3911614 w 12192000"/>
              <a:gd name="connsiteY7335" fmla="*/ 4209925 h 6858000"/>
              <a:gd name="connsiteX7336" fmla="*/ 3876795 w 12192000"/>
              <a:gd name="connsiteY7336" fmla="*/ 4175107 h 6858000"/>
              <a:gd name="connsiteX7337" fmla="*/ 3911614 w 12192000"/>
              <a:gd name="connsiteY7337" fmla="*/ 4140288 h 6858000"/>
              <a:gd name="connsiteX7338" fmla="*/ 3946433 w 12192000"/>
              <a:gd name="connsiteY7338" fmla="*/ 4175107 h 6858000"/>
              <a:gd name="connsiteX7339" fmla="*/ 3911614 w 12192000"/>
              <a:gd name="connsiteY7339" fmla="*/ 4209925 h 6858000"/>
              <a:gd name="connsiteX7340" fmla="*/ 4081406 w 12192000"/>
              <a:gd name="connsiteY7340" fmla="*/ 4209925 h 6858000"/>
              <a:gd name="connsiteX7341" fmla="*/ 4046588 w 12192000"/>
              <a:gd name="connsiteY7341" fmla="*/ 4175107 h 6858000"/>
              <a:gd name="connsiteX7342" fmla="*/ 4081406 w 12192000"/>
              <a:gd name="connsiteY7342" fmla="*/ 4140288 h 6858000"/>
              <a:gd name="connsiteX7343" fmla="*/ 4116225 w 12192000"/>
              <a:gd name="connsiteY7343" fmla="*/ 4175107 h 6858000"/>
              <a:gd name="connsiteX7344" fmla="*/ 4081406 w 12192000"/>
              <a:gd name="connsiteY7344" fmla="*/ 4209925 h 6858000"/>
              <a:gd name="connsiteX7345" fmla="*/ 5779256 w 12192000"/>
              <a:gd name="connsiteY7345" fmla="*/ 4209925 h 6858000"/>
              <a:gd name="connsiteX7346" fmla="*/ 5744438 w 12192000"/>
              <a:gd name="connsiteY7346" fmla="*/ 4175107 h 6858000"/>
              <a:gd name="connsiteX7347" fmla="*/ 5779256 w 12192000"/>
              <a:gd name="connsiteY7347" fmla="*/ 4140288 h 6858000"/>
              <a:gd name="connsiteX7348" fmla="*/ 5814075 w 12192000"/>
              <a:gd name="connsiteY7348" fmla="*/ 4175107 h 6858000"/>
              <a:gd name="connsiteX7349" fmla="*/ 5779256 w 12192000"/>
              <a:gd name="connsiteY7349" fmla="*/ 4209925 h 6858000"/>
              <a:gd name="connsiteX7350" fmla="*/ 5864149 w 12192000"/>
              <a:gd name="connsiteY7350" fmla="*/ 4209925 h 6858000"/>
              <a:gd name="connsiteX7351" fmla="*/ 5829330 w 12192000"/>
              <a:gd name="connsiteY7351" fmla="*/ 4175107 h 6858000"/>
              <a:gd name="connsiteX7352" fmla="*/ 5864149 w 12192000"/>
              <a:gd name="connsiteY7352" fmla="*/ 4140288 h 6858000"/>
              <a:gd name="connsiteX7353" fmla="*/ 5898967 w 12192000"/>
              <a:gd name="connsiteY7353" fmla="*/ 4175107 h 6858000"/>
              <a:gd name="connsiteX7354" fmla="*/ 5864149 w 12192000"/>
              <a:gd name="connsiteY7354" fmla="*/ 4209925 h 6858000"/>
              <a:gd name="connsiteX7355" fmla="*/ 5949040 w 12192000"/>
              <a:gd name="connsiteY7355" fmla="*/ 4209925 h 6858000"/>
              <a:gd name="connsiteX7356" fmla="*/ 5914221 w 12192000"/>
              <a:gd name="connsiteY7356" fmla="*/ 4175107 h 6858000"/>
              <a:gd name="connsiteX7357" fmla="*/ 5949040 w 12192000"/>
              <a:gd name="connsiteY7357" fmla="*/ 4140288 h 6858000"/>
              <a:gd name="connsiteX7358" fmla="*/ 5983859 w 12192000"/>
              <a:gd name="connsiteY7358" fmla="*/ 4175107 h 6858000"/>
              <a:gd name="connsiteX7359" fmla="*/ 5949040 w 12192000"/>
              <a:gd name="connsiteY7359" fmla="*/ 4209925 h 6858000"/>
              <a:gd name="connsiteX7360" fmla="*/ 6033932 w 12192000"/>
              <a:gd name="connsiteY7360" fmla="*/ 4209925 h 6858000"/>
              <a:gd name="connsiteX7361" fmla="*/ 5999113 w 12192000"/>
              <a:gd name="connsiteY7361" fmla="*/ 4175107 h 6858000"/>
              <a:gd name="connsiteX7362" fmla="*/ 6033932 w 12192000"/>
              <a:gd name="connsiteY7362" fmla="*/ 4140288 h 6858000"/>
              <a:gd name="connsiteX7363" fmla="*/ 6068751 w 12192000"/>
              <a:gd name="connsiteY7363" fmla="*/ 4175107 h 6858000"/>
              <a:gd name="connsiteX7364" fmla="*/ 6033932 w 12192000"/>
              <a:gd name="connsiteY7364" fmla="*/ 4209925 h 6858000"/>
              <a:gd name="connsiteX7365" fmla="*/ 6118825 w 12192000"/>
              <a:gd name="connsiteY7365" fmla="*/ 4209925 h 6858000"/>
              <a:gd name="connsiteX7366" fmla="*/ 6083999 w 12192000"/>
              <a:gd name="connsiteY7366" fmla="*/ 4175107 h 6858000"/>
              <a:gd name="connsiteX7367" fmla="*/ 6118825 w 12192000"/>
              <a:gd name="connsiteY7367" fmla="*/ 4140288 h 6858000"/>
              <a:gd name="connsiteX7368" fmla="*/ 6153637 w 12192000"/>
              <a:gd name="connsiteY7368" fmla="*/ 4175107 h 6858000"/>
              <a:gd name="connsiteX7369" fmla="*/ 6118825 w 12192000"/>
              <a:gd name="connsiteY7369" fmla="*/ 4209925 h 6858000"/>
              <a:gd name="connsiteX7370" fmla="*/ 6203718 w 12192000"/>
              <a:gd name="connsiteY7370" fmla="*/ 4209925 h 6858000"/>
              <a:gd name="connsiteX7371" fmla="*/ 6168893 w 12192000"/>
              <a:gd name="connsiteY7371" fmla="*/ 4175107 h 6858000"/>
              <a:gd name="connsiteX7372" fmla="*/ 6203718 w 12192000"/>
              <a:gd name="connsiteY7372" fmla="*/ 4140288 h 6858000"/>
              <a:gd name="connsiteX7373" fmla="*/ 6238530 w 12192000"/>
              <a:gd name="connsiteY7373" fmla="*/ 4175107 h 6858000"/>
              <a:gd name="connsiteX7374" fmla="*/ 6203718 w 12192000"/>
              <a:gd name="connsiteY7374" fmla="*/ 4209925 h 6858000"/>
              <a:gd name="connsiteX7375" fmla="*/ 6288610 w 12192000"/>
              <a:gd name="connsiteY7375" fmla="*/ 4209925 h 6858000"/>
              <a:gd name="connsiteX7376" fmla="*/ 6253785 w 12192000"/>
              <a:gd name="connsiteY7376" fmla="*/ 4175107 h 6858000"/>
              <a:gd name="connsiteX7377" fmla="*/ 6288610 w 12192000"/>
              <a:gd name="connsiteY7377" fmla="*/ 4140288 h 6858000"/>
              <a:gd name="connsiteX7378" fmla="*/ 6323423 w 12192000"/>
              <a:gd name="connsiteY7378" fmla="*/ 4175107 h 6858000"/>
              <a:gd name="connsiteX7379" fmla="*/ 6288610 w 12192000"/>
              <a:gd name="connsiteY7379" fmla="*/ 4209925 h 6858000"/>
              <a:gd name="connsiteX7380" fmla="*/ 6373503 w 12192000"/>
              <a:gd name="connsiteY7380" fmla="*/ 4209925 h 6858000"/>
              <a:gd name="connsiteX7381" fmla="*/ 6338677 w 12192000"/>
              <a:gd name="connsiteY7381" fmla="*/ 4175107 h 6858000"/>
              <a:gd name="connsiteX7382" fmla="*/ 6373503 w 12192000"/>
              <a:gd name="connsiteY7382" fmla="*/ 4140288 h 6858000"/>
              <a:gd name="connsiteX7383" fmla="*/ 6408315 w 12192000"/>
              <a:gd name="connsiteY7383" fmla="*/ 4175107 h 6858000"/>
              <a:gd name="connsiteX7384" fmla="*/ 6373503 w 12192000"/>
              <a:gd name="connsiteY7384" fmla="*/ 4209925 h 6858000"/>
              <a:gd name="connsiteX7385" fmla="*/ 6458395 w 12192000"/>
              <a:gd name="connsiteY7385" fmla="*/ 4209925 h 6858000"/>
              <a:gd name="connsiteX7386" fmla="*/ 6423569 w 12192000"/>
              <a:gd name="connsiteY7386" fmla="*/ 4175107 h 6858000"/>
              <a:gd name="connsiteX7387" fmla="*/ 6458395 w 12192000"/>
              <a:gd name="connsiteY7387" fmla="*/ 4140288 h 6858000"/>
              <a:gd name="connsiteX7388" fmla="*/ 6493207 w 12192000"/>
              <a:gd name="connsiteY7388" fmla="*/ 4175107 h 6858000"/>
              <a:gd name="connsiteX7389" fmla="*/ 6458395 w 12192000"/>
              <a:gd name="connsiteY7389" fmla="*/ 4209925 h 6858000"/>
              <a:gd name="connsiteX7390" fmla="*/ 6543288 w 12192000"/>
              <a:gd name="connsiteY7390" fmla="*/ 4209925 h 6858000"/>
              <a:gd name="connsiteX7391" fmla="*/ 6508463 w 12192000"/>
              <a:gd name="connsiteY7391" fmla="*/ 4175107 h 6858000"/>
              <a:gd name="connsiteX7392" fmla="*/ 6543288 w 12192000"/>
              <a:gd name="connsiteY7392" fmla="*/ 4140288 h 6858000"/>
              <a:gd name="connsiteX7393" fmla="*/ 6578100 w 12192000"/>
              <a:gd name="connsiteY7393" fmla="*/ 4175107 h 6858000"/>
              <a:gd name="connsiteX7394" fmla="*/ 6543288 w 12192000"/>
              <a:gd name="connsiteY7394" fmla="*/ 4209925 h 6858000"/>
              <a:gd name="connsiteX7395" fmla="*/ 6628180 w 12192000"/>
              <a:gd name="connsiteY7395" fmla="*/ 4209925 h 6858000"/>
              <a:gd name="connsiteX7396" fmla="*/ 6593355 w 12192000"/>
              <a:gd name="connsiteY7396" fmla="*/ 4175107 h 6858000"/>
              <a:gd name="connsiteX7397" fmla="*/ 6628180 w 12192000"/>
              <a:gd name="connsiteY7397" fmla="*/ 4140288 h 6858000"/>
              <a:gd name="connsiteX7398" fmla="*/ 6662993 w 12192000"/>
              <a:gd name="connsiteY7398" fmla="*/ 4175107 h 6858000"/>
              <a:gd name="connsiteX7399" fmla="*/ 6628180 w 12192000"/>
              <a:gd name="connsiteY7399" fmla="*/ 4209925 h 6858000"/>
              <a:gd name="connsiteX7400" fmla="*/ 6713073 w 12192000"/>
              <a:gd name="connsiteY7400" fmla="*/ 4209925 h 6858000"/>
              <a:gd name="connsiteX7401" fmla="*/ 6678247 w 12192000"/>
              <a:gd name="connsiteY7401" fmla="*/ 4175107 h 6858000"/>
              <a:gd name="connsiteX7402" fmla="*/ 6713073 w 12192000"/>
              <a:gd name="connsiteY7402" fmla="*/ 4140288 h 6858000"/>
              <a:gd name="connsiteX7403" fmla="*/ 6747885 w 12192000"/>
              <a:gd name="connsiteY7403" fmla="*/ 4175107 h 6858000"/>
              <a:gd name="connsiteX7404" fmla="*/ 6713073 w 12192000"/>
              <a:gd name="connsiteY7404" fmla="*/ 4209925 h 6858000"/>
              <a:gd name="connsiteX7405" fmla="*/ 6882858 w 12192000"/>
              <a:gd name="connsiteY7405" fmla="*/ 4209925 h 6858000"/>
              <a:gd name="connsiteX7406" fmla="*/ 6848033 w 12192000"/>
              <a:gd name="connsiteY7406" fmla="*/ 4175107 h 6858000"/>
              <a:gd name="connsiteX7407" fmla="*/ 6882858 w 12192000"/>
              <a:gd name="connsiteY7407" fmla="*/ 4140288 h 6858000"/>
              <a:gd name="connsiteX7408" fmla="*/ 6917670 w 12192000"/>
              <a:gd name="connsiteY7408" fmla="*/ 4175107 h 6858000"/>
              <a:gd name="connsiteX7409" fmla="*/ 6882858 w 12192000"/>
              <a:gd name="connsiteY7409" fmla="*/ 4209925 h 6858000"/>
              <a:gd name="connsiteX7410" fmla="*/ 7052643 w 12192000"/>
              <a:gd name="connsiteY7410" fmla="*/ 4209925 h 6858000"/>
              <a:gd name="connsiteX7411" fmla="*/ 7017817 w 12192000"/>
              <a:gd name="connsiteY7411" fmla="*/ 4175107 h 6858000"/>
              <a:gd name="connsiteX7412" fmla="*/ 7052643 w 12192000"/>
              <a:gd name="connsiteY7412" fmla="*/ 4140288 h 6858000"/>
              <a:gd name="connsiteX7413" fmla="*/ 7087455 w 12192000"/>
              <a:gd name="connsiteY7413" fmla="*/ 4175107 h 6858000"/>
              <a:gd name="connsiteX7414" fmla="*/ 7052643 w 12192000"/>
              <a:gd name="connsiteY7414" fmla="*/ 4209925 h 6858000"/>
              <a:gd name="connsiteX7415" fmla="*/ 7137562 w 12192000"/>
              <a:gd name="connsiteY7415" fmla="*/ 4209925 h 6858000"/>
              <a:gd name="connsiteX7416" fmla="*/ 7102737 w 12192000"/>
              <a:gd name="connsiteY7416" fmla="*/ 4175107 h 6858000"/>
              <a:gd name="connsiteX7417" fmla="*/ 7137562 w 12192000"/>
              <a:gd name="connsiteY7417" fmla="*/ 4140288 h 6858000"/>
              <a:gd name="connsiteX7418" fmla="*/ 7172374 w 12192000"/>
              <a:gd name="connsiteY7418" fmla="*/ 4175107 h 6858000"/>
              <a:gd name="connsiteX7419" fmla="*/ 7137562 w 12192000"/>
              <a:gd name="connsiteY7419" fmla="*/ 4209925 h 6858000"/>
              <a:gd name="connsiteX7420" fmla="*/ 7222454 w 12192000"/>
              <a:gd name="connsiteY7420" fmla="*/ 4209925 h 6858000"/>
              <a:gd name="connsiteX7421" fmla="*/ 7187629 w 12192000"/>
              <a:gd name="connsiteY7421" fmla="*/ 4175107 h 6858000"/>
              <a:gd name="connsiteX7422" fmla="*/ 7222454 w 12192000"/>
              <a:gd name="connsiteY7422" fmla="*/ 4140288 h 6858000"/>
              <a:gd name="connsiteX7423" fmla="*/ 7257266 w 12192000"/>
              <a:gd name="connsiteY7423" fmla="*/ 4175107 h 6858000"/>
              <a:gd name="connsiteX7424" fmla="*/ 7222454 w 12192000"/>
              <a:gd name="connsiteY7424" fmla="*/ 4209925 h 6858000"/>
              <a:gd name="connsiteX7425" fmla="*/ 7477132 w 12192000"/>
              <a:gd name="connsiteY7425" fmla="*/ 4209925 h 6858000"/>
              <a:gd name="connsiteX7426" fmla="*/ 7442307 w 12192000"/>
              <a:gd name="connsiteY7426" fmla="*/ 4175107 h 6858000"/>
              <a:gd name="connsiteX7427" fmla="*/ 7477132 w 12192000"/>
              <a:gd name="connsiteY7427" fmla="*/ 4140288 h 6858000"/>
              <a:gd name="connsiteX7428" fmla="*/ 7511944 w 12192000"/>
              <a:gd name="connsiteY7428" fmla="*/ 4175107 h 6858000"/>
              <a:gd name="connsiteX7429" fmla="*/ 7477132 w 12192000"/>
              <a:gd name="connsiteY7429" fmla="*/ 4209925 h 6858000"/>
              <a:gd name="connsiteX7430" fmla="*/ 7562024 w 12192000"/>
              <a:gd name="connsiteY7430" fmla="*/ 4209925 h 6858000"/>
              <a:gd name="connsiteX7431" fmla="*/ 7527199 w 12192000"/>
              <a:gd name="connsiteY7431" fmla="*/ 4175107 h 6858000"/>
              <a:gd name="connsiteX7432" fmla="*/ 7562024 w 12192000"/>
              <a:gd name="connsiteY7432" fmla="*/ 4140288 h 6858000"/>
              <a:gd name="connsiteX7433" fmla="*/ 7596836 w 12192000"/>
              <a:gd name="connsiteY7433" fmla="*/ 4175107 h 6858000"/>
              <a:gd name="connsiteX7434" fmla="*/ 7562024 w 12192000"/>
              <a:gd name="connsiteY7434" fmla="*/ 4209925 h 6858000"/>
              <a:gd name="connsiteX7435" fmla="*/ 7646915 w 12192000"/>
              <a:gd name="connsiteY7435" fmla="*/ 4209925 h 6858000"/>
              <a:gd name="connsiteX7436" fmla="*/ 7612090 w 12192000"/>
              <a:gd name="connsiteY7436" fmla="*/ 4175107 h 6858000"/>
              <a:gd name="connsiteX7437" fmla="*/ 7646915 w 12192000"/>
              <a:gd name="connsiteY7437" fmla="*/ 4140288 h 6858000"/>
              <a:gd name="connsiteX7438" fmla="*/ 7681728 w 12192000"/>
              <a:gd name="connsiteY7438" fmla="*/ 4175107 h 6858000"/>
              <a:gd name="connsiteX7439" fmla="*/ 7646915 w 12192000"/>
              <a:gd name="connsiteY7439" fmla="*/ 4209925 h 6858000"/>
              <a:gd name="connsiteX7440" fmla="*/ 7731809 w 12192000"/>
              <a:gd name="connsiteY7440" fmla="*/ 4209925 h 6858000"/>
              <a:gd name="connsiteX7441" fmla="*/ 7696983 w 12192000"/>
              <a:gd name="connsiteY7441" fmla="*/ 4175107 h 6858000"/>
              <a:gd name="connsiteX7442" fmla="*/ 7731809 w 12192000"/>
              <a:gd name="connsiteY7442" fmla="*/ 4140288 h 6858000"/>
              <a:gd name="connsiteX7443" fmla="*/ 7766621 w 12192000"/>
              <a:gd name="connsiteY7443" fmla="*/ 4175107 h 6858000"/>
              <a:gd name="connsiteX7444" fmla="*/ 7731809 w 12192000"/>
              <a:gd name="connsiteY7444" fmla="*/ 4209925 h 6858000"/>
              <a:gd name="connsiteX7445" fmla="*/ 7816702 w 12192000"/>
              <a:gd name="connsiteY7445" fmla="*/ 4209925 h 6858000"/>
              <a:gd name="connsiteX7446" fmla="*/ 7781877 w 12192000"/>
              <a:gd name="connsiteY7446" fmla="*/ 4175107 h 6858000"/>
              <a:gd name="connsiteX7447" fmla="*/ 7816702 w 12192000"/>
              <a:gd name="connsiteY7447" fmla="*/ 4140288 h 6858000"/>
              <a:gd name="connsiteX7448" fmla="*/ 7851514 w 12192000"/>
              <a:gd name="connsiteY7448" fmla="*/ 4175107 h 6858000"/>
              <a:gd name="connsiteX7449" fmla="*/ 7816702 w 12192000"/>
              <a:gd name="connsiteY7449" fmla="*/ 4209925 h 6858000"/>
              <a:gd name="connsiteX7450" fmla="*/ 7901594 w 12192000"/>
              <a:gd name="connsiteY7450" fmla="*/ 4209925 h 6858000"/>
              <a:gd name="connsiteX7451" fmla="*/ 7866769 w 12192000"/>
              <a:gd name="connsiteY7451" fmla="*/ 4175107 h 6858000"/>
              <a:gd name="connsiteX7452" fmla="*/ 7901594 w 12192000"/>
              <a:gd name="connsiteY7452" fmla="*/ 4140288 h 6858000"/>
              <a:gd name="connsiteX7453" fmla="*/ 7936406 w 12192000"/>
              <a:gd name="connsiteY7453" fmla="*/ 4175107 h 6858000"/>
              <a:gd name="connsiteX7454" fmla="*/ 7901594 w 12192000"/>
              <a:gd name="connsiteY7454" fmla="*/ 4209925 h 6858000"/>
              <a:gd name="connsiteX7455" fmla="*/ 7986485 w 12192000"/>
              <a:gd name="connsiteY7455" fmla="*/ 4209925 h 6858000"/>
              <a:gd name="connsiteX7456" fmla="*/ 7951660 w 12192000"/>
              <a:gd name="connsiteY7456" fmla="*/ 4175107 h 6858000"/>
              <a:gd name="connsiteX7457" fmla="*/ 7986485 w 12192000"/>
              <a:gd name="connsiteY7457" fmla="*/ 4140288 h 6858000"/>
              <a:gd name="connsiteX7458" fmla="*/ 8021298 w 12192000"/>
              <a:gd name="connsiteY7458" fmla="*/ 4175107 h 6858000"/>
              <a:gd name="connsiteX7459" fmla="*/ 7986485 w 12192000"/>
              <a:gd name="connsiteY7459" fmla="*/ 4209925 h 6858000"/>
              <a:gd name="connsiteX7460" fmla="*/ 8156272 w 12192000"/>
              <a:gd name="connsiteY7460" fmla="*/ 4209925 h 6858000"/>
              <a:gd name="connsiteX7461" fmla="*/ 8121447 w 12192000"/>
              <a:gd name="connsiteY7461" fmla="*/ 4175107 h 6858000"/>
              <a:gd name="connsiteX7462" fmla="*/ 8156272 w 12192000"/>
              <a:gd name="connsiteY7462" fmla="*/ 4140288 h 6858000"/>
              <a:gd name="connsiteX7463" fmla="*/ 8191084 w 12192000"/>
              <a:gd name="connsiteY7463" fmla="*/ 4175107 h 6858000"/>
              <a:gd name="connsiteX7464" fmla="*/ 8156272 w 12192000"/>
              <a:gd name="connsiteY7464" fmla="*/ 4209925 h 6858000"/>
              <a:gd name="connsiteX7465" fmla="*/ 8241164 w 12192000"/>
              <a:gd name="connsiteY7465" fmla="*/ 4209925 h 6858000"/>
              <a:gd name="connsiteX7466" fmla="*/ 8206339 w 12192000"/>
              <a:gd name="connsiteY7466" fmla="*/ 4175107 h 6858000"/>
              <a:gd name="connsiteX7467" fmla="*/ 8241164 w 12192000"/>
              <a:gd name="connsiteY7467" fmla="*/ 4140288 h 6858000"/>
              <a:gd name="connsiteX7468" fmla="*/ 8275976 w 12192000"/>
              <a:gd name="connsiteY7468" fmla="*/ 4175107 h 6858000"/>
              <a:gd name="connsiteX7469" fmla="*/ 8241164 w 12192000"/>
              <a:gd name="connsiteY7469" fmla="*/ 4209925 h 6858000"/>
              <a:gd name="connsiteX7470" fmla="*/ 8326055 w 12192000"/>
              <a:gd name="connsiteY7470" fmla="*/ 4209925 h 6858000"/>
              <a:gd name="connsiteX7471" fmla="*/ 8291230 w 12192000"/>
              <a:gd name="connsiteY7471" fmla="*/ 4175107 h 6858000"/>
              <a:gd name="connsiteX7472" fmla="*/ 8326055 w 12192000"/>
              <a:gd name="connsiteY7472" fmla="*/ 4140288 h 6858000"/>
              <a:gd name="connsiteX7473" fmla="*/ 8360868 w 12192000"/>
              <a:gd name="connsiteY7473" fmla="*/ 4175107 h 6858000"/>
              <a:gd name="connsiteX7474" fmla="*/ 8326055 w 12192000"/>
              <a:gd name="connsiteY7474" fmla="*/ 4209925 h 6858000"/>
              <a:gd name="connsiteX7475" fmla="*/ 8410949 w 12192000"/>
              <a:gd name="connsiteY7475" fmla="*/ 4209925 h 6858000"/>
              <a:gd name="connsiteX7476" fmla="*/ 8376123 w 12192000"/>
              <a:gd name="connsiteY7476" fmla="*/ 4175107 h 6858000"/>
              <a:gd name="connsiteX7477" fmla="*/ 8410949 w 12192000"/>
              <a:gd name="connsiteY7477" fmla="*/ 4140288 h 6858000"/>
              <a:gd name="connsiteX7478" fmla="*/ 8445761 w 12192000"/>
              <a:gd name="connsiteY7478" fmla="*/ 4175107 h 6858000"/>
              <a:gd name="connsiteX7479" fmla="*/ 8410949 w 12192000"/>
              <a:gd name="connsiteY7479" fmla="*/ 4209925 h 6858000"/>
              <a:gd name="connsiteX7480" fmla="*/ 8495842 w 12192000"/>
              <a:gd name="connsiteY7480" fmla="*/ 4209925 h 6858000"/>
              <a:gd name="connsiteX7481" fmla="*/ 8461017 w 12192000"/>
              <a:gd name="connsiteY7481" fmla="*/ 4175107 h 6858000"/>
              <a:gd name="connsiteX7482" fmla="*/ 8495842 w 12192000"/>
              <a:gd name="connsiteY7482" fmla="*/ 4140288 h 6858000"/>
              <a:gd name="connsiteX7483" fmla="*/ 8530654 w 12192000"/>
              <a:gd name="connsiteY7483" fmla="*/ 4175107 h 6858000"/>
              <a:gd name="connsiteX7484" fmla="*/ 8495842 w 12192000"/>
              <a:gd name="connsiteY7484" fmla="*/ 4209925 h 6858000"/>
              <a:gd name="connsiteX7485" fmla="*/ 8580734 w 12192000"/>
              <a:gd name="connsiteY7485" fmla="*/ 4209925 h 6858000"/>
              <a:gd name="connsiteX7486" fmla="*/ 8545909 w 12192000"/>
              <a:gd name="connsiteY7486" fmla="*/ 4175107 h 6858000"/>
              <a:gd name="connsiteX7487" fmla="*/ 8580734 w 12192000"/>
              <a:gd name="connsiteY7487" fmla="*/ 4140288 h 6858000"/>
              <a:gd name="connsiteX7488" fmla="*/ 8615546 w 12192000"/>
              <a:gd name="connsiteY7488" fmla="*/ 4175107 h 6858000"/>
              <a:gd name="connsiteX7489" fmla="*/ 8580734 w 12192000"/>
              <a:gd name="connsiteY7489" fmla="*/ 4209925 h 6858000"/>
              <a:gd name="connsiteX7490" fmla="*/ 8665625 w 12192000"/>
              <a:gd name="connsiteY7490" fmla="*/ 4209925 h 6858000"/>
              <a:gd name="connsiteX7491" fmla="*/ 8630800 w 12192000"/>
              <a:gd name="connsiteY7491" fmla="*/ 4175107 h 6858000"/>
              <a:gd name="connsiteX7492" fmla="*/ 8665625 w 12192000"/>
              <a:gd name="connsiteY7492" fmla="*/ 4140288 h 6858000"/>
              <a:gd name="connsiteX7493" fmla="*/ 8700438 w 12192000"/>
              <a:gd name="connsiteY7493" fmla="*/ 4175107 h 6858000"/>
              <a:gd name="connsiteX7494" fmla="*/ 8665625 w 12192000"/>
              <a:gd name="connsiteY7494" fmla="*/ 4209925 h 6858000"/>
              <a:gd name="connsiteX7495" fmla="*/ 8750518 w 12192000"/>
              <a:gd name="connsiteY7495" fmla="*/ 4209925 h 6858000"/>
              <a:gd name="connsiteX7496" fmla="*/ 8715692 w 12192000"/>
              <a:gd name="connsiteY7496" fmla="*/ 4175107 h 6858000"/>
              <a:gd name="connsiteX7497" fmla="*/ 8750518 w 12192000"/>
              <a:gd name="connsiteY7497" fmla="*/ 4140288 h 6858000"/>
              <a:gd name="connsiteX7498" fmla="*/ 8785330 w 12192000"/>
              <a:gd name="connsiteY7498" fmla="*/ 4175107 h 6858000"/>
              <a:gd name="connsiteX7499" fmla="*/ 8750518 w 12192000"/>
              <a:gd name="connsiteY7499" fmla="*/ 4209925 h 6858000"/>
              <a:gd name="connsiteX7500" fmla="*/ 8835412 w 12192000"/>
              <a:gd name="connsiteY7500" fmla="*/ 4209925 h 6858000"/>
              <a:gd name="connsiteX7501" fmla="*/ 8800587 w 12192000"/>
              <a:gd name="connsiteY7501" fmla="*/ 4175107 h 6858000"/>
              <a:gd name="connsiteX7502" fmla="*/ 8835412 w 12192000"/>
              <a:gd name="connsiteY7502" fmla="*/ 4140288 h 6858000"/>
              <a:gd name="connsiteX7503" fmla="*/ 8870224 w 12192000"/>
              <a:gd name="connsiteY7503" fmla="*/ 4175107 h 6858000"/>
              <a:gd name="connsiteX7504" fmla="*/ 8835412 w 12192000"/>
              <a:gd name="connsiteY7504" fmla="*/ 4209925 h 6858000"/>
              <a:gd name="connsiteX7505" fmla="*/ 8920304 w 12192000"/>
              <a:gd name="connsiteY7505" fmla="*/ 4209925 h 6858000"/>
              <a:gd name="connsiteX7506" fmla="*/ 8885479 w 12192000"/>
              <a:gd name="connsiteY7506" fmla="*/ 4175107 h 6858000"/>
              <a:gd name="connsiteX7507" fmla="*/ 8920304 w 12192000"/>
              <a:gd name="connsiteY7507" fmla="*/ 4140288 h 6858000"/>
              <a:gd name="connsiteX7508" fmla="*/ 8955116 w 12192000"/>
              <a:gd name="connsiteY7508" fmla="*/ 4175107 h 6858000"/>
              <a:gd name="connsiteX7509" fmla="*/ 8920304 w 12192000"/>
              <a:gd name="connsiteY7509" fmla="*/ 4209925 h 6858000"/>
              <a:gd name="connsiteX7510" fmla="*/ 9005195 w 12192000"/>
              <a:gd name="connsiteY7510" fmla="*/ 4209925 h 6858000"/>
              <a:gd name="connsiteX7511" fmla="*/ 8970370 w 12192000"/>
              <a:gd name="connsiteY7511" fmla="*/ 4175107 h 6858000"/>
              <a:gd name="connsiteX7512" fmla="*/ 9005195 w 12192000"/>
              <a:gd name="connsiteY7512" fmla="*/ 4140288 h 6858000"/>
              <a:gd name="connsiteX7513" fmla="*/ 9040008 w 12192000"/>
              <a:gd name="connsiteY7513" fmla="*/ 4175107 h 6858000"/>
              <a:gd name="connsiteX7514" fmla="*/ 9005195 w 12192000"/>
              <a:gd name="connsiteY7514" fmla="*/ 4209925 h 6858000"/>
              <a:gd name="connsiteX7515" fmla="*/ 9090088 w 12192000"/>
              <a:gd name="connsiteY7515" fmla="*/ 4209925 h 6858000"/>
              <a:gd name="connsiteX7516" fmla="*/ 9055262 w 12192000"/>
              <a:gd name="connsiteY7516" fmla="*/ 4175107 h 6858000"/>
              <a:gd name="connsiteX7517" fmla="*/ 9090088 w 12192000"/>
              <a:gd name="connsiteY7517" fmla="*/ 4140288 h 6858000"/>
              <a:gd name="connsiteX7518" fmla="*/ 9124900 w 12192000"/>
              <a:gd name="connsiteY7518" fmla="*/ 4175107 h 6858000"/>
              <a:gd name="connsiteX7519" fmla="*/ 9090088 w 12192000"/>
              <a:gd name="connsiteY7519" fmla="*/ 4209925 h 6858000"/>
              <a:gd name="connsiteX7520" fmla="*/ 9174982 w 12192000"/>
              <a:gd name="connsiteY7520" fmla="*/ 4209925 h 6858000"/>
              <a:gd name="connsiteX7521" fmla="*/ 9140157 w 12192000"/>
              <a:gd name="connsiteY7521" fmla="*/ 4175107 h 6858000"/>
              <a:gd name="connsiteX7522" fmla="*/ 9174982 w 12192000"/>
              <a:gd name="connsiteY7522" fmla="*/ 4140288 h 6858000"/>
              <a:gd name="connsiteX7523" fmla="*/ 9209794 w 12192000"/>
              <a:gd name="connsiteY7523" fmla="*/ 4175107 h 6858000"/>
              <a:gd name="connsiteX7524" fmla="*/ 9174982 w 12192000"/>
              <a:gd name="connsiteY7524" fmla="*/ 4209925 h 6858000"/>
              <a:gd name="connsiteX7525" fmla="*/ 9259874 w 12192000"/>
              <a:gd name="connsiteY7525" fmla="*/ 4209925 h 6858000"/>
              <a:gd name="connsiteX7526" fmla="*/ 9225049 w 12192000"/>
              <a:gd name="connsiteY7526" fmla="*/ 4175107 h 6858000"/>
              <a:gd name="connsiteX7527" fmla="*/ 9259874 w 12192000"/>
              <a:gd name="connsiteY7527" fmla="*/ 4140288 h 6858000"/>
              <a:gd name="connsiteX7528" fmla="*/ 9294686 w 12192000"/>
              <a:gd name="connsiteY7528" fmla="*/ 4175107 h 6858000"/>
              <a:gd name="connsiteX7529" fmla="*/ 9259874 w 12192000"/>
              <a:gd name="connsiteY7529" fmla="*/ 4209925 h 6858000"/>
              <a:gd name="connsiteX7530" fmla="*/ 9344765 w 12192000"/>
              <a:gd name="connsiteY7530" fmla="*/ 4209925 h 6858000"/>
              <a:gd name="connsiteX7531" fmla="*/ 9309940 w 12192000"/>
              <a:gd name="connsiteY7531" fmla="*/ 4175107 h 6858000"/>
              <a:gd name="connsiteX7532" fmla="*/ 9344765 w 12192000"/>
              <a:gd name="connsiteY7532" fmla="*/ 4140288 h 6858000"/>
              <a:gd name="connsiteX7533" fmla="*/ 9379578 w 12192000"/>
              <a:gd name="connsiteY7533" fmla="*/ 4175107 h 6858000"/>
              <a:gd name="connsiteX7534" fmla="*/ 9344765 w 12192000"/>
              <a:gd name="connsiteY7534" fmla="*/ 4209925 h 6858000"/>
              <a:gd name="connsiteX7535" fmla="*/ 9429658 w 12192000"/>
              <a:gd name="connsiteY7535" fmla="*/ 4209925 h 6858000"/>
              <a:gd name="connsiteX7536" fmla="*/ 9394832 w 12192000"/>
              <a:gd name="connsiteY7536" fmla="*/ 4175107 h 6858000"/>
              <a:gd name="connsiteX7537" fmla="*/ 9429658 w 12192000"/>
              <a:gd name="connsiteY7537" fmla="*/ 4140288 h 6858000"/>
              <a:gd name="connsiteX7538" fmla="*/ 9464470 w 12192000"/>
              <a:gd name="connsiteY7538" fmla="*/ 4175107 h 6858000"/>
              <a:gd name="connsiteX7539" fmla="*/ 9429658 w 12192000"/>
              <a:gd name="connsiteY7539" fmla="*/ 4209925 h 6858000"/>
              <a:gd name="connsiteX7540" fmla="*/ 9514552 w 12192000"/>
              <a:gd name="connsiteY7540" fmla="*/ 4209925 h 6858000"/>
              <a:gd name="connsiteX7541" fmla="*/ 9479727 w 12192000"/>
              <a:gd name="connsiteY7541" fmla="*/ 4175107 h 6858000"/>
              <a:gd name="connsiteX7542" fmla="*/ 9514552 w 12192000"/>
              <a:gd name="connsiteY7542" fmla="*/ 4140288 h 6858000"/>
              <a:gd name="connsiteX7543" fmla="*/ 9549364 w 12192000"/>
              <a:gd name="connsiteY7543" fmla="*/ 4175107 h 6858000"/>
              <a:gd name="connsiteX7544" fmla="*/ 9514552 w 12192000"/>
              <a:gd name="connsiteY7544" fmla="*/ 4209925 h 6858000"/>
              <a:gd name="connsiteX7545" fmla="*/ 9599444 w 12192000"/>
              <a:gd name="connsiteY7545" fmla="*/ 4209925 h 6858000"/>
              <a:gd name="connsiteX7546" fmla="*/ 9564619 w 12192000"/>
              <a:gd name="connsiteY7546" fmla="*/ 4175107 h 6858000"/>
              <a:gd name="connsiteX7547" fmla="*/ 9599444 w 12192000"/>
              <a:gd name="connsiteY7547" fmla="*/ 4140288 h 6858000"/>
              <a:gd name="connsiteX7548" fmla="*/ 9634256 w 12192000"/>
              <a:gd name="connsiteY7548" fmla="*/ 4175107 h 6858000"/>
              <a:gd name="connsiteX7549" fmla="*/ 9599444 w 12192000"/>
              <a:gd name="connsiteY7549" fmla="*/ 4209925 h 6858000"/>
              <a:gd name="connsiteX7550" fmla="*/ 9684335 w 12192000"/>
              <a:gd name="connsiteY7550" fmla="*/ 4209925 h 6858000"/>
              <a:gd name="connsiteX7551" fmla="*/ 9649510 w 12192000"/>
              <a:gd name="connsiteY7551" fmla="*/ 4175107 h 6858000"/>
              <a:gd name="connsiteX7552" fmla="*/ 9684335 w 12192000"/>
              <a:gd name="connsiteY7552" fmla="*/ 4140288 h 6858000"/>
              <a:gd name="connsiteX7553" fmla="*/ 9719148 w 12192000"/>
              <a:gd name="connsiteY7553" fmla="*/ 4175107 h 6858000"/>
              <a:gd name="connsiteX7554" fmla="*/ 9684335 w 12192000"/>
              <a:gd name="connsiteY7554" fmla="*/ 4209925 h 6858000"/>
              <a:gd name="connsiteX7555" fmla="*/ 10108798 w 12192000"/>
              <a:gd name="connsiteY7555" fmla="*/ 4209925 h 6858000"/>
              <a:gd name="connsiteX7556" fmla="*/ 10073972 w 12192000"/>
              <a:gd name="connsiteY7556" fmla="*/ 4175107 h 6858000"/>
              <a:gd name="connsiteX7557" fmla="*/ 10108798 w 12192000"/>
              <a:gd name="connsiteY7557" fmla="*/ 4140288 h 6858000"/>
              <a:gd name="connsiteX7558" fmla="*/ 10143610 w 12192000"/>
              <a:gd name="connsiteY7558" fmla="*/ 4175107 h 6858000"/>
              <a:gd name="connsiteX7559" fmla="*/ 10108798 w 12192000"/>
              <a:gd name="connsiteY7559" fmla="*/ 4209925 h 6858000"/>
              <a:gd name="connsiteX7560" fmla="*/ 2213771 w 12192000"/>
              <a:gd name="connsiteY7560" fmla="*/ 4125067 h 6858000"/>
              <a:gd name="connsiteX7561" fmla="*/ 2178952 w 12192000"/>
              <a:gd name="connsiteY7561" fmla="*/ 4090248 h 6858000"/>
              <a:gd name="connsiteX7562" fmla="*/ 2213771 w 12192000"/>
              <a:gd name="connsiteY7562" fmla="*/ 4055429 h 6858000"/>
              <a:gd name="connsiteX7563" fmla="*/ 2248590 w 12192000"/>
              <a:gd name="connsiteY7563" fmla="*/ 4090248 h 6858000"/>
              <a:gd name="connsiteX7564" fmla="*/ 2213771 w 12192000"/>
              <a:gd name="connsiteY7564" fmla="*/ 4125067 h 6858000"/>
              <a:gd name="connsiteX7565" fmla="*/ 2298657 w 12192000"/>
              <a:gd name="connsiteY7565" fmla="*/ 4125067 h 6858000"/>
              <a:gd name="connsiteX7566" fmla="*/ 2263838 w 12192000"/>
              <a:gd name="connsiteY7566" fmla="*/ 4090248 h 6858000"/>
              <a:gd name="connsiteX7567" fmla="*/ 2298657 w 12192000"/>
              <a:gd name="connsiteY7567" fmla="*/ 4055429 h 6858000"/>
              <a:gd name="connsiteX7568" fmla="*/ 2333476 w 12192000"/>
              <a:gd name="connsiteY7568" fmla="*/ 4090248 h 6858000"/>
              <a:gd name="connsiteX7569" fmla="*/ 2298657 w 12192000"/>
              <a:gd name="connsiteY7569" fmla="*/ 4125067 h 6858000"/>
              <a:gd name="connsiteX7570" fmla="*/ 2383549 w 12192000"/>
              <a:gd name="connsiteY7570" fmla="*/ 4125067 h 6858000"/>
              <a:gd name="connsiteX7571" fmla="*/ 2348730 w 12192000"/>
              <a:gd name="connsiteY7571" fmla="*/ 4090248 h 6858000"/>
              <a:gd name="connsiteX7572" fmla="*/ 2383549 w 12192000"/>
              <a:gd name="connsiteY7572" fmla="*/ 4055429 h 6858000"/>
              <a:gd name="connsiteX7573" fmla="*/ 2418368 w 12192000"/>
              <a:gd name="connsiteY7573" fmla="*/ 4090248 h 6858000"/>
              <a:gd name="connsiteX7574" fmla="*/ 2383549 w 12192000"/>
              <a:gd name="connsiteY7574" fmla="*/ 4125067 h 6858000"/>
              <a:gd name="connsiteX7575" fmla="*/ 2468443 w 12192000"/>
              <a:gd name="connsiteY7575" fmla="*/ 4125067 h 6858000"/>
              <a:gd name="connsiteX7576" fmla="*/ 2433624 w 12192000"/>
              <a:gd name="connsiteY7576" fmla="*/ 4090248 h 6858000"/>
              <a:gd name="connsiteX7577" fmla="*/ 2468443 w 12192000"/>
              <a:gd name="connsiteY7577" fmla="*/ 4055429 h 6858000"/>
              <a:gd name="connsiteX7578" fmla="*/ 2503261 w 12192000"/>
              <a:gd name="connsiteY7578" fmla="*/ 4090248 h 6858000"/>
              <a:gd name="connsiteX7579" fmla="*/ 2468443 w 12192000"/>
              <a:gd name="connsiteY7579" fmla="*/ 4125067 h 6858000"/>
              <a:gd name="connsiteX7580" fmla="*/ 2553334 w 12192000"/>
              <a:gd name="connsiteY7580" fmla="*/ 4125067 h 6858000"/>
              <a:gd name="connsiteX7581" fmla="*/ 2518515 w 12192000"/>
              <a:gd name="connsiteY7581" fmla="*/ 4090248 h 6858000"/>
              <a:gd name="connsiteX7582" fmla="*/ 2553334 w 12192000"/>
              <a:gd name="connsiteY7582" fmla="*/ 4055429 h 6858000"/>
              <a:gd name="connsiteX7583" fmla="*/ 2588153 w 12192000"/>
              <a:gd name="connsiteY7583" fmla="*/ 4090248 h 6858000"/>
              <a:gd name="connsiteX7584" fmla="*/ 2553334 w 12192000"/>
              <a:gd name="connsiteY7584" fmla="*/ 4125067 h 6858000"/>
              <a:gd name="connsiteX7585" fmla="*/ 2638227 w 12192000"/>
              <a:gd name="connsiteY7585" fmla="*/ 4125067 h 6858000"/>
              <a:gd name="connsiteX7586" fmla="*/ 2603408 w 12192000"/>
              <a:gd name="connsiteY7586" fmla="*/ 4090248 h 6858000"/>
              <a:gd name="connsiteX7587" fmla="*/ 2638227 w 12192000"/>
              <a:gd name="connsiteY7587" fmla="*/ 4055429 h 6858000"/>
              <a:gd name="connsiteX7588" fmla="*/ 2673046 w 12192000"/>
              <a:gd name="connsiteY7588" fmla="*/ 4090248 h 6858000"/>
              <a:gd name="connsiteX7589" fmla="*/ 2638227 w 12192000"/>
              <a:gd name="connsiteY7589" fmla="*/ 4125067 h 6858000"/>
              <a:gd name="connsiteX7590" fmla="*/ 2723119 w 12192000"/>
              <a:gd name="connsiteY7590" fmla="*/ 4125067 h 6858000"/>
              <a:gd name="connsiteX7591" fmla="*/ 2688300 w 12192000"/>
              <a:gd name="connsiteY7591" fmla="*/ 4090248 h 6858000"/>
              <a:gd name="connsiteX7592" fmla="*/ 2723119 w 12192000"/>
              <a:gd name="connsiteY7592" fmla="*/ 4055429 h 6858000"/>
              <a:gd name="connsiteX7593" fmla="*/ 2757938 w 12192000"/>
              <a:gd name="connsiteY7593" fmla="*/ 4090248 h 6858000"/>
              <a:gd name="connsiteX7594" fmla="*/ 2723119 w 12192000"/>
              <a:gd name="connsiteY7594" fmla="*/ 4125067 h 6858000"/>
              <a:gd name="connsiteX7595" fmla="*/ 2808013 w 12192000"/>
              <a:gd name="connsiteY7595" fmla="*/ 4125067 h 6858000"/>
              <a:gd name="connsiteX7596" fmla="*/ 2773194 w 12192000"/>
              <a:gd name="connsiteY7596" fmla="*/ 4090248 h 6858000"/>
              <a:gd name="connsiteX7597" fmla="*/ 2808013 w 12192000"/>
              <a:gd name="connsiteY7597" fmla="*/ 4055429 h 6858000"/>
              <a:gd name="connsiteX7598" fmla="*/ 2842831 w 12192000"/>
              <a:gd name="connsiteY7598" fmla="*/ 4090248 h 6858000"/>
              <a:gd name="connsiteX7599" fmla="*/ 2808013 w 12192000"/>
              <a:gd name="connsiteY7599" fmla="*/ 4125067 h 6858000"/>
              <a:gd name="connsiteX7600" fmla="*/ 2892904 w 12192000"/>
              <a:gd name="connsiteY7600" fmla="*/ 4125067 h 6858000"/>
              <a:gd name="connsiteX7601" fmla="*/ 2858085 w 12192000"/>
              <a:gd name="connsiteY7601" fmla="*/ 4090248 h 6858000"/>
              <a:gd name="connsiteX7602" fmla="*/ 2892904 w 12192000"/>
              <a:gd name="connsiteY7602" fmla="*/ 4055429 h 6858000"/>
              <a:gd name="connsiteX7603" fmla="*/ 2927723 w 12192000"/>
              <a:gd name="connsiteY7603" fmla="*/ 4090248 h 6858000"/>
              <a:gd name="connsiteX7604" fmla="*/ 2892904 w 12192000"/>
              <a:gd name="connsiteY7604" fmla="*/ 4125067 h 6858000"/>
              <a:gd name="connsiteX7605" fmla="*/ 2977796 w 12192000"/>
              <a:gd name="connsiteY7605" fmla="*/ 4125067 h 6858000"/>
              <a:gd name="connsiteX7606" fmla="*/ 2942977 w 12192000"/>
              <a:gd name="connsiteY7606" fmla="*/ 4090248 h 6858000"/>
              <a:gd name="connsiteX7607" fmla="*/ 2977796 w 12192000"/>
              <a:gd name="connsiteY7607" fmla="*/ 4055429 h 6858000"/>
              <a:gd name="connsiteX7608" fmla="*/ 3012615 w 12192000"/>
              <a:gd name="connsiteY7608" fmla="*/ 4090248 h 6858000"/>
              <a:gd name="connsiteX7609" fmla="*/ 2977796 w 12192000"/>
              <a:gd name="connsiteY7609" fmla="*/ 4125067 h 6858000"/>
              <a:gd name="connsiteX7610" fmla="*/ 3062689 w 12192000"/>
              <a:gd name="connsiteY7610" fmla="*/ 4125067 h 6858000"/>
              <a:gd name="connsiteX7611" fmla="*/ 3027870 w 12192000"/>
              <a:gd name="connsiteY7611" fmla="*/ 4090248 h 6858000"/>
              <a:gd name="connsiteX7612" fmla="*/ 3062689 w 12192000"/>
              <a:gd name="connsiteY7612" fmla="*/ 4055429 h 6858000"/>
              <a:gd name="connsiteX7613" fmla="*/ 3097508 w 12192000"/>
              <a:gd name="connsiteY7613" fmla="*/ 4090248 h 6858000"/>
              <a:gd name="connsiteX7614" fmla="*/ 3062689 w 12192000"/>
              <a:gd name="connsiteY7614" fmla="*/ 4125067 h 6858000"/>
              <a:gd name="connsiteX7615" fmla="*/ 3147583 w 12192000"/>
              <a:gd name="connsiteY7615" fmla="*/ 4125067 h 6858000"/>
              <a:gd name="connsiteX7616" fmla="*/ 3112764 w 12192000"/>
              <a:gd name="connsiteY7616" fmla="*/ 4090248 h 6858000"/>
              <a:gd name="connsiteX7617" fmla="*/ 3147583 w 12192000"/>
              <a:gd name="connsiteY7617" fmla="*/ 4055429 h 6858000"/>
              <a:gd name="connsiteX7618" fmla="*/ 3182401 w 12192000"/>
              <a:gd name="connsiteY7618" fmla="*/ 4090248 h 6858000"/>
              <a:gd name="connsiteX7619" fmla="*/ 3147583 w 12192000"/>
              <a:gd name="connsiteY7619" fmla="*/ 4125067 h 6858000"/>
              <a:gd name="connsiteX7620" fmla="*/ 3232474 w 12192000"/>
              <a:gd name="connsiteY7620" fmla="*/ 4125067 h 6858000"/>
              <a:gd name="connsiteX7621" fmla="*/ 3197655 w 12192000"/>
              <a:gd name="connsiteY7621" fmla="*/ 4090248 h 6858000"/>
              <a:gd name="connsiteX7622" fmla="*/ 3232474 w 12192000"/>
              <a:gd name="connsiteY7622" fmla="*/ 4055429 h 6858000"/>
              <a:gd name="connsiteX7623" fmla="*/ 3267293 w 12192000"/>
              <a:gd name="connsiteY7623" fmla="*/ 4090248 h 6858000"/>
              <a:gd name="connsiteX7624" fmla="*/ 3232474 w 12192000"/>
              <a:gd name="connsiteY7624" fmla="*/ 4125067 h 6858000"/>
              <a:gd name="connsiteX7625" fmla="*/ 3402259 w 12192000"/>
              <a:gd name="connsiteY7625" fmla="*/ 4125067 h 6858000"/>
              <a:gd name="connsiteX7626" fmla="*/ 3367440 w 12192000"/>
              <a:gd name="connsiteY7626" fmla="*/ 4090248 h 6858000"/>
              <a:gd name="connsiteX7627" fmla="*/ 3402259 w 12192000"/>
              <a:gd name="connsiteY7627" fmla="*/ 4055429 h 6858000"/>
              <a:gd name="connsiteX7628" fmla="*/ 3437078 w 12192000"/>
              <a:gd name="connsiteY7628" fmla="*/ 4090248 h 6858000"/>
              <a:gd name="connsiteX7629" fmla="*/ 3402259 w 12192000"/>
              <a:gd name="connsiteY7629" fmla="*/ 4125067 h 6858000"/>
              <a:gd name="connsiteX7630" fmla="*/ 3656936 w 12192000"/>
              <a:gd name="connsiteY7630" fmla="*/ 4125067 h 6858000"/>
              <a:gd name="connsiteX7631" fmla="*/ 3622117 w 12192000"/>
              <a:gd name="connsiteY7631" fmla="*/ 4090248 h 6858000"/>
              <a:gd name="connsiteX7632" fmla="*/ 3656936 w 12192000"/>
              <a:gd name="connsiteY7632" fmla="*/ 4055429 h 6858000"/>
              <a:gd name="connsiteX7633" fmla="*/ 3691755 w 12192000"/>
              <a:gd name="connsiteY7633" fmla="*/ 4090248 h 6858000"/>
              <a:gd name="connsiteX7634" fmla="*/ 3656936 w 12192000"/>
              <a:gd name="connsiteY7634" fmla="*/ 4125067 h 6858000"/>
              <a:gd name="connsiteX7635" fmla="*/ 3741829 w 12192000"/>
              <a:gd name="connsiteY7635" fmla="*/ 4125067 h 6858000"/>
              <a:gd name="connsiteX7636" fmla="*/ 3707010 w 12192000"/>
              <a:gd name="connsiteY7636" fmla="*/ 4090248 h 6858000"/>
              <a:gd name="connsiteX7637" fmla="*/ 3741829 w 12192000"/>
              <a:gd name="connsiteY7637" fmla="*/ 4055429 h 6858000"/>
              <a:gd name="connsiteX7638" fmla="*/ 3776648 w 12192000"/>
              <a:gd name="connsiteY7638" fmla="*/ 4090248 h 6858000"/>
              <a:gd name="connsiteX7639" fmla="*/ 3741829 w 12192000"/>
              <a:gd name="connsiteY7639" fmla="*/ 4125067 h 6858000"/>
              <a:gd name="connsiteX7640" fmla="*/ 3996513 w 12192000"/>
              <a:gd name="connsiteY7640" fmla="*/ 4125067 h 6858000"/>
              <a:gd name="connsiteX7641" fmla="*/ 3961694 w 12192000"/>
              <a:gd name="connsiteY7641" fmla="*/ 4090248 h 6858000"/>
              <a:gd name="connsiteX7642" fmla="*/ 3996513 w 12192000"/>
              <a:gd name="connsiteY7642" fmla="*/ 4055429 h 6858000"/>
              <a:gd name="connsiteX7643" fmla="*/ 4031332 w 12192000"/>
              <a:gd name="connsiteY7643" fmla="*/ 4090248 h 6858000"/>
              <a:gd name="connsiteX7644" fmla="*/ 3996513 w 12192000"/>
              <a:gd name="connsiteY7644" fmla="*/ 4125067 h 6858000"/>
              <a:gd name="connsiteX7645" fmla="*/ 5864149 w 12192000"/>
              <a:gd name="connsiteY7645" fmla="*/ 4125067 h 6858000"/>
              <a:gd name="connsiteX7646" fmla="*/ 5829330 w 12192000"/>
              <a:gd name="connsiteY7646" fmla="*/ 4090248 h 6858000"/>
              <a:gd name="connsiteX7647" fmla="*/ 5864149 w 12192000"/>
              <a:gd name="connsiteY7647" fmla="*/ 4055429 h 6858000"/>
              <a:gd name="connsiteX7648" fmla="*/ 5898967 w 12192000"/>
              <a:gd name="connsiteY7648" fmla="*/ 4090248 h 6858000"/>
              <a:gd name="connsiteX7649" fmla="*/ 5864149 w 12192000"/>
              <a:gd name="connsiteY7649" fmla="*/ 4125067 h 6858000"/>
              <a:gd name="connsiteX7650" fmla="*/ 5949040 w 12192000"/>
              <a:gd name="connsiteY7650" fmla="*/ 4125067 h 6858000"/>
              <a:gd name="connsiteX7651" fmla="*/ 5914221 w 12192000"/>
              <a:gd name="connsiteY7651" fmla="*/ 4090248 h 6858000"/>
              <a:gd name="connsiteX7652" fmla="*/ 5949040 w 12192000"/>
              <a:gd name="connsiteY7652" fmla="*/ 4055429 h 6858000"/>
              <a:gd name="connsiteX7653" fmla="*/ 5983859 w 12192000"/>
              <a:gd name="connsiteY7653" fmla="*/ 4090248 h 6858000"/>
              <a:gd name="connsiteX7654" fmla="*/ 5949040 w 12192000"/>
              <a:gd name="connsiteY7654" fmla="*/ 4125067 h 6858000"/>
              <a:gd name="connsiteX7655" fmla="*/ 6033932 w 12192000"/>
              <a:gd name="connsiteY7655" fmla="*/ 4125067 h 6858000"/>
              <a:gd name="connsiteX7656" fmla="*/ 5999113 w 12192000"/>
              <a:gd name="connsiteY7656" fmla="*/ 4090248 h 6858000"/>
              <a:gd name="connsiteX7657" fmla="*/ 6033932 w 12192000"/>
              <a:gd name="connsiteY7657" fmla="*/ 4055429 h 6858000"/>
              <a:gd name="connsiteX7658" fmla="*/ 6068751 w 12192000"/>
              <a:gd name="connsiteY7658" fmla="*/ 4090248 h 6858000"/>
              <a:gd name="connsiteX7659" fmla="*/ 6033932 w 12192000"/>
              <a:gd name="connsiteY7659" fmla="*/ 4125067 h 6858000"/>
              <a:gd name="connsiteX7660" fmla="*/ 6118825 w 12192000"/>
              <a:gd name="connsiteY7660" fmla="*/ 4125067 h 6858000"/>
              <a:gd name="connsiteX7661" fmla="*/ 6083999 w 12192000"/>
              <a:gd name="connsiteY7661" fmla="*/ 4090248 h 6858000"/>
              <a:gd name="connsiteX7662" fmla="*/ 6118825 w 12192000"/>
              <a:gd name="connsiteY7662" fmla="*/ 4055429 h 6858000"/>
              <a:gd name="connsiteX7663" fmla="*/ 6153637 w 12192000"/>
              <a:gd name="connsiteY7663" fmla="*/ 4090248 h 6858000"/>
              <a:gd name="connsiteX7664" fmla="*/ 6118825 w 12192000"/>
              <a:gd name="connsiteY7664" fmla="*/ 4125067 h 6858000"/>
              <a:gd name="connsiteX7665" fmla="*/ 6203718 w 12192000"/>
              <a:gd name="connsiteY7665" fmla="*/ 4125067 h 6858000"/>
              <a:gd name="connsiteX7666" fmla="*/ 6168893 w 12192000"/>
              <a:gd name="connsiteY7666" fmla="*/ 4090248 h 6858000"/>
              <a:gd name="connsiteX7667" fmla="*/ 6203718 w 12192000"/>
              <a:gd name="connsiteY7667" fmla="*/ 4055429 h 6858000"/>
              <a:gd name="connsiteX7668" fmla="*/ 6238530 w 12192000"/>
              <a:gd name="connsiteY7668" fmla="*/ 4090248 h 6858000"/>
              <a:gd name="connsiteX7669" fmla="*/ 6203718 w 12192000"/>
              <a:gd name="connsiteY7669" fmla="*/ 4125067 h 6858000"/>
              <a:gd name="connsiteX7670" fmla="*/ 6373503 w 12192000"/>
              <a:gd name="connsiteY7670" fmla="*/ 4125067 h 6858000"/>
              <a:gd name="connsiteX7671" fmla="*/ 6338677 w 12192000"/>
              <a:gd name="connsiteY7671" fmla="*/ 4090248 h 6858000"/>
              <a:gd name="connsiteX7672" fmla="*/ 6373503 w 12192000"/>
              <a:gd name="connsiteY7672" fmla="*/ 4055429 h 6858000"/>
              <a:gd name="connsiteX7673" fmla="*/ 6408315 w 12192000"/>
              <a:gd name="connsiteY7673" fmla="*/ 4090248 h 6858000"/>
              <a:gd name="connsiteX7674" fmla="*/ 6373503 w 12192000"/>
              <a:gd name="connsiteY7674" fmla="*/ 4125067 h 6858000"/>
              <a:gd name="connsiteX7675" fmla="*/ 6458395 w 12192000"/>
              <a:gd name="connsiteY7675" fmla="*/ 4125067 h 6858000"/>
              <a:gd name="connsiteX7676" fmla="*/ 6423569 w 12192000"/>
              <a:gd name="connsiteY7676" fmla="*/ 4090248 h 6858000"/>
              <a:gd name="connsiteX7677" fmla="*/ 6458395 w 12192000"/>
              <a:gd name="connsiteY7677" fmla="*/ 4055429 h 6858000"/>
              <a:gd name="connsiteX7678" fmla="*/ 6493207 w 12192000"/>
              <a:gd name="connsiteY7678" fmla="*/ 4090248 h 6858000"/>
              <a:gd name="connsiteX7679" fmla="*/ 6458395 w 12192000"/>
              <a:gd name="connsiteY7679" fmla="*/ 4125067 h 6858000"/>
              <a:gd name="connsiteX7680" fmla="*/ 6543288 w 12192000"/>
              <a:gd name="connsiteY7680" fmla="*/ 4125067 h 6858000"/>
              <a:gd name="connsiteX7681" fmla="*/ 6508463 w 12192000"/>
              <a:gd name="connsiteY7681" fmla="*/ 4090248 h 6858000"/>
              <a:gd name="connsiteX7682" fmla="*/ 6543288 w 12192000"/>
              <a:gd name="connsiteY7682" fmla="*/ 4055429 h 6858000"/>
              <a:gd name="connsiteX7683" fmla="*/ 6578100 w 12192000"/>
              <a:gd name="connsiteY7683" fmla="*/ 4090248 h 6858000"/>
              <a:gd name="connsiteX7684" fmla="*/ 6543288 w 12192000"/>
              <a:gd name="connsiteY7684" fmla="*/ 4125067 h 6858000"/>
              <a:gd name="connsiteX7685" fmla="*/ 6628180 w 12192000"/>
              <a:gd name="connsiteY7685" fmla="*/ 4125067 h 6858000"/>
              <a:gd name="connsiteX7686" fmla="*/ 6593355 w 12192000"/>
              <a:gd name="connsiteY7686" fmla="*/ 4090248 h 6858000"/>
              <a:gd name="connsiteX7687" fmla="*/ 6628180 w 12192000"/>
              <a:gd name="connsiteY7687" fmla="*/ 4055429 h 6858000"/>
              <a:gd name="connsiteX7688" fmla="*/ 6662993 w 12192000"/>
              <a:gd name="connsiteY7688" fmla="*/ 4090248 h 6858000"/>
              <a:gd name="connsiteX7689" fmla="*/ 6628180 w 12192000"/>
              <a:gd name="connsiteY7689" fmla="*/ 4125067 h 6858000"/>
              <a:gd name="connsiteX7690" fmla="*/ 6882858 w 12192000"/>
              <a:gd name="connsiteY7690" fmla="*/ 4125067 h 6858000"/>
              <a:gd name="connsiteX7691" fmla="*/ 6848033 w 12192000"/>
              <a:gd name="connsiteY7691" fmla="*/ 4090248 h 6858000"/>
              <a:gd name="connsiteX7692" fmla="*/ 6882858 w 12192000"/>
              <a:gd name="connsiteY7692" fmla="*/ 4055429 h 6858000"/>
              <a:gd name="connsiteX7693" fmla="*/ 6917670 w 12192000"/>
              <a:gd name="connsiteY7693" fmla="*/ 4090248 h 6858000"/>
              <a:gd name="connsiteX7694" fmla="*/ 6882858 w 12192000"/>
              <a:gd name="connsiteY7694" fmla="*/ 4125067 h 6858000"/>
              <a:gd name="connsiteX7695" fmla="*/ 6967749 w 12192000"/>
              <a:gd name="connsiteY7695" fmla="*/ 4125067 h 6858000"/>
              <a:gd name="connsiteX7696" fmla="*/ 6932924 w 12192000"/>
              <a:gd name="connsiteY7696" fmla="*/ 4090248 h 6858000"/>
              <a:gd name="connsiteX7697" fmla="*/ 6967749 w 12192000"/>
              <a:gd name="connsiteY7697" fmla="*/ 4055429 h 6858000"/>
              <a:gd name="connsiteX7698" fmla="*/ 7002562 w 12192000"/>
              <a:gd name="connsiteY7698" fmla="*/ 4090248 h 6858000"/>
              <a:gd name="connsiteX7699" fmla="*/ 6967749 w 12192000"/>
              <a:gd name="connsiteY7699" fmla="*/ 4125067 h 6858000"/>
              <a:gd name="connsiteX7700" fmla="*/ 7052643 w 12192000"/>
              <a:gd name="connsiteY7700" fmla="*/ 4125067 h 6858000"/>
              <a:gd name="connsiteX7701" fmla="*/ 7017817 w 12192000"/>
              <a:gd name="connsiteY7701" fmla="*/ 4090248 h 6858000"/>
              <a:gd name="connsiteX7702" fmla="*/ 7052643 w 12192000"/>
              <a:gd name="connsiteY7702" fmla="*/ 4055429 h 6858000"/>
              <a:gd name="connsiteX7703" fmla="*/ 7087455 w 12192000"/>
              <a:gd name="connsiteY7703" fmla="*/ 4090248 h 6858000"/>
              <a:gd name="connsiteX7704" fmla="*/ 7052643 w 12192000"/>
              <a:gd name="connsiteY7704" fmla="*/ 4125067 h 6858000"/>
              <a:gd name="connsiteX7705" fmla="*/ 7137562 w 12192000"/>
              <a:gd name="connsiteY7705" fmla="*/ 4125067 h 6858000"/>
              <a:gd name="connsiteX7706" fmla="*/ 7102737 w 12192000"/>
              <a:gd name="connsiteY7706" fmla="*/ 4090248 h 6858000"/>
              <a:gd name="connsiteX7707" fmla="*/ 7137562 w 12192000"/>
              <a:gd name="connsiteY7707" fmla="*/ 4055429 h 6858000"/>
              <a:gd name="connsiteX7708" fmla="*/ 7172374 w 12192000"/>
              <a:gd name="connsiteY7708" fmla="*/ 4090248 h 6858000"/>
              <a:gd name="connsiteX7709" fmla="*/ 7137562 w 12192000"/>
              <a:gd name="connsiteY7709" fmla="*/ 4125067 h 6858000"/>
              <a:gd name="connsiteX7710" fmla="*/ 7392239 w 12192000"/>
              <a:gd name="connsiteY7710" fmla="*/ 4125067 h 6858000"/>
              <a:gd name="connsiteX7711" fmla="*/ 7357413 w 12192000"/>
              <a:gd name="connsiteY7711" fmla="*/ 4090248 h 6858000"/>
              <a:gd name="connsiteX7712" fmla="*/ 7392239 w 12192000"/>
              <a:gd name="connsiteY7712" fmla="*/ 4055429 h 6858000"/>
              <a:gd name="connsiteX7713" fmla="*/ 7427051 w 12192000"/>
              <a:gd name="connsiteY7713" fmla="*/ 4090248 h 6858000"/>
              <a:gd name="connsiteX7714" fmla="*/ 7392239 w 12192000"/>
              <a:gd name="connsiteY7714" fmla="*/ 4125067 h 6858000"/>
              <a:gd name="connsiteX7715" fmla="*/ 7477132 w 12192000"/>
              <a:gd name="connsiteY7715" fmla="*/ 4125067 h 6858000"/>
              <a:gd name="connsiteX7716" fmla="*/ 7442307 w 12192000"/>
              <a:gd name="connsiteY7716" fmla="*/ 4090248 h 6858000"/>
              <a:gd name="connsiteX7717" fmla="*/ 7477132 w 12192000"/>
              <a:gd name="connsiteY7717" fmla="*/ 4055429 h 6858000"/>
              <a:gd name="connsiteX7718" fmla="*/ 7511944 w 12192000"/>
              <a:gd name="connsiteY7718" fmla="*/ 4090248 h 6858000"/>
              <a:gd name="connsiteX7719" fmla="*/ 7477132 w 12192000"/>
              <a:gd name="connsiteY7719" fmla="*/ 4125067 h 6858000"/>
              <a:gd name="connsiteX7720" fmla="*/ 7562024 w 12192000"/>
              <a:gd name="connsiteY7720" fmla="*/ 4125067 h 6858000"/>
              <a:gd name="connsiteX7721" fmla="*/ 7527199 w 12192000"/>
              <a:gd name="connsiteY7721" fmla="*/ 4090248 h 6858000"/>
              <a:gd name="connsiteX7722" fmla="*/ 7562024 w 12192000"/>
              <a:gd name="connsiteY7722" fmla="*/ 4055429 h 6858000"/>
              <a:gd name="connsiteX7723" fmla="*/ 7596836 w 12192000"/>
              <a:gd name="connsiteY7723" fmla="*/ 4090248 h 6858000"/>
              <a:gd name="connsiteX7724" fmla="*/ 7562024 w 12192000"/>
              <a:gd name="connsiteY7724" fmla="*/ 4125067 h 6858000"/>
              <a:gd name="connsiteX7725" fmla="*/ 7731809 w 12192000"/>
              <a:gd name="connsiteY7725" fmla="*/ 4125067 h 6858000"/>
              <a:gd name="connsiteX7726" fmla="*/ 7696983 w 12192000"/>
              <a:gd name="connsiteY7726" fmla="*/ 4090248 h 6858000"/>
              <a:gd name="connsiteX7727" fmla="*/ 7731809 w 12192000"/>
              <a:gd name="connsiteY7727" fmla="*/ 4055429 h 6858000"/>
              <a:gd name="connsiteX7728" fmla="*/ 7766621 w 12192000"/>
              <a:gd name="connsiteY7728" fmla="*/ 4090248 h 6858000"/>
              <a:gd name="connsiteX7729" fmla="*/ 7731809 w 12192000"/>
              <a:gd name="connsiteY7729" fmla="*/ 4125067 h 6858000"/>
              <a:gd name="connsiteX7730" fmla="*/ 7816702 w 12192000"/>
              <a:gd name="connsiteY7730" fmla="*/ 4125067 h 6858000"/>
              <a:gd name="connsiteX7731" fmla="*/ 7781877 w 12192000"/>
              <a:gd name="connsiteY7731" fmla="*/ 4090248 h 6858000"/>
              <a:gd name="connsiteX7732" fmla="*/ 7816702 w 12192000"/>
              <a:gd name="connsiteY7732" fmla="*/ 4055429 h 6858000"/>
              <a:gd name="connsiteX7733" fmla="*/ 7851514 w 12192000"/>
              <a:gd name="connsiteY7733" fmla="*/ 4090248 h 6858000"/>
              <a:gd name="connsiteX7734" fmla="*/ 7816702 w 12192000"/>
              <a:gd name="connsiteY7734" fmla="*/ 4125067 h 6858000"/>
              <a:gd name="connsiteX7735" fmla="*/ 7901594 w 12192000"/>
              <a:gd name="connsiteY7735" fmla="*/ 4125067 h 6858000"/>
              <a:gd name="connsiteX7736" fmla="*/ 7866769 w 12192000"/>
              <a:gd name="connsiteY7736" fmla="*/ 4090248 h 6858000"/>
              <a:gd name="connsiteX7737" fmla="*/ 7901594 w 12192000"/>
              <a:gd name="connsiteY7737" fmla="*/ 4055429 h 6858000"/>
              <a:gd name="connsiteX7738" fmla="*/ 7936406 w 12192000"/>
              <a:gd name="connsiteY7738" fmla="*/ 4090248 h 6858000"/>
              <a:gd name="connsiteX7739" fmla="*/ 7901594 w 12192000"/>
              <a:gd name="connsiteY7739" fmla="*/ 4125067 h 6858000"/>
              <a:gd name="connsiteX7740" fmla="*/ 7986485 w 12192000"/>
              <a:gd name="connsiteY7740" fmla="*/ 4125067 h 6858000"/>
              <a:gd name="connsiteX7741" fmla="*/ 7951660 w 12192000"/>
              <a:gd name="connsiteY7741" fmla="*/ 4090248 h 6858000"/>
              <a:gd name="connsiteX7742" fmla="*/ 7986485 w 12192000"/>
              <a:gd name="connsiteY7742" fmla="*/ 4055429 h 6858000"/>
              <a:gd name="connsiteX7743" fmla="*/ 8021298 w 12192000"/>
              <a:gd name="connsiteY7743" fmla="*/ 4090248 h 6858000"/>
              <a:gd name="connsiteX7744" fmla="*/ 7986485 w 12192000"/>
              <a:gd name="connsiteY7744" fmla="*/ 4125067 h 6858000"/>
              <a:gd name="connsiteX7745" fmla="*/ 8071379 w 12192000"/>
              <a:gd name="connsiteY7745" fmla="*/ 4125067 h 6858000"/>
              <a:gd name="connsiteX7746" fmla="*/ 8036553 w 12192000"/>
              <a:gd name="connsiteY7746" fmla="*/ 4090248 h 6858000"/>
              <a:gd name="connsiteX7747" fmla="*/ 8071379 w 12192000"/>
              <a:gd name="connsiteY7747" fmla="*/ 4055429 h 6858000"/>
              <a:gd name="connsiteX7748" fmla="*/ 8106191 w 12192000"/>
              <a:gd name="connsiteY7748" fmla="*/ 4090248 h 6858000"/>
              <a:gd name="connsiteX7749" fmla="*/ 8071379 w 12192000"/>
              <a:gd name="connsiteY7749" fmla="*/ 4125067 h 6858000"/>
              <a:gd name="connsiteX7750" fmla="*/ 8156272 w 12192000"/>
              <a:gd name="connsiteY7750" fmla="*/ 4125067 h 6858000"/>
              <a:gd name="connsiteX7751" fmla="*/ 8121447 w 12192000"/>
              <a:gd name="connsiteY7751" fmla="*/ 4090248 h 6858000"/>
              <a:gd name="connsiteX7752" fmla="*/ 8156272 w 12192000"/>
              <a:gd name="connsiteY7752" fmla="*/ 4055429 h 6858000"/>
              <a:gd name="connsiteX7753" fmla="*/ 8191084 w 12192000"/>
              <a:gd name="connsiteY7753" fmla="*/ 4090248 h 6858000"/>
              <a:gd name="connsiteX7754" fmla="*/ 8156272 w 12192000"/>
              <a:gd name="connsiteY7754" fmla="*/ 4125067 h 6858000"/>
              <a:gd name="connsiteX7755" fmla="*/ 8241164 w 12192000"/>
              <a:gd name="connsiteY7755" fmla="*/ 4125067 h 6858000"/>
              <a:gd name="connsiteX7756" fmla="*/ 8206339 w 12192000"/>
              <a:gd name="connsiteY7756" fmla="*/ 4090248 h 6858000"/>
              <a:gd name="connsiteX7757" fmla="*/ 8241164 w 12192000"/>
              <a:gd name="connsiteY7757" fmla="*/ 4055429 h 6858000"/>
              <a:gd name="connsiteX7758" fmla="*/ 8275976 w 12192000"/>
              <a:gd name="connsiteY7758" fmla="*/ 4090248 h 6858000"/>
              <a:gd name="connsiteX7759" fmla="*/ 8241164 w 12192000"/>
              <a:gd name="connsiteY7759" fmla="*/ 4125067 h 6858000"/>
              <a:gd name="connsiteX7760" fmla="*/ 8326055 w 12192000"/>
              <a:gd name="connsiteY7760" fmla="*/ 4125067 h 6858000"/>
              <a:gd name="connsiteX7761" fmla="*/ 8291230 w 12192000"/>
              <a:gd name="connsiteY7761" fmla="*/ 4090248 h 6858000"/>
              <a:gd name="connsiteX7762" fmla="*/ 8326055 w 12192000"/>
              <a:gd name="connsiteY7762" fmla="*/ 4055429 h 6858000"/>
              <a:gd name="connsiteX7763" fmla="*/ 8360868 w 12192000"/>
              <a:gd name="connsiteY7763" fmla="*/ 4090248 h 6858000"/>
              <a:gd name="connsiteX7764" fmla="*/ 8326055 w 12192000"/>
              <a:gd name="connsiteY7764" fmla="*/ 4125067 h 6858000"/>
              <a:gd name="connsiteX7765" fmla="*/ 8410949 w 12192000"/>
              <a:gd name="connsiteY7765" fmla="*/ 4125067 h 6858000"/>
              <a:gd name="connsiteX7766" fmla="*/ 8376123 w 12192000"/>
              <a:gd name="connsiteY7766" fmla="*/ 4090248 h 6858000"/>
              <a:gd name="connsiteX7767" fmla="*/ 8410949 w 12192000"/>
              <a:gd name="connsiteY7767" fmla="*/ 4055429 h 6858000"/>
              <a:gd name="connsiteX7768" fmla="*/ 8445761 w 12192000"/>
              <a:gd name="connsiteY7768" fmla="*/ 4090248 h 6858000"/>
              <a:gd name="connsiteX7769" fmla="*/ 8410949 w 12192000"/>
              <a:gd name="connsiteY7769" fmla="*/ 4125067 h 6858000"/>
              <a:gd name="connsiteX7770" fmla="*/ 8495842 w 12192000"/>
              <a:gd name="connsiteY7770" fmla="*/ 4125067 h 6858000"/>
              <a:gd name="connsiteX7771" fmla="*/ 8461017 w 12192000"/>
              <a:gd name="connsiteY7771" fmla="*/ 4090248 h 6858000"/>
              <a:gd name="connsiteX7772" fmla="*/ 8495842 w 12192000"/>
              <a:gd name="connsiteY7772" fmla="*/ 4055429 h 6858000"/>
              <a:gd name="connsiteX7773" fmla="*/ 8530654 w 12192000"/>
              <a:gd name="connsiteY7773" fmla="*/ 4090248 h 6858000"/>
              <a:gd name="connsiteX7774" fmla="*/ 8495842 w 12192000"/>
              <a:gd name="connsiteY7774" fmla="*/ 4125067 h 6858000"/>
              <a:gd name="connsiteX7775" fmla="*/ 8580734 w 12192000"/>
              <a:gd name="connsiteY7775" fmla="*/ 4125067 h 6858000"/>
              <a:gd name="connsiteX7776" fmla="*/ 8545909 w 12192000"/>
              <a:gd name="connsiteY7776" fmla="*/ 4090248 h 6858000"/>
              <a:gd name="connsiteX7777" fmla="*/ 8580734 w 12192000"/>
              <a:gd name="connsiteY7777" fmla="*/ 4055429 h 6858000"/>
              <a:gd name="connsiteX7778" fmla="*/ 8615546 w 12192000"/>
              <a:gd name="connsiteY7778" fmla="*/ 4090248 h 6858000"/>
              <a:gd name="connsiteX7779" fmla="*/ 8580734 w 12192000"/>
              <a:gd name="connsiteY7779" fmla="*/ 4125067 h 6858000"/>
              <a:gd name="connsiteX7780" fmla="*/ 8665625 w 12192000"/>
              <a:gd name="connsiteY7780" fmla="*/ 4125067 h 6858000"/>
              <a:gd name="connsiteX7781" fmla="*/ 8630800 w 12192000"/>
              <a:gd name="connsiteY7781" fmla="*/ 4090248 h 6858000"/>
              <a:gd name="connsiteX7782" fmla="*/ 8665625 w 12192000"/>
              <a:gd name="connsiteY7782" fmla="*/ 4055429 h 6858000"/>
              <a:gd name="connsiteX7783" fmla="*/ 8700438 w 12192000"/>
              <a:gd name="connsiteY7783" fmla="*/ 4090248 h 6858000"/>
              <a:gd name="connsiteX7784" fmla="*/ 8665625 w 12192000"/>
              <a:gd name="connsiteY7784" fmla="*/ 4125067 h 6858000"/>
              <a:gd name="connsiteX7785" fmla="*/ 8750518 w 12192000"/>
              <a:gd name="connsiteY7785" fmla="*/ 4125067 h 6858000"/>
              <a:gd name="connsiteX7786" fmla="*/ 8715692 w 12192000"/>
              <a:gd name="connsiteY7786" fmla="*/ 4090248 h 6858000"/>
              <a:gd name="connsiteX7787" fmla="*/ 8750518 w 12192000"/>
              <a:gd name="connsiteY7787" fmla="*/ 4055429 h 6858000"/>
              <a:gd name="connsiteX7788" fmla="*/ 8785330 w 12192000"/>
              <a:gd name="connsiteY7788" fmla="*/ 4090248 h 6858000"/>
              <a:gd name="connsiteX7789" fmla="*/ 8750518 w 12192000"/>
              <a:gd name="connsiteY7789" fmla="*/ 4125067 h 6858000"/>
              <a:gd name="connsiteX7790" fmla="*/ 8835412 w 12192000"/>
              <a:gd name="connsiteY7790" fmla="*/ 4125067 h 6858000"/>
              <a:gd name="connsiteX7791" fmla="*/ 8800587 w 12192000"/>
              <a:gd name="connsiteY7791" fmla="*/ 4090248 h 6858000"/>
              <a:gd name="connsiteX7792" fmla="*/ 8835412 w 12192000"/>
              <a:gd name="connsiteY7792" fmla="*/ 4055429 h 6858000"/>
              <a:gd name="connsiteX7793" fmla="*/ 8870224 w 12192000"/>
              <a:gd name="connsiteY7793" fmla="*/ 4090248 h 6858000"/>
              <a:gd name="connsiteX7794" fmla="*/ 8835412 w 12192000"/>
              <a:gd name="connsiteY7794" fmla="*/ 4125067 h 6858000"/>
              <a:gd name="connsiteX7795" fmla="*/ 8920304 w 12192000"/>
              <a:gd name="connsiteY7795" fmla="*/ 4125067 h 6858000"/>
              <a:gd name="connsiteX7796" fmla="*/ 8885479 w 12192000"/>
              <a:gd name="connsiteY7796" fmla="*/ 4090248 h 6858000"/>
              <a:gd name="connsiteX7797" fmla="*/ 8920304 w 12192000"/>
              <a:gd name="connsiteY7797" fmla="*/ 4055429 h 6858000"/>
              <a:gd name="connsiteX7798" fmla="*/ 8955116 w 12192000"/>
              <a:gd name="connsiteY7798" fmla="*/ 4090248 h 6858000"/>
              <a:gd name="connsiteX7799" fmla="*/ 8920304 w 12192000"/>
              <a:gd name="connsiteY7799" fmla="*/ 4125067 h 6858000"/>
              <a:gd name="connsiteX7800" fmla="*/ 9005195 w 12192000"/>
              <a:gd name="connsiteY7800" fmla="*/ 4125067 h 6858000"/>
              <a:gd name="connsiteX7801" fmla="*/ 8970370 w 12192000"/>
              <a:gd name="connsiteY7801" fmla="*/ 4090248 h 6858000"/>
              <a:gd name="connsiteX7802" fmla="*/ 9005195 w 12192000"/>
              <a:gd name="connsiteY7802" fmla="*/ 4055429 h 6858000"/>
              <a:gd name="connsiteX7803" fmla="*/ 9040008 w 12192000"/>
              <a:gd name="connsiteY7803" fmla="*/ 4090248 h 6858000"/>
              <a:gd name="connsiteX7804" fmla="*/ 9005195 w 12192000"/>
              <a:gd name="connsiteY7804" fmla="*/ 4125067 h 6858000"/>
              <a:gd name="connsiteX7805" fmla="*/ 9090088 w 12192000"/>
              <a:gd name="connsiteY7805" fmla="*/ 4125067 h 6858000"/>
              <a:gd name="connsiteX7806" fmla="*/ 9055262 w 12192000"/>
              <a:gd name="connsiteY7806" fmla="*/ 4090248 h 6858000"/>
              <a:gd name="connsiteX7807" fmla="*/ 9090088 w 12192000"/>
              <a:gd name="connsiteY7807" fmla="*/ 4055429 h 6858000"/>
              <a:gd name="connsiteX7808" fmla="*/ 9124900 w 12192000"/>
              <a:gd name="connsiteY7808" fmla="*/ 4090248 h 6858000"/>
              <a:gd name="connsiteX7809" fmla="*/ 9090088 w 12192000"/>
              <a:gd name="connsiteY7809" fmla="*/ 4125067 h 6858000"/>
              <a:gd name="connsiteX7810" fmla="*/ 9174982 w 12192000"/>
              <a:gd name="connsiteY7810" fmla="*/ 4125067 h 6858000"/>
              <a:gd name="connsiteX7811" fmla="*/ 9140157 w 12192000"/>
              <a:gd name="connsiteY7811" fmla="*/ 4090248 h 6858000"/>
              <a:gd name="connsiteX7812" fmla="*/ 9174982 w 12192000"/>
              <a:gd name="connsiteY7812" fmla="*/ 4055429 h 6858000"/>
              <a:gd name="connsiteX7813" fmla="*/ 9209794 w 12192000"/>
              <a:gd name="connsiteY7813" fmla="*/ 4090248 h 6858000"/>
              <a:gd name="connsiteX7814" fmla="*/ 9174982 w 12192000"/>
              <a:gd name="connsiteY7814" fmla="*/ 4125067 h 6858000"/>
              <a:gd name="connsiteX7815" fmla="*/ 9259874 w 12192000"/>
              <a:gd name="connsiteY7815" fmla="*/ 4125067 h 6858000"/>
              <a:gd name="connsiteX7816" fmla="*/ 9225049 w 12192000"/>
              <a:gd name="connsiteY7816" fmla="*/ 4090248 h 6858000"/>
              <a:gd name="connsiteX7817" fmla="*/ 9259874 w 12192000"/>
              <a:gd name="connsiteY7817" fmla="*/ 4055429 h 6858000"/>
              <a:gd name="connsiteX7818" fmla="*/ 9294686 w 12192000"/>
              <a:gd name="connsiteY7818" fmla="*/ 4090248 h 6858000"/>
              <a:gd name="connsiteX7819" fmla="*/ 9259874 w 12192000"/>
              <a:gd name="connsiteY7819" fmla="*/ 4125067 h 6858000"/>
              <a:gd name="connsiteX7820" fmla="*/ 9344765 w 12192000"/>
              <a:gd name="connsiteY7820" fmla="*/ 4125067 h 6858000"/>
              <a:gd name="connsiteX7821" fmla="*/ 9309940 w 12192000"/>
              <a:gd name="connsiteY7821" fmla="*/ 4090248 h 6858000"/>
              <a:gd name="connsiteX7822" fmla="*/ 9344765 w 12192000"/>
              <a:gd name="connsiteY7822" fmla="*/ 4055429 h 6858000"/>
              <a:gd name="connsiteX7823" fmla="*/ 9379578 w 12192000"/>
              <a:gd name="connsiteY7823" fmla="*/ 4090248 h 6858000"/>
              <a:gd name="connsiteX7824" fmla="*/ 9344765 w 12192000"/>
              <a:gd name="connsiteY7824" fmla="*/ 4125067 h 6858000"/>
              <a:gd name="connsiteX7825" fmla="*/ 9429658 w 12192000"/>
              <a:gd name="connsiteY7825" fmla="*/ 4125067 h 6858000"/>
              <a:gd name="connsiteX7826" fmla="*/ 9394832 w 12192000"/>
              <a:gd name="connsiteY7826" fmla="*/ 4090248 h 6858000"/>
              <a:gd name="connsiteX7827" fmla="*/ 9429658 w 12192000"/>
              <a:gd name="connsiteY7827" fmla="*/ 4055429 h 6858000"/>
              <a:gd name="connsiteX7828" fmla="*/ 9464470 w 12192000"/>
              <a:gd name="connsiteY7828" fmla="*/ 4090248 h 6858000"/>
              <a:gd name="connsiteX7829" fmla="*/ 9429658 w 12192000"/>
              <a:gd name="connsiteY7829" fmla="*/ 4125067 h 6858000"/>
              <a:gd name="connsiteX7830" fmla="*/ 9514552 w 12192000"/>
              <a:gd name="connsiteY7830" fmla="*/ 4125067 h 6858000"/>
              <a:gd name="connsiteX7831" fmla="*/ 9479727 w 12192000"/>
              <a:gd name="connsiteY7831" fmla="*/ 4090248 h 6858000"/>
              <a:gd name="connsiteX7832" fmla="*/ 9514552 w 12192000"/>
              <a:gd name="connsiteY7832" fmla="*/ 4055429 h 6858000"/>
              <a:gd name="connsiteX7833" fmla="*/ 9549364 w 12192000"/>
              <a:gd name="connsiteY7833" fmla="*/ 4090248 h 6858000"/>
              <a:gd name="connsiteX7834" fmla="*/ 9514552 w 12192000"/>
              <a:gd name="connsiteY7834" fmla="*/ 4125067 h 6858000"/>
              <a:gd name="connsiteX7835" fmla="*/ 9599444 w 12192000"/>
              <a:gd name="connsiteY7835" fmla="*/ 4125067 h 6858000"/>
              <a:gd name="connsiteX7836" fmla="*/ 9564619 w 12192000"/>
              <a:gd name="connsiteY7836" fmla="*/ 4090248 h 6858000"/>
              <a:gd name="connsiteX7837" fmla="*/ 9599444 w 12192000"/>
              <a:gd name="connsiteY7837" fmla="*/ 4055429 h 6858000"/>
              <a:gd name="connsiteX7838" fmla="*/ 9634256 w 12192000"/>
              <a:gd name="connsiteY7838" fmla="*/ 4090248 h 6858000"/>
              <a:gd name="connsiteX7839" fmla="*/ 9599444 w 12192000"/>
              <a:gd name="connsiteY7839" fmla="*/ 4125067 h 6858000"/>
              <a:gd name="connsiteX7840" fmla="*/ 9684335 w 12192000"/>
              <a:gd name="connsiteY7840" fmla="*/ 4125067 h 6858000"/>
              <a:gd name="connsiteX7841" fmla="*/ 9649510 w 12192000"/>
              <a:gd name="connsiteY7841" fmla="*/ 4090248 h 6858000"/>
              <a:gd name="connsiteX7842" fmla="*/ 9684335 w 12192000"/>
              <a:gd name="connsiteY7842" fmla="*/ 4055429 h 6858000"/>
              <a:gd name="connsiteX7843" fmla="*/ 9719148 w 12192000"/>
              <a:gd name="connsiteY7843" fmla="*/ 4090248 h 6858000"/>
              <a:gd name="connsiteX7844" fmla="*/ 9684335 w 12192000"/>
              <a:gd name="connsiteY7844" fmla="*/ 4125067 h 6858000"/>
              <a:gd name="connsiteX7845" fmla="*/ 10108798 w 12192000"/>
              <a:gd name="connsiteY7845" fmla="*/ 4125067 h 6858000"/>
              <a:gd name="connsiteX7846" fmla="*/ 10073972 w 12192000"/>
              <a:gd name="connsiteY7846" fmla="*/ 4090248 h 6858000"/>
              <a:gd name="connsiteX7847" fmla="*/ 10108798 w 12192000"/>
              <a:gd name="connsiteY7847" fmla="*/ 4055429 h 6858000"/>
              <a:gd name="connsiteX7848" fmla="*/ 10143610 w 12192000"/>
              <a:gd name="connsiteY7848" fmla="*/ 4090248 h 6858000"/>
              <a:gd name="connsiteX7849" fmla="*/ 10108798 w 12192000"/>
              <a:gd name="connsiteY7849" fmla="*/ 4125067 h 6858000"/>
              <a:gd name="connsiteX7850" fmla="*/ 2128880 w 12192000"/>
              <a:gd name="connsiteY7850" fmla="*/ 4040207 h 6858000"/>
              <a:gd name="connsiteX7851" fmla="*/ 2094061 w 12192000"/>
              <a:gd name="connsiteY7851" fmla="*/ 4005388 h 6858000"/>
              <a:gd name="connsiteX7852" fmla="*/ 2128880 w 12192000"/>
              <a:gd name="connsiteY7852" fmla="*/ 3970569 h 6858000"/>
              <a:gd name="connsiteX7853" fmla="*/ 2163698 w 12192000"/>
              <a:gd name="connsiteY7853" fmla="*/ 4005388 h 6858000"/>
              <a:gd name="connsiteX7854" fmla="*/ 2128880 w 12192000"/>
              <a:gd name="connsiteY7854" fmla="*/ 4040207 h 6858000"/>
              <a:gd name="connsiteX7855" fmla="*/ 2213771 w 12192000"/>
              <a:gd name="connsiteY7855" fmla="*/ 4040207 h 6858000"/>
              <a:gd name="connsiteX7856" fmla="*/ 2178952 w 12192000"/>
              <a:gd name="connsiteY7856" fmla="*/ 4005388 h 6858000"/>
              <a:gd name="connsiteX7857" fmla="*/ 2213771 w 12192000"/>
              <a:gd name="connsiteY7857" fmla="*/ 3970569 h 6858000"/>
              <a:gd name="connsiteX7858" fmla="*/ 2248590 w 12192000"/>
              <a:gd name="connsiteY7858" fmla="*/ 4005388 h 6858000"/>
              <a:gd name="connsiteX7859" fmla="*/ 2213771 w 12192000"/>
              <a:gd name="connsiteY7859" fmla="*/ 4040207 h 6858000"/>
              <a:gd name="connsiteX7860" fmla="*/ 2298657 w 12192000"/>
              <a:gd name="connsiteY7860" fmla="*/ 4040207 h 6858000"/>
              <a:gd name="connsiteX7861" fmla="*/ 2263838 w 12192000"/>
              <a:gd name="connsiteY7861" fmla="*/ 4005388 h 6858000"/>
              <a:gd name="connsiteX7862" fmla="*/ 2298657 w 12192000"/>
              <a:gd name="connsiteY7862" fmla="*/ 3970569 h 6858000"/>
              <a:gd name="connsiteX7863" fmla="*/ 2333476 w 12192000"/>
              <a:gd name="connsiteY7863" fmla="*/ 4005388 h 6858000"/>
              <a:gd name="connsiteX7864" fmla="*/ 2298657 w 12192000"/>
              <a:gd name="connsiteY7864" fmla="*/ 4040207 h 6858000"/>
              <a:gd name="connsiteX7865" fmla="*/ 2383549 w 12192000"/>
              <a:gd name="connsiteY7865" fmla="*/ 4040207 h 6858000"/>
              <a:gd name="connsiteX7866" fmla="*/ 2348730 w 12192000"/>
              <a:gd name="connsiteY7866" fmla="*/ 4005388 h 6858000"/>
              <a:gd name="connsiteX7867" fmla="*/ 2383549 w 12192000"/>
              <a:gd name="connsiteY7867" fmla="*/ 3970569 h 6858000"/>
              <a:gd name="connsiteX7868" fmla="*/ 2418368 w 12192000"/>
              <a:gd name="connsiteY7868" fmla="*/ 4005388 h 6858000"/>
              <a:gd name="connsiteX7869" fmla="*/ 2383549 w 12192000"/>
              <a:gd name="connsiteY7869" fmla="*/ 4040207 h 6858000"/>
              <a:gd name="connsiteX7870" fmla="*/ 2468443 w 12192000"/>
              <a:gd name="connsiteY7870" fmla="*/ 4040207 h 6858000"/>
              <a:gd name="connsiteX7871" fmla="*/ 2433624 w 12192000"/>
              <a:gd name="connsiteY7871" fmla="*/ 4005388 h 6858000"/>
              <a:gd name="connsiteX7872" fmla="*/ 2468443 w 12192000"/>
              <a:gd name="connsiteY7872" fmla="*/ 3970569 h 6858000"/>
              <a:gd name="connsiteX7873" fmla="*/ 2503261 w 12192000"/>
              <a:gd name="connsiteY7873" fmla="*/ 4005388 h 6858000"/>
              <a:gd name="connsiteX7874" fmla="*/ 2468443 w 12192000"/>
              <a:gd name="connsiteY7874" fmla="*/ 4040207 h 6858000"/>
              <a:gd name="connsiteX7875" fmla="*/ 2553334 w 12192000"/>
              <a:gd name="connsiteY7875" fmla="*/ 4040207 h 6858000"/>
              <a:gd name="connsiteX7876" fmla="*/ 2518515 w 12192000"/>
              <a:gd name="connsiteY7876" fmla="*/ 4005388 h 6858000"/>
              <a:gd name="connsiteX7877" fmla="*/ 2553334 w 12192000"/>
              <a:gd name="connsiteY7877" fmla="*/ 3970569 h 6858000"/>
              <a:gd name="connsiteX7878" fmla="*/ 2588153 w 12192000"/>
              <a:gd name="connsiteY7878" fmla="*/ 4005388 h 6858000"/>
              <a:gd name="connsiteX7879" fmla="*/ 2553334 w 12192000"/>
              <a:gd name="connsiteY7879" fmla="*/ 4040207 h 6858000"/>
              <a:gd name="connsiteX7880" fmla="*/ 2638227 w 12192000"/>
              <a:gd name="connsiteY7880" fmla="*/ 4040207 h 6858000"/>
              <a:gd name="connsiteX7881" fmla="*/ 2603408 w 12192000"/>
              <a:gd name="connsiteY7881" fmla="*/ 4005388 h 6858000"/>
              <a:gd name="connsiteX7882" fmla="*/ 2638227 w 12192000"/>
              <a:gd name="connsiteY7882" fmla="*/ 3970569 h 6858000"/>
              <a:gd name="connsiteX7883" fmla="*/ 2673046 w 12192000"/>
              <a:gd name="connsiteY7883" fmla="*/ 4005388 h 6858000"/>
              <a:gd name="connsiteX7884" fmla="*/ 2638227 w 12192000"/>
              <a:gd name="connsiteY7884" fmla="*/ 4040207 h 6858000"/>
              <a:gd name="connsiteX7885" fmla="*/ 2723119 w 12192000"/>
              <a:gd name="connsiteY7885" fmla="*/ 4040207 h 6858000"/>
              <a:gd name="connsiteX7886" fmla="*/ 2688300 w 12192000"/>
              <a:gd name="connsiteY7886" fmla="*/ 4005388 h 6858000"/>
              <a:gd name="connsiteX7887" fmla="*/ 2723119 w 12192000"/>
              <a:gd name="connsiteY7887" fmla="*/ 3970569 h 6858000"/>
              <a:gd name="connsiteX7888" fmla="*/ 2757938 w 12192000"/>
              <a:gd name="connsiteY7888" fmla="*/ 4005388 h 6858000"/>
              <a:gd name="connsiteX7889" fmla="*/ 2723119 w 12192000"/>
              <a:gd name="connsiteY7889" fmla="*/ 4040207 h 6858000"/>
              <a:gd name="connsiteX7890" fmla="*/ 2808013 w 12192000"/>
              <a:gd name="connsiteY7890" fmla="*/ 4040207 h 6858000"/>
              <a:gd name="connsiteX7891" fmla="*/ 2773194 w 12192000"/>
              <a:gd name="connsiteY7891" fmla="*/ 4005388 h 6858000"/>
              <a:gd name="connsiteX7892" fmla="*/ 2808013 w 12192000"/>
              <a:gd name="connsiteY7892" fmla="*/ 3970569 h 6858000"/>
              <a:gd name="connsiteX7893" fmla="*/ 2842831 w 12192000"/>
              <a:gd name="connsiteY7893" fmla="*/ 4005388 h 6858000"/>
              <a:gd name="connsiteX7894" fmla="*/ 2808013 w 12192000"/>
              <a:gd name="connsiteY7894" fmla="*/ 4040207 h 6858000"/>
              <a:gd name="connsiteX7895" fmla="*/ 2892904 w 12192000"/>
              <a:gd name="connsiteY7895" fmla="*/ 4040207 h 6858000"/>
              <a:gd name="connsiteX7896" fmla="*/ 2858085 w 12192000"/>
              <a:gd name="connsiteY7896" fmla="*/ 4005388 h 6858000"/>
              <a:gd name="connsiteX7897" fmla="*/ 2892904 w 12192000"/>
              <a:gd name="connsiteY7897" fmla="*/ 3970569 h 6858000"/>
              <a:gd name="connsiteX7898" fmla="*/ 2927723 w 12192000"/>
              <a:gd name="connsiteY7898" fmla="*/ 4005388 h 6858000"/>
              <a:gd name="connsiteX7899" fmla="*/ 2892904 w 12192000"/>
              <a:gd name="connsiteY7899" fmla="*/ 4040207 h 6858000"/>
              <a:gd name="connsiteX7900" fmla="*/ 2977796 w 12192000"/>
              <a:gd name="connsiteY7900" fmla="*/ 4040207 h 6858000"/>
              <a:gd name="connsiteX7901" fmla="*/ 2942977 w 12192000"/>
              <a:gd name="connsiteY7901" fmla="*/ 4005388 h 6858000"/>
              <a:gd name="connsiteX7902" fmla="*/ 2977796 w 12192000"/>
              <a:gd name="connsiteY7902" fmla="*/ 3970569 h 6858000"/>
              <a:gd name="connsiteX7903" fmla="*/ 3012615 w 12192000"/>
              <a:gd name="connsiteY7903" fmla="*/ 4005388 h 6858000"/>
              <a:gd name="connsiteX7904" fmla="*/ 2977796 w 12192000"/>
              <a:gd name="connsiteY7904" fmla="*/ 4040207 h 6858000"/>
              <a:gd name="connsiteX7905" fmla="*/ 3062689 w 12192000"/>
              <a:gd name="connsiteY7905" fmla="*/ 4040207 h 6858000"/>
              <a:gd name="connsiteX7906" fmla="*/ 3027870 w 12192000"/>
              <a:gd name="connsiteY7906" fmla="*/ 4005388 h 6858000"/>
              <a:gd name="connsiteX7907" fmla="*/ 3062689 w 12192000"/>
              <a:gd name="connsiteY7907" fmla="*/ 3970569 h 6858000"/>
              <a:gd name="connsiteX7908" fmla="*/ 3097508 w 12192000"/>
              <a:gd name="connsiteY7908" fmla="*/ 4005388 h 6858000"/>
              <a:gd name="connsiteX7909" fmla="*/ 3062689 w 12192000"/>
              <a:gd name="connsiteY7909" fmla="*/ 4040207 h 6858000"/>
              <a:gd name="connsiteX7910" fmla="*/ 3147583 w 12192000"/>
              <a:gd name="connsiteY7910" fmla="*/ 4040207 h 6858000"/>
              <a:gd name="connsiteX7911" fmla="*/ 3112764 w 12192000"/>
              <a:gd name="connsiteY7911" fmla="*/ 4005388 h 6858000"/>
              <a:gd name="connsiteX7912" fmla="*/ 3147583 w 12192000"/>
              <a:gd name="connsiteY7912" fmla="*/ 3970569 h 6858000"/>
              <a:gd name="connsiteX7913" fmla="*/ 3182401 w 12192000"/>
              <a:gd name="connsiteY7913" fmla="*/ 4005388 h 6858000"/>
              <a:gd name="connsiteX7914" fmla="*/ 3147583 w 12192000"/>
              <a:gd name="connsiteY7914" fmla="*/ 4040207 h 6858000"/>
              <a:gd name="connsiteX7915" fmla="*/ 3232474 w 12192000"/>
              <a:gd name="connsiteY7915" fmla="*/ 4040207 h 6858000"/>
              <a:gd name="connsiteX7916" fmla="*/ 3197655 w 12192000"/>
              <a:gd name="connsiteY7916" fmla="*/ 4005388 h 6858000"/>
              <a:gd name="connsiteX7917" fmla="*/ 3232474 w 12192000"/>
              <a:gd name="connsiteY7917" fmla="*/ 3970569 h 6858000"/>
              <a:gd name="connsiteX7918" fmla="*/ 3267293 w 12192000"/>
              <a:gd name="connsiteY7918" fmla="*/ 4005388 h 6858000"/>
              <a:gd name="connsiteX7919" fmla="*/ 3232474 w 12192000"/>
              <a:gd name="connsiteY7919" fmla="*/ 4040207 h 6858000"/>
              <a:gd name="connsiteX7920" fmla="*/ 3317366 w 12192000"/>
              <a:gd name="connsiteY7920" fmla="*/ 4040207 h 6858000"/>
              <a:gd name="connsiteX7921" fmla="*/ 3282547 w 12192000"/>
              <a:gd name="connsiteY7921" fmla="*/ 4005388 h 6858000"/>
              <a:gd name="connsiteX7922" fmla="*/ 3317366 w 12192000"/>
              <a:gd name="connsiteY7922" fmla="*/ 3970569 h 6858000"/>
              <a:gd name="connsiteX7923" fmla="*/ 3352185 w 12192000"/>
              <a:gd name="connsiteY7923" fmla="*/ 4005388 h 6858000"/>
              <a:gd name="connsiteX7924" fmla="*/ 3317366 w 12192000"/>
              <a:gd name="connsiteY7924" fmla="*/ 4040207 h 6858000"/>
              <a:gd name="connsiteX7925" fmla="*/ 3487153 w 12192000"/>
              <a:gd name="connsiteY7925" fmla="*/ 4040207 h 6858000"/>
              <a:gd name="connsiteX7926" fmla="*/ 3452334 w 12192000"/>
              <a:gd name="connsiteY7926" fmla="*/ 4005388 h 6858000"/>
              <a:gd name="connsiteX7927" fmla="*/ 3487153 w 12192000"/>
              <a:gd name="connsiteY7927" fmla="*/ 3970569 h 6858000"/>
              <a:gd name="connsiteX7928" fmla="*/ 3521971 w 12192000"/>
              <a:gd name="connsiteY7928" fmla="*/ 4005388 h 6858000"/>
              <a:gd name="connsiteX7929" fmla="*/ 3487153 w 12192000"/>
              <a:gd name="connsiteY7929" fmla="*/ 4040207 h 6858000"/>
              <a:gd name="connsiteX7930" fmla="*/ 3572044 w 12192000"/>
              <a:gd name="connsiteY7930" fmla="*/ 4040207 h 6858000"/>
              <a:gd name="connsiteX7931" fmla="*/ 3537225 w 12192000"/>
              <a:gd name="connsiteY7931" fmla="*/ 4005388 h 6858000"/>
              <a:gd name="connsiteX7932" fmla="*/ 3572044 w 12192000"/>
              <a:gd name="connsiteY7932" fmla="*/ 3970569 h 6858000"/>
              <a:gd name="connsiteX7933" fmla="*/ 3606863 w 12192000"/>
              <a:gd name="connsiteY7933" fmla="*/ 4005388 h 6858000"/>
              <a:gd name="connsiteX7934" fmla="*/ 3572044 w 12192000"/>
              <a:gd name="connsiteY7934" fmla="*/ 4040207 h 6858000"/>
              <a:gd name="connsiteX7935" fmla="*/ 3656936 w 12192000"/>
              <a:gd name="connsiteY7935" fmla="*/ 4040207 h 6858000"/>
              <a:gd name="connsiteX7936" fmla="*/ 3622117 w 12192000"/>
              <a:gd name="connsiteY7936" fmla="*/ 4005388 h 6858000"/>
              <a:gd name="connsiteX7937" fmla="*/ 3656936 w 12192000"/>
              <a:gd name="connsiteY7937" fmla="*/ 3970569 h 6858000"/>
              <a:gd name="connsiteX7938" fmla="*/ 3691755 w 12192000"/>
              <a:gd name="connsiteY7938" fmla="*/ 4005388 h 6858000"/>
              <a:gd name="connsiteX7939" fmla="*/ 3656936 w 12192000"/>
              <a:gd name="connsiteY7939" fmla="*/ 4040207 h 6858000"/>
              <a:gd name="connsiteX7940" fmla="*/ 5694362 w 12192000"/>
              <a:gd name="connsiteY7940" fmla="*/ 4040207 h 6858000"/>
              <a:gd name="connsiteX7941" fmla="*/ 5659543 w 12192000"/>
              <a:gd name="connsiteY7941" fmla="*/ 4005388 h 6858000"/>
              <a:gd name="connsiteX7942" fmla="*/ 5694362 w 12192000"/>
              <a:gd name="connsiteY7942" fmla="*/ 3970569 h 6858000"/>
              <a:gd name="connsiteX7943" fmla="*/ 5729181 w 12192000"/>
              <a:gd name="connsiteY7943" fmla="*/ 4005388 h 6858000"/>
              <a:gd name="connsiteX7944" fmla="*/ 5694362 w 12192000"/>
              <a:gd name="connsiteY7944" fmla="*/ 4040207 h 6858000"/>
              <a:gd name="connsiteX7945" fmla="*/ 5779256 w 12192000"/>
              <a:gd name="connsiteY7945" fmla="*/ 4040207 h 6858000"/>
              <a:gd name="connsiteX7946" fmla="*/ 5744438 w 12192000"/>
              <a:gd name="connsiteY7946" fmla="*/ 4005388 h 6858000"/>
              <a:gd name="connsiteX7947" fmla="*/ 5779256 w 12192000"/>
              <a:gd name="connsiteY7947" fmla="*/ 3970569 h 6858000"/>
              <a:gd name="connsiteX7948" fmla="*/ 5814075 w 12192000"/>
              <a:gd name="connsiteY7948" fmla="*/ 4005388 h 6858000"/>
              <a:gd name="connsiteX7949" fmla="*/ 5779256 w 12192000"/>
              <a:gd name="connsiteY7949" fmla="*/ 4040207 h 6858000"/>
              <a:gd name="connsiteX7950" fmla="*/ 5864149 w 12192000"/>
              <a:gd name="connsiteY7950" fmla="*/ 4040207 h 6858000"/>
              <a:gd name="connsiteX7951" fmla="*/ 5829330 w 12192000"/>
              <a:gd name="connsiteY7951" fmla="*/ 4005388 h 6858000"/>
              <a:gd name="connsiteX7952" fmla="*/ 5864149 w 12192000"/>
              <a:gd name="connsiteY7952" fmla="*/ 3970569 h 6858000"/>
              <a:gd name="connsiteX7953" fmla="*/ 5898967 w 12192000"/>
              <a:gd name="connsiteY7953" fmla="*/ 4005388 h 6858000"/>
              <a:gd name="connsiteX7954" fmla="*/ 5864149 w 12192000"/>
              <a:gd name="connsiteY7954" fmla="*/ 4040207 h 6858000"/>
              <a:gd name="connsiteX7955" fmla="*/ 6033932 w 12192000"/>
              <a:gd name="connsiteY7955" fmla="*/ 4040207 h 6858000"/>
              <a:gd name="connsiteX7956" fmla="*/ 5999113 w 12192000"/>
              <a:gd name="connsiteY7956" fmla="*/ 4005388 h 6858000"/>
              <a:gd name="connsiteX7957" fmla="*/ 6033932 w 12192000"/>
              <a:gd name="connsiteY7957" fmla="*/ 3970569 h 6858000"/>
              <a:gd name="connsiteX7958" fmla="*/ 6068751 w 12192000"/>
              <a:gd name="connsiteY7958" fmla="*/ 4005388 h 6858000"/>
              <a:gd name="connsiteX7959" fmla="*/ 6033932 w 12192000"/>
              <a:gd name="connsiteY7959" fmla="*/ 4040207 h 6858000"/>
              <a:gd name="connsiteX7960" fmla="*/ 6203718 w 12192000"/>
              <a:gd name="connsiteY7960" fmla="*/ 4040207 h 6858000"/>
              <a:gd name="connsiteX7961" fmla="*/ 6168893 w 12192000"/>
              <a:gd name="connsiteY7961" fmla="*/ 4005388 h 6858000"/>
              <a:gd name="connsiteX7962" fmla="*/ 6203718 w 12192000"/>
              <a:gd name="connsiteY7962" fmla="*/ 3970569 h 6858000"/>
              <a:gd name="connsiteX7963" fmla="*/ 6238530 w 12192000"/>
              <a:gd name="connsiteY7963" fmla="*/ 4005388 h 6858000"/>
              <a:gd name="connsiteX7964" fmla="*/ 6203718 w 12192000"/>
              <a:gd name="connsiteY7964" fmla="*/ 4040207 h 6858000"/>
              <a:gd name="connsiteX7965" fmla="*/ 6458395 w 12192000"/>
              <a:gd name="connsiteY7965" fmla="*/ 4040207 h 6858000"/>
              <a:gd name="connsiteX7966" fmla="*/ 6423569 w 12192000"/>
              <a:gd name="connsiteY7966" fmla="*/ 4005388 h 6858000"/>
              <a:gd name="connsiteX7967" fmla="*/ 6458395 w 12192000"/>
              <a:gd name="connsiteY7967" fmla="*/ 3970569 h 6858000"/>
              <a:gd name="connsiteX7968" fmla="*/ 6493207 w 12192000"/>
              <a:gd name="connsiteY7968" fmla="*/ 4005388 h 6858000"/>
              <a:gd name="connsiteX7969" fmla="*/ 6458395 w 12192000"/>
              <a:gd name="connsiteY7969" fmla="*/ 4040207 h 6858000"/>
              <a:gd name="connsiteX7970" fmla="*/ 6543288 w 12192000"/>
              <a:gd name="connsiteY7970" fmla="*/ 4040207 h 6858000"/>
              <a:gd name="connsiteX7971" fmla="*/ 6508463 w 12192000"/>
              <a:gd name="connsiteY7971" fmla="*/ 4005388 h 6858000"/>
              <a:gd name="connsiteX7972" fmla="*/ 6543288 w 12192000"/>
              <a:gd name="connsiteY7972" fmla="*/ 3970569 h 6858000"/>
              <a:gd name="connsiteX7973" fmla="*/ 6578100 w 12192000"/>
              <a:gd name="connsiteY7973" fmla="*/ 4005388 h 6858000"/>
              <a:gd name="connsiteX7974" fmla="*/ 6543288 w 12192000"/>
              <a:gd name="connsiteY7974" fmla="*/ 4040207 h 6858000"/>
              <a:gd name="connsiteX7975" fmla="*/ 6628180 w 12192000"/>
              <a:gd name="connsiteY7975" fmla="*/ 4040207 h 6858000"/>
              <a:gd name="connsiteX7976" fmla="*/ 6593355 w 12192000"/>
              <a:gd name="connsiteY7976" fmla="*/ 4005388 h 6858000"/>
              <a:gd name="connsiteX7977" fmla="*/ 6628180 w 12192000"/>
              <a:gd name="connsiteY7977" fmla="*/ 3970569 h 6858000"/>
              <a:gd name="connsiteX7978" fmla="*/ 6662993 w 12192000"/>
              <a:gd name="connsiteY7978" fmla="*/ 4005388 h 6858000"/>
              <a:gd name="connsiteX7979" fmla="*/ 6628180 w 12192000"/>
              <a:gd name="connsiteY7979" fmla="*/ 4040207 h 6858000"/>
              <a:gd name="connsiteX7980" fmla="*/ 7137562 w 12192000"/>
              <a:gd name="connsiteY7980" fmla="*/ 4040207 h 6858000"/>
              <a:gd name="connsiteX7981" fmla="*/ 7102737 w 12192000"/>
              <a:gd name="connsiteY7981" fmla="*/ 4005388 h 6858000"/>
              <a:gd name="connsiteX7982" fmla="*/ 7137562 w 12192000"/>
              <a:gd name="connsiteY7982" fmla="*/ 3970569 h 6858000"/>
              <a:gd name="connsiteX7983" fmla="*/ 7172374 w 12192000"/>
              <a:gd name="connsiteY7983" fmla="*/ 4005388 h 6858000"/>
              <a:gd name="connsiteX7984" fmla="*/ 7137562 w 12192000"/>
              <a:gd name="connsiteY7984" fmla="*/ 4040207 h 6858000"/>
              <a:gd name="connsiteX7985" fmla="*/ 7222454 w 12192000"/>
              <a:gd name="connsiteY7985" fmla="*/ 4040207 h 6858000"/>
              <a:gd name="connsiteX7986" fmla="*/ 7187629 w 12192000"/>
              <a:gd name="connsiteY7986" fmla="*/ 4005388 h 6858000"/>
              <a:gd name="connsiteX7987" fmla="*/ 7222454 w 12192000"/>
              <a:gd name="connsiteY7987" fmla="*/ 3970569 h 6858000"/>
              <a:gd name="connsiteX7988" fmla="*/ 7257266 w 12192000"/>
              <a:gd name="connsiteY7988" fmla="*/ 4005388 h 6858000"/>
              <a:gd name="connsiteX7989" fmla="*/ 7222454 w 12192000"/>
              <a:gd name="connsiteY7989" fmla="*/ 4040207 h 6858000"/>
              <a:gd name="connsiteX7990" fmla="*/ 7477132 w 12192000"/>
              <a:gd name="connsiteY7990" fmla="*/ 4040207 h 6858000"/>
              <a:gd name="connsiteX7991" fmla="*/ 7442307 w 12192000"/>
              <a:gd name="connsiteY7991" fmla="*/ 4005388 h 6858000"/>
              <a:gd name="connsiteX7992" fmla="*/ 7477132 w 12192000"/>
              <a:gd name="connsiteY7992" fmla="*/ 3970569 h 6858000"/>
              <a:gd name="connsiteX7993" fmla="*/ 7511944 w 12192000"/>
              <a:gd name="connsiteY7993" fmla="*/ 4005388 h 6858000"/>
              <a:gd name="connsiteX7994" fmla="*/ 7477132 w 12192000"/>
              <a:gd name="connsiteY7994" fmla="*/ 4040207 h 6858000"/>
              <a:gd name="connsiteX7995" fmla="*/ 7562024 w 12192000"/>
              <a:gd name="connsiteY7995" fmla="*/ 4040207 h 6858000"/>
              <a:gd name="connsiteX7996" fmla="*/ 7527199 w 12192000"/>
              <a:gd name="connsiteY7996" fmla="*/ 4005388 h 6858000"/>
              <a:gd name="connsiteX7997" fmla="*/ 7562024 w 12192000"/>
              <a:gd name="connsiteY7997" fmla="*/ 3970569 h 6858000"/>
              <a:gd name="connsiteX7998" fmla="*/ 7596836 w 12192000"/>
              <a:gd name="connsiteY7998" fmla="*/ 4005388 h 6858000"/>
              <a:gd name="connsiteX7999" fmla="*/ 7562024 w 12192000"/>
              <a:gd name="connsiteY7999" fmla="*/ 4040207 h 6858000"/>
              <a:gd name="connsiteX8000" fmla="*/ 7646915 w 12192000"/>
              <a:gd name="connsiteY8000" fmla="*/ 4040207 h 6858000"/>
              <a:gd name="connsiteX8001" fmla="*/ 7612090 w 12192000"/>
              <a:gd name="connsiteY8001" fmla="*/ 4005388 h 6858000"/>
              <a:gd name="connsiteX8002" fmla="*/ 7646915 w 12192000"/>
              <a:gd name="connsiteY8002" fmla="*/ 3970569 h 6858000"/>
              <a:gd name="connsiteX8003" fmla="*/ 7681728 w 12192000"/>
              <a:gd name="connsiteY8003" fmla="*/ 4005388 h 6858000"/>
              <a:gd name="connsiteX8004" fmla="*/ 7646915 w 12192000"/>
              <a:gd name="connsiteY8004" fmla="*/ 4040207 h 6858000"/>
              <a:gd name="connsiteX8005" fmla="*/ 7731809 w 12192000"/>
              <a:gd name="connsiteY8005" fmla="*/ 4040207 h 6858000"/>
              <a:gd name="connsiteX8006" fmla="*/ 7696983 w 12192000"/>
              <a:gd name="connsiteY8006" fmla="*/ 4005388 h 6858000"/>
              <a:gd name="connsiteX8007" fmla="*/ 7731809 w 12192000"/>
              <a:gd name="connsiteY8007" fmla="*/ 3970569 h 6858000"/>
              <a:gd name="connsiteX8008" fmla="*/ 7766621 w 12192000"/>
              <a:gd name="connsiteY8008" fmla="*/ 4005388 h 6858000"/>
              <a:gd name="connsiteX8009" fmla="*/ 7731809 w 12192000"/>
              <a:gd name="connsiteY8009" fmla="*/ 4040207 h 6858000"/>
              <a:gd name="connsiteX8010" fmla="*/ 7816702 w 12192000"/>
              <a:gd name="connsiteY8010" fmla="*/ 4040207 h 6858000"/>
              <a:gd name="connsiteX8011" fmla="*/ 7781877 w 12192000"/>
              <a:gd name="connsiteY8011" fmla="*/ 4005388 h 6858000"/>
              <a:gd name="connsiteX8012" fmla="*/ 7816702 w 12192000"/>
              <a:gd name="connsiteY8012" fmla="*/ 3970569 h 6858000"/>
              <a:gd name="connsiteX8013" fmla="*/ 7851514 w 12192000"/>
              <a:gd name="connsiteY8013" fmla="*/ 4005388 h 6858000"/>
              <a:gd name="connsiteX8014" fmla="*/ 7816702 w 12192000"/>
              <a:gd name="connsiteY8014" fmla="*/ 4040207 h 6858000"/>
              <a:gd name="connsiteX8015" fmla="*/ 7901594 w 12192000"/>
              <a:gd name="connsiteY8015" fmla="*/ 4040207 h 6858000"/>
              <a:gd name="connsiteX8016" fmla="*/ 7866769 w 12192000"/>
              <a:gd name="connsiteY8016" fmla="*/ 4005388 h 6858000"/>
              <a:gd name="connsiteX8017" fmla="*/ 7901594 w 12192000"/>
              <a:gd name="connsiteY8017" fmla="*/ 3970569 h 6858000"/>
              <a:gd name="connsiteX8018" fmla="*/ 7936406 w 12192000"/>
              <a:gd name="connsiteY8018" fmla="*/ 4005388 h 6858000"/>
              <a:gd name="connsiteX8019" fmla="*/ 7901594 w 12192000"/>
              <a:gd name="connsiteY8019" fmla="*/ 4040207 h 6858000"/>
              <a:gd name="connsiteX8020" fmla="*/ 7986485 w 12192000"/>
              <a:gd name="connsiteY8020" fmla="*/ 4040207 h 6858000"/>
              <a:gd name="connsiteX8021" fmla="*/ 7951660 w 12192000"/>
              <a:gd name="connsiteY8021" fmla="*/ 4005388 h 6858000"/>
              <a:gd name="connsiteX8022" fmla="*/ 7986485 w 12192000"/>
              <a:gd name="connsiteY8022" fmla="*/ 3970569 h 6858000"/>
              <a:gd name="connsiteX8023" fmla="*/ 8021298 w 12192000"/>
              <a:gd name="connsiteY8023" fmla="*/ 4005388 h 6858000"/>
              <a:gd name="connsiteX8024" fmla="*/ 7986485 w 12192000"/>
              <a:gd name="connsiteY8024" fmla="*/ 4040207 h 6858000"/>
              <a:gd name="connsiteX8025" fmla="*/ 8071379 w 12192000"/>
              <a:gd name="connsiteY8025" fmla="*/ 4040207 h 6858000"/>
              <a:gd name="connsiteX8026" fmla="*/ 8036553 w 12192000"/>
              <a:gd name="connsiteY8026" fmla="*/ 4005388 h 6858000"/>
              <a:gd name="connsiteX8027" fmla="*/ 8071379 w 12192000"/>
              <a:gd name="connsiteY8027" fmla="*/ 3970569 h 6858000"/>
              <a:gd name="connsiteX8028" fmla="*/ 8106191 w 12192000"/>
              <a:gd name="connsiteY8028" fmla="*/ 4005388 h 6858000"/>
              <a:gd name="connsiteX8029" fmla="*/ 8071379 w 12192000"/>
              <a:gd name="connsiteY8029" fmla="*/ 4040207 h 6858000"/>
              <a:gd name="connsiteX8030" fmla="*/ 8156272 w 12192000"/>
              <a:gd name="connsiteY8030" fmla="*/ 4040207 h 6858000"/>
              <a:gd name="connsiteX8031" fmla="*/ 8121447 w 12192000"/>
              <a:gd name="connsiteY8031" fmla="*/ 4005388 h 6858000"/>
              <a:gd name="connsiteX8032" fmla="*/ 8156272 w 12192000"/>
              <a:gd name="connsiteY8032" fmla="*/ 3970569 h 6858000"/>
              <a:gd name="connsiteX8033" fmla="*/ 8191084 w 12192000"/>
              <a:gd name="connsiteY8033" fmla="*/ 4005388 h 6858000"/>
              <a:gd name="connsiteX8034" fmla="*/ 8156272 w 12192000"/>
              <a:gd name="connsiteY8034" fmla="*/ 4040207 h 6858000"/>
              <a:gd name="connsiteX8035" fmla="*/ 8241164 w 12192000"/>
              <a:gd name="connsiteY8035" fmla="*/ 4040207 h 6858000"/>
              <a:gd name="connsiteX8036" fmla="*/ 8206339 w 12192000"/>
              <a:gd name="connsiteY8036" fmla="*/ 4005388 h 6858000"/>
              <a:gd name="connsiteX8037" fmla="*/ 8241164 w 12192000"/>
              <a:gd name="connsiteY8037" fmla="*/ 3970569 h 6858000"/>
              <a:gd name="connsiteX8038" fmla="*/ 8275976 w 12192000"/>
              <a:gd name="connsiteY8038" fmla="*/ 4005388 h 6858000"/>
              <a:gd name="connsiteX8039" fmla="*/ 8241164 w 12192000"/>
              <a:gd name="connsiteY8039" fmla="*/ 4040207 h 6858000"/>
              <a:gd name="connsiteX8040" fmla="*/ 8326055 w 12192000"/>
              <a:gd name="connsiteY8040" fmla="*/ 4040207 h 6858000"/>
              <a:gd name="connsiteX8041" fmla="*/ 8291230 w 12192000"/>
              <a:gd name="connsiteY8041" fmla="*/ 4005388 h 6858000"/>
              <a:gd name="connsiteX8042" fmla="*/ 8326055 w 12192000"/>
              <a:gd name="connsiteY8042" fmla="*/ 3970569 h 6858000"/>
              <a:gd name="connsiteX8043" fmla="*/ 8360868 w 12192000"/>
              <a:gd name="connsiteY8043" fmla="*/ 4005388 h 6858000"/>
              <a:gd name="connsiteX8044" fmla="*/ 8326055 w 12192000"/>
              <a:gd name="connsiteY8044" fmla="*/ 4040207 h 6858000"/>
              <a:gd name="connsiteX8045" fmla="*/ 8410949 w 12192000"/>
              <a:gd name="connsiteY8045" fmla="*/ 4040207 h 6858000"/>
              <a:gd name="connsiteX8046" fmla="*/ 8376123 w 12192000"/>
              <a:gd name="connsiteY8046" fmla="*/ 4005388 h 6858000"/>
              <a:gd name="connsiteX8047" fmla="*/ 8410949 w 12192000"/>
              <a:gd name="connsiteY8047" fmla="*/ 3970569 h 6858000"/>
              <a:gd name="connsiteX8048" fmla="*/ 8445761 w 12192000"/>
              <a:gd name="connsiteY8048" fmla="*/ 4005388 h 6858000"/>
              <a:gd name="connsiteX8049" fmla="*/ 8410949 w 12192000"/>
              <a:gd name="connsiteY8049" fmla="*/ 4040207 h 6858000"/>
              <a:gd name="connsiteX8050" fmla="*/ 8495842 w 12192000"/>
              <a:gd name="connsiteY8050" fmla="*/ 4040207 h 6858000"/>
              <a:gd name="connsiteX8051" fmla="*/ 8461017 w 12192000"/>
              <a:gd name="connsiteY8051" fmla="*/ 4005388 h 6858000"/>
              <a:gd name="connsiteX8052" fmla="*/ 8495842 w 12192000"/>
              <a:gd name="connsiteY8052" fmla="*/ 3970569 h 6858000"/>
              <a:gd name="connsiteX8053" fmla="*/ 8530654 w 12192000"/>
              <a:gd name="connsiteY8053" fmla="*/ 4005388 h 6858000"/>
              <a:gd name="connsiteX8054" fmla="*/ 8495842 w 12192000"/>
              <a:gd name="connsiteY8054" fmla="*/ 4040207 h 6858000"/>
              <a:gd name="connsiteX8055" fmla="*/ 8580734 w 12192000"/>
              <a:gd name="connsiteY8055" fmla="*/ 4040207 h 6858000"/>
              <a:gd name="connsiteX8056" fmla="*/ 8545909 w 12192000"/>
              <a:gd name="connsiteY8056" fmla="*/ 4005388 h 6858000"/>
              <a:gd name="connsiteX8057" fmla="*/ 8580734 w 12192000"/>
              <a:gd name="connsiteY8057" fmla="*/ 3970569 h 6858000"/>
              <a:gd name="connsiteX8058" fmla="*/ 8615546 w 12192000"/>
              <a:gd name="connsiteY8058" fmla="*/ 4005388 h 6858000"/>
              <a:gd name="connsiteX8059" fmla="*/ 8580734 w 12192000"/>
              <a:gd name="connsiteY8059" fmla="*/ 4040207 h 6858000"/>
              <a:gd name="connsiteX8060" fmla="*/ 8665625 w 12192000"/>
              <a:gd name="connsiteY8060" fmla="*/ 4040207 h 6858000"/>
              <a:gd name="connsiteX8061" fmla="*/ 8630800 w 12192000"/>
              <a:gd name="connsiteY8061" fmla="*/ 4005388 h 6858000"/>
              <a:gd name="connsiteX8062" fmla="*/ 8665625 w 12192000"/>
              <a:gd name="connsiteY8062" fmla="*/ 3970569 h 6858000"/>
              <a:gd name="connsiteX8063" fmla="*/ 8700438 w 12192000"/>
              <a:gd name="connsiteY8063" fmla="*/ 4005388 h 6858000"/>
              <a:gd name="connsiteX8064" fmla="*/ 8665625 w 12192000"/>
              <a:gd name="connsiteY8064" fmla="*/ 4040207 h 6858000"/>
              <a:gd name="connsiteX8065" fmla="*/ 8750518 w 12192000"/>
              <a:gd name="connsiteY8065" fmla="*/ 4040207 h 6858000"/>
              <a:gd name="connsiteX8066" fmla="*/ 8715692 w 12192000"/>
              <a:gd name="connsiteY8066" fmla="*/ 4005388 h 6858000"/>
              <a:gd name="connsiteX8067" fmla="*/ 8750518 w 12192000"/>
              <a:gd name="connsiteY8067" fmla="*/ 3970569 h 6858000"/>
              <a:gd name="connsiteX8068" fmla="*/ 8785330 w 12192000"/>
              <a:gd name="connsiteY8068" fmla="*/ 4005388 h 6858000"/>
              <a:gd name="connsiteX8069" fmla="*/ 8750518 w 12192000"/>
              <a:gd name="connsiteY8069" fmla="*/ 4040207 h 6858000"/>
              <a:gd name="connsiteX8070" fmla="*/ 8835412 w 12192000"/>
              <a:gd name="connsiteY8070" fmla="*/ 4040207 h 6858000"/>
              <a:gd name="connsiteX8071" fmla="*/ 8800587 w 12192000"/>
              <a:gd name="connsiteY8071" fmla="*/ 4005388 h 6858000"/>
              <a:gd name="connsiteX8072" fmla="*/ 8835412 w 12192000"/>
              <a:gd name="connsiteY8072" fmla="*/ 3970569 h 6858000"/>
              <a:gd name="connsiteX8073" fmla="*/ 8870224 w 12192000"/>
              <a:gd name="connsiteY8073" fmla="*/ 4005388 h 6858000"/>
              <a:gd name="connsiteX8074" fmla="*/ 8835412 w 12192000"/>
              <a:gd name="connsiteY8074" fmla="*/ 4040207 h 6858000"/>
              <a:gd name="connsiteX8075" fmla="*/ 8920304 w 12192000"/>
              <a:gd name="connsiteY8075" fmla="*/ 4040207 h 6858000"/>
              <a:gd name="connsiteX8076" fmla="*/ 8885479 w 12192000"/>
              <a:gd name="connsiteY8076" fmla="*/ 4005388 h 6858000"/>
              <a:gd name="connsiteX8077" fmla="*/ 8920304 w 12192000"/>
              <a:gd name="connsiteY8077" fmla="*/ 3970569 h 6858000"/>
              <a:gd name="connsiteX8078" fmla="*/ 8955116 w 12192000"/>
              <a:gd name="connsiteY8078" fmla="*/ 4005388 h 6858000"/>
              <a:gd name="connsiteX8079" fmla="*/ 8920304 w 12192000"/>
              <a:gd name="connsiteY8079" fmla="*/ 4040207 h 6858000"/>
              <a:gd name="connsiteX8080" fmla="*/ 9005195 w 12192000"/>
              <a:gd name="connsiteY8080" fmla="*/ 4040207 h 6858000"/>
              <a:gd name="connsiteX8081" fmla="*/ 8970370 w 12192000"/>
              <a:gd name="connsiteY8081" fmla="*/ 4005388 h 6858000"/>
              <a:gd name="connsiteX8082" fmla="*/ 9005195 w 12192000"/>
              <a:gd name="connsiteY8082" fmla="*/ 3970569 h 6858000"/>
              <a:gd name="connsiteX8083" fmla="*/ 9040008 w 12192000"/>
              <a:gd name="connsiteY8083" fmla="*/ 4005388 h 6858000"/>
              <a:gd name="connsiteX8084" fmla="*/ 9005195 w 12192000"/>
              <a:gd name="connsiteY8084" fmla="*/ 4040207 h 6858000"/>
              <a:gd name="connsiteX8085" fmla="*/ 9090088 w 12192000"/>
              <a:gd name="connsiteY8085" fmla="*/ 4040207 h 6858000"/>
              <a:gd name="connsiteX8086" fmla="*/ 9055262 w 12192000"/>
              <a:gd name="connsiteY8086" fmla="*/ 4005388 h 6858000"/>
              <a:gd name="connsiteX8087" fmla="*/ 9090088 w 12192000"/>
              <a:gd name="connsiteY8087" fmla="*/ 3970569 h 6858000"/>
              <a:gd name="connsiteX8088" fmla="*/ 9124900 w 12192000"/>
              <a:gd name="connsiteY8088" fmla="*/ 4005388 h 6858000"/>
              <a:gd name="connsiteX8089" fmla="*/ 9090088 w 12192000"/>
              <a:gd name="connsiteY8089" fmla="*/ 4040207 h 6858000"/>
              <a:gd name="connsiteX8090" fmla="*/ 9174982 w 12192000"/>
              <a:gd name="connsiteY8090" fmla="*/ 4040207 h 6858000"/>
              <a:gd name="connsiteX8091" fmla="*/ 9140157 w 12192000"/>
              <a:gd name="connsiteY8091" fmla="*/ 4005388 h 6858000"/>
              <a:gd name="connsiteX8092" fmla="*/ 9174982 w 12192000"/>
              <a:gd name="connsiteY8092" fmla="*/ 3970569 h 6858000"/>
              <a:gd name="connsiteX8093" fmla="*/ 9209794 w 12192000"/>
              <a:gd name="connsiteY8093" fmla="*/ 4005388 h 6858000"/>
              <a:gd name="connsiteX8094" fmla="*/ 9174982 w 12192000"/>
              <a:gd name="connsiteY8094" fmla="*/ 4040207 h 6858000"/>
              <a:gd name="connsiteX8095" fmla="*/ 9259874 w 12192000"/>
              <a:gd name="connsiteY8095" fmla="*/ 4040207 h 6858000"/>
              <a:gd name="connsiteX8096" fmla="*/ 9225049 w 12192000"/>
              <a:gd name="connsiteY8096" fmla="*/ 4005388 h 6858000"/>
              <a:gd name="connsiteX8097" fmla="*/ 9259874 w 12192000"/>
              <a:gd name="connsiteY8097" fmla="*/ 3970569 h 6858000"/>
              <a:gd name="connsiteX8098" fmla="*/ 9294686 w 12192000"/>
              <a:gd name="connsiteY8098" fmla="*/ 4005388 h 6858000"/>
              <a:gd name="connsiteX8099" fmla="*/ 9259874 w 12192000"/>
              <a:gd name="connsiteY8099" fmla="*/ 4040207 h 6858000"/>
              <a:gd name="connsiteX8100" fmla="*/ 9344765 w 12192000"/>
              <a:gd name="connsiteY8100" fmla="*/ 4040207 h 6858000"/>
              <a:gd name="connsiteX8101" fmla="*/ 9309940 w 12192000"/>
              <a:gd name="connsiteY8101" fmla="*/ 4005388 h 6858000"/>
              <a:gd name="connsiteX8102" fmla="*/ 9344765 w 12192000"/>
              <a:gd name="connsiteY8102" fmla="*/ 3970569 h 6858000"/>
              <a:gd name="connsiteX8103" fmla="*/ 9379578 w 12192000"/>
              <a:gd name="connsiteY8103" fmla="*/ 4005388 h 6858000"/>
              <a:gd name="connsiteX8104" fmla="*/ 9344765 w 12192000"/>
              <a:gd name="connsiteY8104" fmla="*/ 4040207 h 6858000"/>
              <a:gd name="connsiteX8105" fmla="*/ 9429658 w 12192000"/>
              <a:gd name="connsiteY8105" fmla="*/ 4040207 h 6858000"/>
              <a:gd name="connsiteX8106" fmla="*/ 9394832 w 12192000"/>
              <a:gd name="connsiteY8106" fmla="*/ 4005388 h 6858000"/>
              <a:gd name="connsiteX8107" fmla="*/ 9429658 w 12192000"/>
              <a:gd name="connsiteY8107" fmla="*/ 3970569 h 6858000"/>
              <a:gd name="connsiteX8108" fmla="*/ 9464470 w 12192000"/>
              <a:gd name="connsiteY8108" fmla="*/ 4005388 h 6858000"/>
              <a:gd name="connsiteX8109" fmla="*/ 9429658 w 12192000"/>
              <a:gd name="connsiteY8109" fmla="*/ 4040207 h 6858000"/>
              <a:gd name="connsiteX8110" fmla="*/ 9684335 w 12192000"/>
              <a:gd name="connsiteY8110" fmla="*/ 4040207 h 6858000"/>
              <a:gd name="connsiteX8111" fmla="*/ 9649510 w 12192000"/>
              <a:gd name="connsiteY8111" fmla="*/ 4005388 h 6858000"/>
              <a:gd name="connsiteX8112" fmla="*/ 9684335 w 12192000"/>
              <a:gd name="connsiteY8112" fmla="*/ 3970569 h 6858000"/>
              <a:gd name="connsiteX8113" fmla="*/ 9719148 w 12192000"/>
              <a:gd name="connsiteY8113" fmla="*/ 4005388 h 6858000"/>
              <a:gd name="connsiteX8114" fmla="*/ 9684335 w 12192000"/>
              <a:gd name="connsiteY8114" fmla="*/ 4040207 h 6858000"/>
              <a:gd name="connsiteX8115" fmla="*/ 10108798 w 12192000"/>
              <a:gd name="connsiteY8115" fmla="*/ 4040207 h 6858000"/>
              <a:gd name="connsiteX8116" fmla="*/ 10073972 w 12192000"/>
              <a:gd name="connsiteY8116" fmla="*/ 4005388 h 6858000"/>
              <a:gd name="connsiteX8117" fmla="*/ 10108798 w 12192000"/>
              <a:gd name="connsiteY8117" fmla="*/ 3970569 h 6858000"/>
              <a:gd name="connsiteX8118" fmla="*/ 10143610 w 12192000"/>
              <a:gd name="connsiteY8118" fmla="*/ 4005388 h 6858000"/>
              <a:gd name="connsiteX8119" fmla="*/ 10108798 w 12192000"/>
              <a:gd name="connsiteY8119" fmla="*/ 4040207 h 6858000"/>
              <a:gd name="connsiteX8120" fmla="*/ 2213771 w 12192000"/>
              <a:gd name="connsiteY8120" fmla="*/ 3955346 h 6858000"/>
              <a:gd name="connsiteX8121" fmla="*/ 2178952 w 12192000"/>
              <a:gd name="connsiteY8121" fmla="*/ 3920527 h 6858000"/>
              <a:gd name="connsiteX8122" fmla="*/ 2213771 w 12192000"/>
              <a:gd name="connsiteY8122" fmla="*/ 3885709 h 6858000"/>
              <a:gd name="connsiteX8123" fmla="*/ 2248590 w 12192000"/>
              <a:gd name="connsiteY8123" fmla="*/ 3920527 h 6858000"/>
              <a:gd name="connsiteX8124" fmla="*/ 2213771 w 12192000"/>
              <a:gd name="connsiteY8124" fmla="*/ 3955346 h 6858000"/>
              <a:gd name="connsiteX8125" fmla="*/ 2298657 w 12192000"/>
              <a:gd name="connsiteY8125" fmla="*/ 3955346 h 6858000"/>
              <a:gd name="connsiteX8126" fmla="*/ 2263838 w 12192000"/>
              <a:gd name="connsiteY8126" fmla="*/ 3920527 h 6858000"/>
              <a:gd name="connsiteX8127" fmla="*/ 2298657 w 12192000"/>
              <a:gd name="connsiteY8127" fmla="*/ 3885709 h 6858000"/>
              <a:gd name="connsiteX8128" fmla="*/ 2333476 w 12192000"/>
              <a:gd name="connsiteY8128" fmla="*/ 3920527 h 6858000"/>
              <a:gd name="connsiteX8129" fmla="*/ 2298657 w 12192000"/>
              <a:gd name="connsiteY8129" fmla="*/ 3955346 h 6858000"/>
              <a:gd name="connsiteX8130" fmla="*/ 2383549 w 12192000"/>
              <a:gd name="connsiteY8130" fmla="*/ 3955346 h 6858000"/>
              <a:gd name="connsiteX8131" fmla="*/ 2348730 w 12192000"/>
              <a:gd name="connsiteY8131" fmla="*/ 3920527 h 6858000"/>
              <a:gd name="connsiteX8132" fmla="*/ 2383549 w 12192000"/>
              <a:gd name="connsiteY8132" fmla="*/ 3885709 h 6858000"/>
              <a:gd name="connsiteX8133" fmla="*/ 2418368 w 12192000"/>
              <a:gd name="connsiteY8133" fmla="*/ 3920527 h 6858000"/>
              <a:gd name="connsiteX8134" fmla="*/ 2383549 w 12192000"/>
              <a:gd name="connsiteY8134" fmla="*/ 3955346 h 6858000"/>
              <a:gd name="connsiteX8135" fmla="*/ 2468443 w 12192000"/>
              <a:gd name="connsiteY8135" fmla="*/ 3955346 h 6858000"/>
              <a:gd name="connsiteX8136" fmla="*/ 2433624 w 12192000"/>
              <a:gd name="connsiteY8136" fmla="*/ 3920527 h 6858000"/>
              <a:gd name="connsiteX8137" fmla="*/ 2468443 w 12192000"/>
              <a:gd name="connsiteY8137" fmla="*/ 3885709 h 6858000"/>
              <a:gd name="connsiteX8138" fmla="*/ 2503261 w 12192000"/>
              <a:gd name="connsiteY8138" fmla="*/ 3920527 h 6858000"/>
              <a:gd name="connsiteX8139" fmla="*/ 2468443 w 12192000"/>
              <a:gd name="connsiteY8139" fmla="*/ 3955346 h 6858000"/>
              <a:gd name="connsiteX8140" fmla="*/ 2553334 w 12192000"/>
              <a:gd name="connsiteY8140" fmla="*/ 3955346 h 6858000"/>
              <a:gd name="connsiteX8141" fmla="*/ 2518515 w 12192000"/>
              <a:gd name="connsiteY8141" fmla="*/ 3920527 h 6858000"/>
              <a:gd name="connsiteX8142" fmla="*/ 2553334 w 12192000"/>
              <a:gd name="connsiteY8142" fmla="*/ 3885709 h 6858000"/>
              <a:gd name="connsiteX8143" fmla="*/ 2588153 w 12192000"/>
              <a:gd name="connsiteY8143" fmla="*/ 3920527 h 6858000"/>
              <a:gd name="connsiteX8144" fmla="*/ 2553334 w 12192000"/>
              <a:gd name="connsiteY8144" fmla="*/ 3955346 h 6858000"/>
              <a:gd name="connsiteX8145" fmla="*/ 2638227 w 12192000"/>
              <a:gd name="connsiteY8145" fmla="*/ 3955346 h 6858000"/>
              <a:gd name="connsiteX8146" fmla="*/ 2603408 w 12192000"/>
              <a:gd name="connsiteY8146" fmla="*/ 3920527 h 6858000"/>
              <a:gd name="connsiteX8147" fmla="*/ 2638227 w 12192000"/>
              <a:gd name="connsiteY8147" fmla="*/ 3885709 h 6858000"/>
              <a:gd name="connsiteX8148" fmla="*/ 2673046 w 12192000"/>
              <a:gd name="connsiteY8148" fmla="*/ 3920527 h 6858000"/>
              <a:gd name="connsiteX8149" fmla="*/ 2638227 w 12192000"/>
              <a:gd name="connsiteY8149" fmla="*/ 3955346 h 6858000"/>
              <a:gd name="connsiteX8150" fmla="*/ 2723119 w 12192000"/>
              <a:gd name="connsiteY8150" fmla="*/ 3955346 h 6858000"/>
              <a:gd name="connsiteX8151" fmla="*/ 2688300 w 12192000"/>
              <a:gd name="connsiteY8151" fmla="*/ 3920527 h 6858000"/>
              <a:gd name="connsiteX8152" fmla="*/ 2723119 w 12192000"/>
              <a:gd name="connsiteY8152" fmla="*/ 3885709 h 6858000"/>
              <a:gd name="connsiteX8153" fmla="*/ 2757938 w 12192000"/>
              <a:gd name="connsiteY8153" fmla="*/ 3920527 h 6858000"/>
              <a:gd name="connsiteX8154" fmla="*/ 2723119 w 12192000"/>
              <a:gd name="connsiteY8154" fmla="*/ 3955346 h 6858000"/>
              <a:gd name="connsiteX8155" fmla="*/ 2808013 w 12192000"/>
              <a:gd name="connsiteY8155" fmla="*/ 3955346 h 6858000"/>
              <a:gd name="connsiteX8156" fmla="*/ 2773194 w 12192000"/>
              <a:gd name="connsiteY8156" fmla="*/ 3920527 h 6858000"/>
              <a:gd name="connsiteX8157" fmla="*/ 2808013 w 12192000"/>
              <a:gd name="connsiteY8157" fmla="*/ 3885709 h 6858000"/>
              <a:gd name="connsiteX8158" fmla="*/ 2842831 w 12192000"/>
              <a:gd name="connsiteY8158" fmla="*/ 3920527 h 6858000"/>
              <a:gd name="connsiteX8159" fmla="*/ 2808013 w 12192000"/>
              <a:gd name="connsiteY8159" fmla="*/ 3955346 h 6858000"/>
              <a:gd name="connsiteX8160" fmla="*/ 2892904 w 12192000"/>
              <a:gd name="connsiteY8160" fmla="*/ 3955346 h 6858000"/>
              <a:gd name="connsiteX8161" fmla="*/ 2858085 w 12192000"/>
              <a:gd name="connsiteY8161" fmla="*/ 3920527 h 6858000"/>
              <a:gd name="connsiteX8162" fmla="*/ 2892904 w 12192000"/>
              <a:gd name="connsiteY8162" fmla="*/ 3885709 h 6858000"/>
              <a:gd name="connsiteX8163" fmla="*/ 2927723 w 12192000"/>
              <a:gd name="connsiteY8163" fmla="*/ 3920527 h 6858000"/>
              <a:gd name="connsiteX8164" fmla="*/ 2892904 w 12192000"/>
              <a:gd name="connsiteY8164" fmla="*/ 3955346 h 6858000"/>
              <a:gd name="connsiteX8165" fmla="*/ 2977796 w 12192000"/>
              <a:gd name="connsiteY8165" fmla="*/ 3955346 h 6858000"/>
              <a:gd name="connsiteX8166" fmla="*/ 2942977 w 12192000"/>
              <a:gd name="connsiteY8166" fmla="*/ 3920527 h 6858000"/>
              <a:gd name="connsiteX8167" fmla="*/ 2977796 w 12192000"/>
              <a:gd name="connsiteY8167" fmla="*/ 3885709 h 6858000"/>
              <a:gd name="connsiteX8168" fmla="*/ 3012615 w 12192000"/>
              <a:gd name="connsiteY8168" fmla="*/ 3920527 h 6858000"/>
              <a:gd name="connsiteX8169" fmla="*/ 2977796 w 12192000"/>
              <a:gd name="connsiteY8169" fmla="*/ 3955346 h 6858000"/>
              <a:gd name="connsiteX8170" fmla="*/ 3062689 w 12192000"/>
              <a:gd name="connsiteY8170" fmla="*/ 3955346 h 6858000"/>
              <a:gd name="connsiteX8171" fmla="*/ 3027870 w 12192000"/>
              <a:gd name="connsiteY8171" fmla="*/ 3920527 h 6858000"/>
              <a:gd name="connsiteX8172" fmla="*/ 3062689 w 12192000"/>
              <a:gd name="connsiteY8172" fmla="*/ 3885709 h 6858000"/>
              <a:gd name="connsiteX8173" fmla="*/ 3097508 w 12192000"/>
              <a:gd name="connsiteY8173" fmla="*/ 3920527 h 6858000"/>
              <a:gd name="connsiteX8174" fmla="*/ 3062689 w 12192000"/>
              <a:gd name="connsiteY8174" fmla="*/ 3955346 h 6858000"/>
              <a:gd name="connsiteX8175" fmla="*/ 3147583 w 12192000"/>
              <a:gd name="connsiteY8175" fmla="*/ 3955346 h 6858000"/>
              <a:gd name="connsiteX8176" fmla="*/ 3112764 w 12192000"/>
              <a:gd name="connsiteY8176" fmla="*/ 3920527 h 6858000"/>
              <a:gd name="connsiteX8177" fmla="*/ 3147583 w 12192000"/>
              <a:gd name="connsiteY8177" fmla="*/ 3885709 h 6858000"/>
              <a:gd name="connsiteX8178" fmla="*/ 3182401 w 12192000"/>
              <a:gd name="connsiteY8178" fmla="*/ 3920527 h 6858000"/>
              <a:gd name="connsiteX8179" fmla="*/ 3147583 w 12192000"/>
              <a:gd name="connsiteY8179" fmla="*/ 3955346 h 6858000"/>
              <a:gd name="connsiteX8180" fmla="*/ 3232474 w 12192000"/>
              <a:gd name="connsiteY8180" fmla="*/ 3955346 h 6858000"/>
              <a:gd name="connsiteX8181" fmla="*/ 3197655 w 12192000"/>
              <a:gd name="connsiteY8181" fmla="*/ 3920527 h 6858000"/>
              <a:gd name="connsiteX8182" fmla="*/ 3232474 w 12192000"/>
              <a:gd name="connsiteY8182" fmla="*/ 3885709 h 6858000"/>
              <a:gd name="connsiteX8183" fmla="*/ 3267293 w 12192000"/>
              <a:gd name="connsiteY8183" fmla="*/ 3920527 h 6858000"/>
              <a:gd name="connsiteX8184" fmla="*/ 3232474 w 12192000"/>
              <a:gd name="connsiteY8184" fmla="*/ 3955346 h 6858000"/>
              <a:gd name="connsiteX8185" fmla="*/ 3317366 w 12192000"/>
              <a:gd name="connsiteY8185" fmla="*/ 3955346 h 6858000"/>
              <a:gd name="connsiteX8186" fmla="*/ 3282547 w 12192000"/>
              <a:gd name="connsiteY8186" fmla="*/ 3920527 h 6858000"/>
              <a:gd name="connsiteX8187" fmla="*/ 3317366 w 12192000"/>
              <a:gd name="connsiteY8187" fmla="*/ 3885709 h 6858000"/>
              <a:gd name="connsiteX8188" fmla="*/ 3352185 w 12192000"/>
              <a:gd name="connsiteY8188" fmla="*/ 3920527 h 6858000"/>
              <a:gd name="connsiteX8189" fmla="*/ 3317366 w 12192000"/>
              <a:gd name="connsiteY8189" fmla="*/ 3955346 h 6858000"/>
              <a:gd name="connsiteX8190" fmla="*/ 3402259 w 12192000"/>
              <a:gd name="connsiteY8190" fmla="*/ 3955346 h 6858000"/>
              <a:gd name="connsiteX8191" fmla="*/ 3367440 w 12192000"/>
              <a:gd name="connsiteY8191" fmla="*/ 3920527 h 6858000"/>
              <a:gd name="connsiteX8192" fmla="*/ 3402259 w 12192000"/>
              <a:gd name="connsiteY8192" fmla="*/ 3885709 h 6858000"/>
              <a:gd name="connsiteX8193" fmla="*/ 3437078 w 12192000"/>
              <a:gd name="connsiteY8193" fmla="*/ 3920527 h 6858000"/>
              <a:gd name="connsiteX8194" fmla="*/ 3402259 w 12192000"/>
              <a:gd name="connsiteY8194" fmla="*/ 3955346 h 6858000"/>
              <a:gd name="connsiteX8195" fmla="*/ 3487153 w 12192000"/>
              <a:gd name="connsiteY8195" fmla="*/ 3955346 h 6858000"/>
              <a:gd name="connsiteX8196" fmla="*/ 3452334 w 12192000"/>
              <a:gd name="connsiteY8196" fmla="*/ 3920527 h 6858000"/>
              <a:gd name="connsiteX8197" fmla="*/ 3487153 w 12192000"/>
              <a:gd name="connsiteY8197" fmla="*/ 3885709 h 6858000"/>
              <a:gd name="connsiteX8198" fmla="*/ 3521971 w 12192000"/>
              <a:gd name="connsiteY8198" fmla="*/ 3920527 h 6858000"/>
              <a:gd name="connsiteX8199" fmla="*/ 3487153 w 12192000"/>
              <a:gd name="connsiteY8199" fmla="*/ 3955346 h 6858000"/>
              <a:gd name="connsiteX8200" fmla="*/ 3572044 w 12192000"/>
              <a:gd name="connsiteY8200" fmla="*/ 3955346 h 6858000"/>
              <a:gd name="connsiteX8201" fmla="*/ 3537225 w 12192000"/>
              <a:gd name="connsiteY8201" fmla="*/ 3920527 h 6858000"/>
              <a:gd name="connsiteX8202" fmla="*/ 3572044 w 12192000"/>
              <a:gd name="connsiteY8202" fmla="*/ 3885709 h 6858000"/>
              <a:gd name="connsiteX8203" fmla="*/ 3606863 w 12192000"/>
              <a:gd name="connsiteY8203" fmla="*/ 3920527 h 6858000"/>
              <a:gd name="connsiteX8204" fmla="*/ 3572044 w 12192000"/>
              <a:gd name="connsiteY8204" fmla="*/ 3955346 h 6858000"/>
              <a:gd name="connsiteX8205" fmla="*/ 3656936 w 12192000"/>
              <a:gd name="connsiteY8205" fmla="*/ 3955346 h 6858000"/>
              <a:gd name="connsiteX8206" fmla="*/ 3622117 w 12192000"/>
              <a:gd name="connsiteY8206" fmla="*/ 3920527 h 6858000"/>
              <a:gd name="connsiteX8207" fmla="*/ 3656936 w 12192000"/>
              <a:gd name="connsiteY8207" fmla="*/ 3885709 h 6858000"/>
              <a:gd name="connsiteX8208" fmla="*/ 3691755 w 12192000"/>
              <a:gd name="connsiteY8208" fmla="*/ 3920527 h 6858000"/>
              <a:gd name="connsiteX8209" fmla="*/ 3656936 w 12192000"/>
              <a:gd name="connsiteY8209" fmla="*/ 3955346 h 6858000"/>
              <a:gd name="connsiteX8210" fmla="*/ 5609470 w 12192000"/>
              <a:gd name="connsiteY8210" fmla="*/ 3955346 h 6858000"/>
              <a:gd name="connsiteX8211" fmla="*/ 5574651 w 12192000"/>
              <a:gd name="connsiteY8211" fmla="*/ 3920527 h 6858000"/>
              <a:gd name="connsiteX8212" fmla="*/ 5609470 w 12192000"/>
              <a:gd name="connsiteY8212" fmla="*/ 3885709 h 6858000"/>
              <a:gd name="connsiteX8213" fmla="*/ 5644289 w 12192000"/>
              <a:gd name="connsiteY8213" fmla="*/ 3920527 h 6858000"/>
              <a:gd name="connsiteX8214" fmla="*/ 5609470 w 12192000"/>
              <a:gd name="connsiteY8214" fmla="*/ 3955346 h 6858000"/>
              <a:gd name="connsiteX8215" fmla="*/ 5694362 w 12192000"/>
              <a:gd name="connsiteY8215" fmla="*/ 3955346 h 6858000"/>
              <a:gd name="connsiteX8216" fmla="*/ 5659543 w 12192000"/>
              <a:gd name="connsiteY8216" fmla="*/ 3920527 h 6858000"/>
              <a:gd name="connsiteX8217" fmla="*/ 5694362 w 12192000"/>
              <a:gd name="connsiteY8217" fmla="*/ 3885709 h 6858000"/>
              <a:gd name="connsiteX8218" fmla="*/ 5729181 w 12192000"/>
              <a:gd name="connsiteY8218" fmla="*/ 3920527 h 6858000"/>
              <a:gd name="connsiteX8219" fmla="*/ 5694362 w 12192000"/>
              <a:gd name="connsiteY8219" fmla="*/ 3955346 h 6858000"/>
              <a:gd name="connsiteX8220" fmla="*/ 5779256 w 12192000"/>
              <a:gd name="connsiteY8220" fmla="*/ 3955346 h 6858000"/>
              <a:gd name="connsiteX8221" fmla="*/ 5744438 w 12192000"/>
              <a:gd name="connsiteY8221" fmla="*/ 3920527 h 6858000"/>
              <a:gd name="connsiteX8222" fmla="*/ 5779256 w 12192000"/>
              <a:gd name="connsiteY8222" fmla="*/ 3885709 h 6858000"/>
              <a:gd name="connsiteX8223" fmla="*/ 5814075 w 12192000"/>
              <a:gd name="connsiteY8223" fmla="*/ 3920527 h 6858000"/>
              <a:gd name="connsiteX8224" fmla="*/ 5779256 w 12192000"/>
              <a:gd name="connsiteY8224" fmla="*/ 3955346 h 6858000"/>
              <a:gd name="connsiteX8225" fmla="*/ 5864149 w 12192000"/>
              <a:gd name="connsiteY8225" fmla="*/ 3955346 h 6858000"/>
              <a:gd name="connsiteX8226" fmla="*/ 5829330 w 12192000"/>
              <a:gd name="connsiteY8226" fmla="*/ 3920527 h 6858000"/>
              <a:gd name="connsiteX8227" fmla="*/ 5864149 w 12192000"/>
              <a:gd name="connsiteY8227" fmla="*/ 3885709 h 6858000"/>
              <a:gd name="connsiteX8228" fmla="*/ 5898967 w 12192000"/>
              <a:gd name="connsiteY8228" fmla="*/ 3920527 h 6858000"/>
              <a:gd name="connsiteX8229" fmla="*/ 5864149 w 12192000"/>
              <a:gd name="connsiteY8229" fmla="*/ 3955346 h 6858000"/>
              <a:gd name="connsiteX8230" fmla="*/ 6118825 w 12192000"/>
              <a:gd name="connsiteY8230" fmla="*/ 3955346 h 6858000"/>
              <a:gd name="connsiteX8231" fmla="*/ 6083999 w 12192000"/>
              <a:gd name="connsiteY8231" fmla="*/ 3920527 h 6858000"/>
              <a:gd name="connsiteX8232" fmla="*/ 6118825 w 12192000"/>
              <a:gd name="connsiteY8232" fmla="*/ 3885709 h 6858000"/>
              <a:gd name="connsiteX8233" fmla="*/ 6153637 w 12192000"/>
              <a:gd name="connsiteY8233" fmla="*/ 3920527 h 6858000"/>
              <a:gd name="connsiteX8234" fmla="*/ 6118825 w 12192000"/>
              <a:gd name="connsiteY8234" fmla="*/ 3955346 h 6858000"/>
              <a:gd name="connsiteX8235" fmla="*/ 6288610 w 12192000"/>
              <a:gd name="connsiteY8235" fmla="*/ 3955346 h 6858000"/>
              <a:gd name="connsiteX8236" fmla="*/ 6253785 w 12192000"/>
              <a:gd name="connsiteY8236" fmla="*/ 3920527 h 6858000"/>
              <a:gd name="connsiteX8237" fmla="*/ 6288610 w 12192000"/>
              <a:gd name="connsiteY8237" fmla="*/ 3885709 h 6858000"/>
              <a:gd name="connsiteX8238" fmla="*/ 6323423 w 12192000"/>
              <a:gd name="connsiteY8238" fmla="*/ 3920527 h 6858000"/>
              <a:gd name="connsiteX8239" fmla="*/ 6288610 w 12192000"/>
              <a:gd name="connsiteY8239" fmla="*/ 3955346 h 6858000"/>
              <a:gd name="connsiteX8240" fmla="*/ 6458395 w 12192000"/>
              <a:gd name="connsiteY8240" fmla="*/ 3955346 h 6858000"/>
              <a:gd name="connsiteX8241" fmla="*/ 6423569 w 12192000"/>
              <a:gd name="connsiteY8241" fmla="*/ 3920527 h 6858000"/>
              <a:gd name="connsiteX8242" fmla="*/ 6458395 w 12192000"/>
              <a:gd name="connsiteY8242" fmla="*/ 3885709 h 6858000"/>
              <a:gd name="connsiteX8243" fmla="*/ 6493207 w 12192000"/>
              <a:gd name="connsiteY8243" fmla="*/ 3920527 h 6858000"/>
              <a:gd name="connsiteX8244" fmla="*/ 6458395 w 12192000"/>
              <a:gd name="connsiteY8244" fmla="*/ 3955346 h 6858000"/>
              <a:gd name="connsiteX8245" fmla="*/ 6628180 w 12192000"/>
              <a:gd name="connsiteY8245" fmla="*/ 3955346 h 6858000"/>
              <a:gd name="connsiteX8246" fmla="*/ 6593355 w 12192000"/>
              <a:gd name="connsiteY8246" fmla="*/ 3920527 h 6858000"/>
              <a:gd name="connsiteX8247" fmla="*/ 6628180 w 12192000"/>
              <a:gd name="connsiteY8247" fmla="*/ 3885709 h 6858000"/>
              <a:gd name="connsiteX8248" fmla="*/ 6662993 w 12192000"/>
              <a:gd name="connsiteY8248" fmla="*/ 3920527 h 6858000"/>
              <a:gd name="connsiteX8249" fmla="*/ 6628180 w 12192000"/>
              <a:gd name="connsiteY8249" fmla="*/ 3955346 h 6858000"/>
              <a:gd name="connsiteX8250" fmla="*/ 6797965 w 12192000"/>
              <a:gd name="connsiteY8250" fmla="*/ 3955346 h 6858000"/>
              <a:gd name="connsiteX8251" fmla="*/ 6763139 w 12192000"/>
              <a:gd name="connsiteY8251" fmla="*/ 3920527 h 6858000"/>
              <a:gd name="connsiteX8252" fmla="*/ 6797965 w 12192000"/>
              <a:gd name="connsiteY8252" fmla="*/ 3885709 h 6858000"/>
              <a:gd name="connsiteX8253" fmla="*/ 6832777 w 12192000"/>
              <a:gd name="connsiteY8253" fmla="*/ 3920527 h 6858000"/>
              <a:gd name="connsiteX8254" fmla="*/ 6797965 w 12192000"/>
              <a:gd name="connsiteY8254" fmla="*/ 3955346 h 6858000"/>
              <a:gd name="connsiteX8255" fmla="*/ 6882858 w 12192000"/>
              <a:gd name="connsiteY8255" fmla="*/ 3955346 h 6858000"/>
              <a:gd name="connsiteX8256" fmla="*/ 6848033 w 12192000"/>
              <a:gd name="connsiteY8256" fmla="*/ 3920527 h 6858000"/>
              <a:gd name="connsiteX8257" fmla="*/ 6882858 w 12192000"/>
              <a:gd name="connsiteY8257" fmla="*/ 3885709 h 6858000"/>
              <a:gd name="connsiteX8258" fmla="*/ 6917670 w 12192000"/>
              <a:gd name="connsiteY8258" fmla="*/ 3920527 h 6858000"/>
              <a:gd name="connsiteX8259" fmla="*/ 6882858 w 12192000"/>
              <a:gd name="connsiteY8259" fmla="*/ 3955346 h 6858000"/>
              <a:gd name="connsiteX8260" fmla="*/ 6967749 w 12192000"/>
              <a:gd name="connsiteY8260" fmla="*/ 3955346 h 6858000"/>
              <a:gd name="connsiteX8261" fmla="*/ 6932924 w 12192000"/>
              <a:gd name="connsiteY8261" fmla="*/ 3920527 h 6858000"/>
              <a:gd name="connsiteX8262" fmla="*/ 6967749 w 12192000"/>
              <a:gd name="connsiteY8262" fmla="*/ 3885709 h 6858000"/>
              <a:gd name="connsiteX8263" fmla="*/ 7002562 w 12192000"/>
              <a:gd name="connsiteY8263" fmla="*/ 3920527 h 6858000"/>
              <a:gd name="connsiteX8264" fmla="*/ 6967749 w 12192000"/>
              <a:gd name="connsiteY8264" fmla="*/ 3955346 h 6858000"/>
              <a:gd name="connsiteX8265" fmla="*/ 7137562 w 12192000"/>
              <a:gd name="connsiteY8265" fmla="*/ 3955346 h 6858000"/>
              <a:gd name="connsiteX8266" fmla="*/ 7102737 w 12192000"/>
              <a:gd name="connsiteY8266" fmla="*/ 3920527 h 6858000"/>
              <a:gd name="connsiteX8267" fmla="*/ 7137562 w 12192000"/>
              <a:gd name="connsiteY8267" fmla="*/ 3885709 h 6858000"/>
              <a:gd name="connsiteX8268" fmla="*/ 7172374 w 12192000"/>
              <a:gd name="connsiteY8268" fmla="*/ 3920527 h 6858000"/>
              <a:gd name="connsiteX8269" fmla="*/ 7137562 w 12192000"/>
              <a:gd name="connsiteY8269" fmla="*/ 3955346 h 6858000"/>
              <a:gd name="connsiteX8270" fmla="*/ 7222454 w 12192000"/>
              <a:gd name="connsiteY8270" fmla="*/ 3955346 h 6858000"/>
              <a:gd name="connsiteX8271" fmla="*/ 7187629 w 12192000"/>
              <a:gd name="connsiteY8271" fmla="*/ 3920527 h 6858000"/>
              <a:gd name="connsiteX8272" fmla="*/ 7222454 w 12192000"/>
              <a:gd name="connsiteY8272" fmla="*/ 3885709 h 6858000"/>
              <a:gd name="connsiteX8273" fmla="*/ 7257266 w 12192000"/>
              <a:gd name="connsiteY8273" fmla="*/ 3920527 h 6858000"/>
              <a:gd name="connsiteX8274" fmla="*/ 7222454 w 12192000"/>
              <a:gd name="connsiteY8274" fmla="*/ 3955346 h 6858000"/>
              <a:gd name="connsiteX8275" fmla="*/ 7307346 w 12192000"/>
              <a:gd name="connsiteY8275" fmla="*/ 3955346 h 6858000"/>
              <a:gd name="connsiteX8276" fmla="*/ 7272521 w 12192000"/>
              <a:gd name="connsiteY8276" fmla="*/ 3920527 h 6858000"/>
              <a:gd name="connsiteX8277" fmla="*/ 7307346 w 12192000"/>
              <a:gd name="connsiteY8277" fmla="*/ 3885709 h 6858000"/>
              <a:gd name="connsiteX8278" fmla="*/ 7342159 w 12192000"/>
              <a:gd name="connsiteY8278" fmla="*/ 3920527 h 6858000"/>
              <a:gd name="connsiteX8279" fmla="*/ 7307346 w 12192000"/>
              <a:gd name="connsiteY8279" fmla="*/ 3955346 h 6858000"/>
              <a:gd name="connsiteX8280" fmla="*/ 7477132 w 12192000"/>
              <a:gd name="connsiteY8280" fmla="*/ 3955346 h 6858000"/>
              <a:gd name="connsiteX8281" fmla="*/ 7442307 w 12192000"/>
              <a:gd name="connsiteY8281" fmla="*/ 3920527 h 6858000"/>
              <a:gd name="connsiteX8282" fmla="*/ 7477132 w 12192000"/>
              <a:gd name="connsiteY8282" fmla="*/ 3885709 h 6858000"/>
              <a:gd name="connsiteX8283" fmla="*/ 7511944 w 12192000"/>
              <a:gd name="connsiteY8283" fmla="*/ 3920527 h 6858000"/>
              <a:gd name="connsiteX8284" fmla="*/ 7477132 w 12192000"/>
              <a:gd name="connsiteY8284" fmla="*/ 3955346 h 6858000"/>
              <a:gd name="connsiteX8285" fmla="*/ 7562024 w 12192000"/>
              <a:gd name="connsiteY8285" fmla="*/ 3955346 h 6858000"/>
              <a:gd name="connsiteX8286" fmla="*/ 7527199 w 12192000"/>
              <a:gd name="connsiteY8286" fmla="*/ 3920527 h 6858000"/>
              <a:gd name="connsiteX8287" fmla="*/ 7562024 w 12192000"/>
              <a:gd name="connsiteY8287" fmla="*/ 3885709 h 6858000"/>
              <a:gd name="connsiteX8288" fmla="*/ 7596836 w 12192000"/>
              <a:gd name="connsiteY8288" fmla="*/ 3920527 h 6858000"/>
              <a:gd name="connsiteX8289" fmla="*/ 7562024 w 12192000"/>
              <a:gd name="connsiteY8289" fmla="*/ 3955346 h 6858000"/>
              <a:gd name="connsiteX8290" fmla="*/ 7646915 w 12192000"/>
              <a:gd name="connsiteY8290" fmla="*/ 3955346 h 6858000"/>
              <a:gd name="connsiteX8291" fmla="*/ 7612090 w 12192000"/>
              <a:gd name="connsiteY8291" fmla="*/ 3920527 h 6858000"/>
              <a:gd name="connsiteX8292" fmla="*/ 7646915 w 12192000"/>
              <a:gd name="connsiteY8292" fmla="*/ 3885709 h 6858000"/>
              <a:gd name="connsiteX8293" fmla="*/ 7681728 w 12192000"/>
              <a:gd name="connsiteY8293" fmla="*/ 3920527 h 6858000"/>
              <a:gd name="connsiteX8294" fmla="*/ 7646915 w 12192000"/>
              <a:gd name="connsiteY8294" fmla="*/ 3955346 h 6858000"/>
              <a:gd name="connsiteX8295" fmla="*/ 7731809 w 12192000"/>
              <a:gd name="connsiteY8295" fmla="*/ 3955346 h 6858000"/>
              <a:gd name="connsiteX8296" fmla="*/ 7696983 w 12192000"/>
              <a:gd name="connsiteY8296" fmla="*/ 3920527 h 6858000"/>
              <a:gd name="connsiteX8297" fmla="*/ 7731809 w 12192000"/>
              <a:gd name="connsiteY8297" fmla="*/ 3885709 h 6858000"/>
              <a:gd name="connsiteX8298" fmla="*/ 7766621 w 12192000"/>
              <a:gd name="connsiteY8298" fmla="*/ 3920527 h 6858000"/>
              <a:gd name="connsiteX8299" fmla="*/ 7731809 w 12192000"/>
              <a:gd name="connsiteY8299" fmla="*/ 3955346 h 6858000"/>
              <a:gd name="connsiteX8300" fmla="*/ 7816702 w 12192000"/>
              <a:gd name="connsiteY8300" fmla="*/ 3955346 h 6858000"/>
              <a:gd name="connsiteX8301" fmla="*/ 7781877 w 12192000"/>
              <a:gd name="connsiteY8301" fmla="*/ 3920527 h 6858000"/>
              <a:gd name="connsiteX8302" fmla="*/ 7816702 w 12192000"/>
              <a:gd name="connsiteY8302" fmla="*/ 3885709 h 6858000"/>
              <a:gd name="connsiteX8303" fmla="*/ 7851514 w 12192000"/>
              <a:gd name="connsiteY8303" fmla="*/ 3920527 h 6858000"/>
              <a:gd name="connsiteX8304" fmla="*/ 7816702 w 12192000"/>
              <a:gd name="connsiteY8304" fmla="*/ 3955346 h 6858000"/>
              <a:gd name="connsiteX8305" fmla="*/ 7901594 w 12192000"/>
              <a:gd name="connsiteY8305" fmla="*/ 3955346 h 6858000"/>
              <a:gd name="connsiteX8306" fmla="*/ 7866769 w 12192000"/>
              <a:gd name="connsiteY8306" fmla="*/ 3920527 h 6858000"/>
              <a:gd name="connsiteX8307" fmla="*/ 7901594 w 12192000"/>
              <a:gd name="connsiteY8307" fmla="*/ 3885709 h 6858000"/>
              <a:gd name="connsiteX8308" fmla="*/ 7936406 w 12192000"/>
              <a:gd name="connsiteY8308" fmla="*/ 3920527 h 6858000"/>
              <a:gd name="connsiteX8309" fmla="*/ 7901594 w 12192000"/>
              <a:gd name="connsiteY8309" fmla="*/ 3955346 h 6858000"/>
              <a:gd name="connsiteX8310" fmla="*/ 7986485 w 12192000"/>
              <a:gd name="connsiteY8310" fmla="*/ 3955346 h 6858000"/>
              <a:gd name="connsiteX8311" fmla="*/ 7951660 w 12192000"/>
              <a:gd name="connsiteY8311" fmla="*/ 3920527 h 6858000"/>
              <a:gd name="connsiteX8312" fmla="*/ 7986485 w 12192000"/>
              <a:gd name="connsiteY8312" fmla="*/ 3885709 h 6858000"/>
              <a:gd name="connsiteX8313" fmla="*/ 8021298 w 12192000"/>
              <a:gd name="connsiteY8313" fmla="*/ 3920527 h 6858000"/>
              <a:gd name="connsiteX8314" fmla="*/ 7986485 w 12192000"/>
              <a:gd name="connsiteY8314" fmla="*/ 3955346 h 6858000"/>
              <a:gd name="connsiteX8315" fmla="*/ 8071379 w 12192000"/>
              <a:gd name="connsiteY8315" fmla="*/ 3955346 h 6858000"/>
              <a:gd name="connsiteX8316" fmla="*/ 8036553 w 12192000"/>
              <a:gd name="connsiteY8316" fmla="*/ 3920527 h 6858000"/>
              <a:gd name="connsiteX8317" fmla="*/ 8071379 w 12192000"/>
              <a:gd name="connsiteY8317" fmla="*/ 3885709 h 6858000"/>
              <a:gd name="connsiteX8318" fmla="*/ 8106191 w 12192000"/>
              <a:gd name="connsiteY8318" fmla="*/ 3920527 h 6858000"/>
              <a:gd name="connsiteX8319" fmla="*/ 8071379 w 12192000"/>
              <a:gd name="connsiteY8319" fmla="*/ 3955346 h 6858000"/>
              <a:gd name="connsiteX8320" fmla="*/ 8156272 w 12192000"/>
              <a:gd name="connsiteY8320" fmla="*/ 3955346 h 6858000"/>
              <a:gd name="connsiteX8321" fmla="*/ 8121447 w 12192000"/>
              <a:gd name="connsiteY8321" fmla="*/ 3920527 h 6858000"/>
              <a:gd name="connsiteX8322" fmla="*/ 8156272 w 12192000"/>
              <a:gd name="connsiteY8322" fmla="*/ 3885709 h 6858000"/>
              <a:gd name="connsiteX8323" fmla="*/ 8191084 w 12192000"/>
              <a:gd name="connsiteY8323" fmla="*/ 3920527 h 6858000"/>
              <a:gd name="connsiteX8324" fmla="*/ 8156272 w 12192000"/>
              <a:gd name="connsiteY8324" fmla="*/ 3955346 h 6858000"/>
              <a:gd name="connsiteX8325" fmla="*/ 8241164 w 12192000"/>
              <a:gd name="connsiteY8325" fmla="*/ 3955346 h 6858000"/>
              <a:gd name="connsiteX8326" fmla="*/ 8206339 w 12192000"/>
              <a:gd name="connsiteY8326" fmla="*/ 3920527 h 6858000"/>
              <a:gd name="connsiteX8327" fmla="*/ 8241164 w 12192000"/>
              <a:gd name="connsiteY8327" fmla="*/ 3885709 h 6858000"/>
              <a:gd name="connsiteX8328" fmla="*/ 8275976 w 12192000"/>
              <a:gd name="connsiteY8328" fmla="*/ 3920527 h 6858000"/>
              <a:gd name="connsiteX8329" fmla="*/ 8241164 w 12192000"/>
              <a:gd name="connsiteY8329" fmla="*/ 3955346 h 6858000"/>
              <a:gd name="connsiteX8330" fmla="*/ 8326055 w 12192000"/>
              <a:gd name="connsiteY8330" fmla="*/ 3955346 h 6858000"/>
              <a:gd name="connsiteX8331" fmla="*/ 8291230 w 12192000"/>
              <a:gd name="connsiteY8331" fmla="*/ 3920527 h 6858000"/>
              <a:gd name="connsiteX8332" fmla="*/ 8326055 w 12192000"/>
              <a:gd name="connsiteY8332" fmla="*/ 3885709 h 6858000"/>
              <a:gd name="connsiteX8333" fmla="*/ 8360868 w 12192000"/>
              <a:gd name="connsiteY8333" fmla="*/ 3920527 h 6858000"/>
              <a:gd name="connsiteX8334" fmla="*/ 8326055 w 12192000"/>
              <a:gd name="connsiteY8334" fmla="*/ 3955346 h 6858000"/>
              <a:gd name="connsiteX8335" fmla="*/ 8410949 w 12192000"/>
              <a:gd name="connsiteY8335" fmla="*/ 3955346 h 6858000"/>
              <a:gd name="connsiteX8336" fmla="*/ 8376123 w 12192000"/>
              <a:gd name="connsiteY8336" fmla="*/ 3920527 h 6858000"/>
              <a:gd name="connsiteX8337" fmla="*/ 8410949 w 12192000"/>
              <a:gd name="connsiteY8337" fmla="*/ 3885709 h 6858000"/>
              <a:gd name="connsiteX8338" fmla="*/ 8445761 w 12192000"/>
              <a:gd name="connsiteY8338" fmla="*/ 3920527 h 6858000"/>
              <a:gd name="connsiteX8339" fmla="*/ 8410949 w 12192000"/>
              <a:gd name="connsiteY8339" fmla="*/ 3955346 h 6858000"/>
              <a:gd name="connsiteX8340" fmla="*/ 8495842 w 12192000"/>
              <a:gd name="connsiteY8340" fmla="*/ 3955346 h 6858000"/>
              <a:gd name="connsiteX8341" fmla="*/ 8461017 w 12192000"/>
              <a:gd name="connsiteY8341" fmla="*/ 3920527 h 6858000"/>
              <a:gd name="connsiteX8342" fmla="*/ 8495842 w 12192000"/>
              <a:gd name="connsiteY8342" fmla="*/ 3885709 h 6858000"/>
              <a:gd name="connsiteX8343" fmla="*/ 8530654 w 12192000"/>
              <a:gd name="connsiteY8343" fmla="*/ 3920527 h 6858000"/>
              <a:gd name="connsiteX8344" fmla="*/ 8495842 w 12192000"/>
              <a:gd name="connsiteY8344" fmla="*/ 3955346 h 6858000"/>
              <a:gd name="connsiteX8345" fmla="*/ 8580734 w 12192000"/>
              <a:gd name="connsiteY8345" fmla="*/ 3955346 h 6858000"/>
              <a:gd name="connsiteX8346" fmla="*/ 8545909 w 12192000"/>
              <a:gd name="connsiteY8346" fmla="*/ 3920527 h 6858000"/>
              <a:gd name="connsiteX8347" fmla="*/ 8580734 w 12192000"/>
              <a:gd name="connsiteY8347" fmla="*/ 3885709 h 6858000"/>
              <a:gd name="connsiteX8348" fmla="*/ 8615546 w 12192000"/>
              <a:gd name="connsiteY8348" fmla="*/ 3920527 h 6858000"/>
              <a:gd name="connsiteX8349" fmla="*/ 8580734 w 12192000"/>
              <a:gd name="connsiteY8349" fmla="*/ 3955346 h 6858000"/>
              <a:gd name="connsiteX8350" fmla="*/ 8665625 w 12192000"/>
              <a:gd name="connsiteY8350" fmla="*/ 3955346 h 6858000"/>
              <a:gd name="connsiteX8351" fmla="*/ 8630800 w 12192000"/>
              <a:gd name="connsiteY8351" fmla="*/ 3920527 h 6858000"/>
              <a:gd name="connsiteX8352" fmla="*/ 8665625 w 12192000"/>
              <a:gd name="connsiteY8352" fmla="*/ 3885709 h 6858000"/>
              <a:gd name="connsiteX8353" fmla="*/ 8700438 w 12192000"/>
              <a:gd name="connsiteY8353" fmla="*/ 3920527 h 6858000"/>
              <a:gd name="connsiteX8354" fmla="*/ 8665625 w 12192000"/>
              <a:gd name="connsiteY8354" fmla="*/ 3955346 h 6858000"/>
              <a:gd name="connsiteX8355" fmla="*/ 8750518 w 12192000"/>
              <a:gd name="connsiteY8355" fmla="*/ 3955346 h 6858000"/>
              <a:gd name="connsiteX8356" fmla="*/ 8715692 w 12192000"/>
              <a:gd name="connsiteY8356" fmla="*/ 3920527 h 6858000"/>
              <a:gd name="connsiteX8357" fmla="*/ 8750518 w 12192000"/>
              <a:gd name="connsiteY8357" fmla="*/ 3885709 h 6858000"/>
              <a:gd name="connsiteX8358" fmla="*/ 8785330 w 12192000"/>
              <a:gd name="connsiteY8358" fmla="*/ 3920527 h 6858000"/>
              <a:gd name="connsiteX8359" fmla="*/ 8750518 w 12192000"/>
              <a:gd name="connsiteY8359" fmla="*/ 3955346 h 6858000"/>
              <a:gd name="connsiteX8360" fmla="*/ 8835412 w 12192000"/>
              <a:gd name="connsiteY8360" fmla="*/ 3955346 h 6858000"/>
              <a:gd name="connsiteX8361" fmla="*/ 8800587 w 12192000"/>
              <a:gd name="connsiteY8361" fmla="*/ 3920527 h 6858000"/>
              <a:gd name="connsiteX8362" fmla="*/ 8835412 w 12192000"/>
              <a:gd name="connsiteY8362" fmla="*/ 3885709 h 6858000"/>
              <a:gd name="connsiteX8363" fmla="*/ 8870224 w 12192000"/>
              <a:gd name="connsiteY8363" fmla="*/ 3920527 h 6858000"/>
              <a:gd name="connsiteX8364" fmla="*/ 8835412 w 12192000"/>
              <a:gd name="connsiteY8364" fmla="*/ 3955346 h 6858000"/>
              <a:gd name="connsiteX8365" fmla="*/ 8920304 w 12192000"/>
              <a:gd name="connsiteY8365" fmla="*/ 3955346 h 6858000"/>
              <a:gd name="connsiteX8366" fmla="*/ 8885479 w 12192000"/>
              <a:gd name="connsiteY8366" fmla="*/ 3920527 h 6858000"/>
              <a:gd name="connsiteX8367" fmla="*/ 8920304 w 12192000"/>
              <a:gd name="connsiteY8367" fmla="*/ 3885709 h 6858000"/>
              <a:gd name="connsiteX8368" fmla="*/ 8955116 w 12192000"/>
              <a:gd name="connsiteY8368" fmla="*/ 3920527 h 6858000"/>
              <a:gd name="connsiteX8369" fmla="*/ 8920304 w 12192000"/>
              <a:gd name="connsiteY8369" fmla="*/ 3955346 h 6858000"/>
              <a:gd name="connsiteX8370" fmla="*/ 9005195 w 12192000"/>
              <a:gd name="connsiteY8370" fmla="*/ 3955346 h 6858000"/>
              <a:gd name="connsiteX8371" fmla="*/ 8970370 w 12192000"/>
              <a:gd name="connsiteY8371" fmla="*/ 3920527 h 6858000"/>
              <a:gd name="connsiteX8372" fmla="*/ 9005195 w 12192000"/>
              <a:gd name="connsiteY8372" fmla="*/ 3885709 h 6858000"/>
              <a:gd name="connsiteX8373" fmla="*/ 9040008 w 12192000"/>
              <a:gd name="connsiteY8373" fmla="*/ 3920527 h 6858000"/>
              <a:gd name="connsiteX8374" fmla="*/ 9005195 w 12192000"/>
              <a:gd name="connsiteY8374" fmla="*/ 3955346 h 6858000"/>
              <a:gd name="connsiteX8375" fmla="*/ 9090088 w 12192000"/>
              <a:gd name="connsiteY8375" fmla="*/ 3955346 h 6858000"/>
              <a:gd name="connsiteX8376" fmla="*/ 9055262 w 12192000"/>
              <a:gd name="connsiteY8376" fmla="*/ 3920527 h 6858000"/>
              <a:gd name="connsiteX8377" fmla="*/ 9090088 w 12192000"/>
              <a:gd name="connsiteY8377" fmla="*/ 3885709 h 6858000"/>
              <a:gd name="connsiteX8378" fmla="*/ 9124900 w 12192000"/>
              <a:gd name="connsiteY8378" fmla="*/ 3920527 h 6858000"/>
              <a:gd name="connsiteX8379" fmla="*/ 9090088 w 12192000"/>
              <a:gd name="connsiteY8379" fmla="*/ 3955346 h 6858000"/>
              <a:gd name="connsiteX8380" fmla="*/ 9174982 w 12192000"/>
              <a:gd name="connsiteY8380" fmla="*/ 3955346 h 6858000"/>
              <a:gd name="connsiteX8381" fmla="*/ 9140157 w 12192000"/>
              <a:gd name="connsiteY8381" fmla="*/ 3920527 h 6858000"/>
              <a:gd name="connsiteX8382" fmla="*/ 9174982 w 12192000"/>
              <a:gd name="connsiteY8382" fmla="*/ 3885709 h 6858000"/>
              <a:gd name="connsiteX8383" fmla="*/ 9209794 w 12192000"/>
              <a:gd name="connsiteY8383" fmla="*/ 3920527 h 6858000"/>
              <a:gd name="connsiteX8384" fmla="*/ 9174982 w 12192000"/>
              <a:gd name="connsiteY8384" fmla="*/ 3955346 h 6858000"/>
              <a:gd name="connsiteX8385" fmla="*/ 9259874 w 12192000"/>
              <a:gd name="connsiteY8385" fmla="*/ 3955346 h 6858000"/>
              <a:gd name="connsiteX8386" fmla="*/ 9225049 w 12192000"/>
              <a:gd name="connsiteY8386" fmla="*/ 3920527 h 6858000"/>
              <a:gd name="connsiteX8387" fmla="*/ 9259874 w 12192000"/>
              <a:gd name="connsiteY8387" fmla="*/ 3885709 h 6858000"/>
              <a:gd name="connsiteX8388" fmla="*/ 9294686 w 12192000"/>
              <a:gd name="connsiteY8388" fmla="*/ 3920527 h 6858000"/>
              <a:gd name="connsiteX8389" fmla="*/ 9259874 w 12192000"/>
              <a:gd name="connsiteY8389" fmla="*/ 3955346 h 6858000"/>
              <a:gd name="connsiteX8390" fmla="*/ 9344765 w 12192000"/>
              <a:gd name="connsiteY8390" fmla="*/ 3955346 h 6858000"/>
              <a:gd name="connsiteX8391" fmla="*/ 9309940 w 12192000"/>
              <a:gd name="connsiteY8391" fmla="*/ 3920527 h 6858000"/>
              <a:gd name="connsiteX8392" fmla="*/ 9344765 w 12192000"/>
              <a:gd name="connsiteY8392" fmla="*/ 3885709 h 6858000"/>
              <a:gd name="connsiteX8393" fmla="*/ 9379578 w 12192000"/>
              <a:gd name="connsiteY8393" fmla="*/ 3920527 h 6858000"/>
              <a:gd name="connsiteX8394" fmla="*/ 9344765 w 12192000"/>
              <a:gd name="connsiteY8394" fmla="*/ 3955346 h 6858000"/>
              <a:gd name="connsiteX8395" fmla="*/ 9769228 w 12192000"/>
              <a:gd name="connsiteY8395" fmla="*/ 3955346 h 6858000"/>
              <a:gd name="connsiteX8396" fmla="*/ 9734402 w 12192000"/>
              <a:gd name="connsiteY8396" fmla="*/ 3920527 h 6858000"/>
              <a:gd name="connsiteX8397" fmla="*/ 9769228 w 12192000"/>
              <a:gd name="connsiteY8397" fmla="*/ 3885709 h 6858000"/>
              <a:gd name="connsiteX8398" fmla="*/ 9804040 w 12192000"/>
              <a:gd name="connsiteY8398" fmla="*/ 3920527 h 6858000"/>
              <a:gd name="connsiteX8399" fmla="*/ 9769228 w 12192000"/>
              <a:gd name="connsiteY8399" fmla="*/ 3955346 h 6858000"/>
              <a:gd name="connsiteX8400" fmla="*/ 10108798 w 12192000"/>
              <a:gd name="connsiteY8400" fmla="*/ 3955346 h 6858000"/>
              <a:gd name="connsiteX8401" fmla="*/ 10073972 w 12192000"/>
              <a:gd name="connsiteY8401" fmla="*/ 3920527 h 6858000"/>
              <a:gd name="connsiteX8402" fmla="*/ 10108798 w 12192000"/>
              <a:gd name="connsiteY8402" fmla="*/ 3885709 h 6858000"/>
              <a:gd name="connsiteX8403" fmla="*/ 10143610 w 12192000"/>
              <a:gd name="connsiteY8403" fmla="*/ 3920527 h 6858000"/>
              <a:gd name="connsiteX8404" fmla="*/ 10108798 w 12192000"/>
              <a:gd name="connsiteY8404" fmla="*/ 3955346 h 6858000"/>
              <a:gd name="connsiteX8405" fmla="*/ 2213771 w 12192000"/>
              <a:gd name="connsiteY8405" fmla="*/ 3870485 h 6858000"/>
              <a:gd name="connsiteX8406" fmla="*/ 2178952 w 12192000"/>
              <a:gd name="connsiteY8406" fmla="*/ 3835667 h 6858000"/>
              <a:gd name="connsiteX8407" fmla="*/ 2213771 w 12192000"/>
              <a:gd name="connsiteY8407" fmla="*/ 3800848 h 6858000"/>
              <a:gd name="connsiteX8408" fmla="*/ 2248590 w 12192000"/>
              <a:gd name="connsiteY8408" fmla="*/ 3835667 h 6858000"/>
              <a:gd name="connsiteX8409" fmla="*/ 2213771 w 12192000"/>
              <a:gd name="connsiteY8409" fmla="*/ 3870485 h 6858000"/>
              <a:gd name="connsiteX8410" fmla="*/ 2298657 w 12192000"/>
              <a:gd name="connsiteY8410" fmla="*/ 3870485 h 6858000"/>
              <a:gd name="connsiteX8411" fmla="*/ 2263838 w 12192000"/>
              <a:gd name="connsiteY8411" fmla="*/ 3835667 h 6858000"/>
              <a:gd name="connsiteX8412" fmla="*/ 2298657 w 12192000"/>
              <a:gd name="connsiteY8412" fmla="*/ 3800848 h 6858000"/>
              <a:gd name="connsiteX8413" fmla="*/ 2333476 w 12192000"/>
              <a:gd name="connsiteY8413" fmla="*/ 3835667 h 6858000"/>
              <a:gd name="connsiteX8414" fmla="*/ 2298657 w 12192000"/>
              <a:gd name="connsiteY8414" fmla="*/ 3870485 h 6858000"/>
              <a:gd name="connsiteX8415" fmla="*/ 2383549 w 12192000"/>
              <a:gd name="connsiteY8415" fmla="*/ 3870485 h 6858000"/>
              <a:gd name="connsiteX8416" fmla="*/ 2348730 w 12192000"/>
              <a:gd name="connsiteY8416" fmla="*/ 3835667 h 6858000"/>
              <a:gd name="connsiteX8417" fmla="*/ 2383549 w 12192000"/>
              <a:gd name="connsiteY8417" fmla="*/ 3800848 h 6858000"/>
              <a:gd name="connsiteX8418" fmla="*/ 2418368 w 12192000"/>
              <a:gd name="connsiteY8418" fmla="*/ 3835667 h 6858000"/>
              <a:gd name="connsiteX8419" fmla="*/ 2383549 w 12192000"/>
              <a:gd name="connsiteY8419" fmla="*/ 3870485 h 6858000"/>
              <a:gd name="connsiteX8420" fmla="*/ 2468443 w 12192000"/>
              <a:gd name="connsiteY8420" fmla="*/ 3870485 h 6858000"/>
              <a:gd name="connsiteX8421" fmla="*/ 2433624 w 12192000"/>
              <a:gd name="connsiteY8421" fmla="*/ 3835667 h 6858000"/>
              <a:gd name="connsiteX8422" fmla="*/ 2468443 w 12192000"/>
              <a:gd name="connsiteY8422" fmla="*/ 3800848 h 6858000"/>
              <a:gd name="connsiteX8423" fmla="*/ 2503261 w 12192000"/>
              <a:gd name="connsiteY8423" fmla="*/ 3835667 h 6858000"/>
              <a:gd name="connsiteX8424" fmla="*/ 2468443 w 12192000"/>
              <a:gd name="connsiteY8424" fmla="*/ 3870485 h 6858000"/>
              <a:gd name="connsiteX8425" fmla="*/ 2553334 w 12192000"/>
              <a:gd name="connsiteY8425" fmla="*/ 3870485 h 6858000"/>
              <a:gd name="connsiteX8426" fmla="*/ 2518515 w 12192000"/>
              <a:gd name="connsiteY8426" fmla="*/ 3835667 h 6858000"/>
              <a:gd name="connsiteX8427" fmla="*/ 2553334 w 12192000"/>
              <a:gd name="connsiteY8427" fmla="*/ 3800848 h 6858000"/>
              <a:gd name="connsiteX8428" fmla="*/ 2588153 w 12192000"/>
              <a:gd name="connsiteY8428" fmla="*/ 3835667 h 6858000"/>
              <a:gd name="connsiteX8429" fmla="*/ 2553334 w 12192000"/>
              <a:gd name="connsiteY8429" fmla="*/ 3870485 h 6858000"/>
              <a:gd name="connsiteX8430" fmla="*/ 2638227 w 12192000"/>
              <a:gd name="connsiteY8430" fmla="*/ 3870485 h 6858000"/>
              <a:gd name="connsiteX8431" fmla="*/ 2603408 w 12192000"/>
              <a:gd name="connsiteY8431" fmla="*/ 3835667 h 6858000"/>
              <a:gd name="connsiteX8432" fmla="*/ 2638227 w 12192000"/>
              <a:gd name="connsiteY8432" fmla="*/ 3800848 h 6858000"/>
              <a:gd name="connsiteX8433" fmla="*/ 2673046 w 12192000"/>
              <a:gd name="connsiteY8433" fmla="*/ 3835667 h 6858000"/>
              <a:gd name="connsiteX8434" fmla="*/ 2638227 w 12192000"/>
              <a:gd name="connsiteY8434" fmla="*/ 3870485 h 6858000"/>
              <a:gd name="connsiteX8435" fmla="*/ 2723119 w 12192000"/>
              <a:gd name="connsiteY8435" fmla="*/ 3870485 h 6858000"/>
              <a:gd name="connsiteX8436" fmla="*/ 2688300 w 12192000"/>
              <a:gd name="connsiteY8436" fmla="*/ 3835667 h 6858000"/>
              <a:gd name="connsiteX8437" fmla="*/ 2723119 w 12192000"/>
              <a:gd name="connsiteY8437" fmla="*/ 3800848 h 6858000"/>
              <a:gd name="connsiteX8438" fmla="*/ 2757938 w 12192000"/>
              <a:gd name="connsiteY8438" fmla="*/ 3835667 h 6858000"/>
              <a:gd name="connsiteX8439" fmla="*/ 2723119 w 12192000"/>
              <a:gd name="connsiteY8439" fmla="*/ 3870485 h 6858000"/>
              <a:gd name="connsiteX8440" fmla="*/ 2808013 w 12192000"/>
              <a:gd name="connsiteY8440" fmla="*/ 3870485 h 6858000"/>
              <a:gd name="connsiteX8441" fmla="*/ 2773194 w 12192000"/>
              <a:gd name="connsiteY8441" fmla="*/ 3835667 h 6858000"/>
              <a:gd name="connsiteX8442" fmla="*/ 2808013 w 12192000"/>
              <a:gd name="connsiteY8442" fmla="*/ 3800848 h 6858000"/>
              <a:gd name="connsiteX8443" fmla="*/ 2842831 w 12192000"/>
              <a:gd name="connsiteY8443" fmla="*/ 3835667 h 6858000"/>
              <a:gd name="connsiteX8444" fmla="*/ 2808013 w 12192000"/>
              <a:gd name="connsiteY8444" fmla="*/ 3870485 h 6858000"/>
              <a:gd name="connsiteX8445" fmla="*/ 2892904 w 12192000"/>
              <a:gd name="connsiteY8445" fmla="*/ 3870485 h 6858000"/>
              <a:gd name="connsiteX8446" fmla="*/ 2858085 w 12192000"/>
              <a:gd name="connsiteY8446" fmla="*/ 3835667 h 6858000"/>
              <a:gd name="connsiteX8447" fmla="*/ 2892904 w 12192000"/>
              <a:gd name="connsiteY8447" fmla="*/ 3800848 h 6858000"/>
              <a:gd name="connsiteX8448" fmla="*/ 2927723 w 12192000"/>
              <a:gd name="connsiteY8448" fmla="*/ 3835667 h 6858000"/>
              <a:gd name="connsiteX8449" fmla="*/ 2892904 w 12192000"/>
              <a:gd name="connsiteY8449" fmla="*/ 3870485 h 6858000"/>
              <a:gd name="connsiteX8450" fmla="*/ 2977796 w 12192000"/>
              <a:gd name="connsiteY8450" fmla="*/ 3870485 h 6858000"/>
              <a:gd name="connsiteX8451" fmla="*/ 2942977 w 12192000"/>
              <a:gd name="connsiteY8451" fmla="*/ 3835667 h 6858000"/>
              <a:gd name="connsiteX8452" fmla="*/ 2977796 w 12192000"/>
              <a:gd name="connsiteY8452" fmla="*/ 3800848 h 6858000"/>
              <a:gd name="connsiteX8453" fmla="*/ 3012615 w 12192000"/>
              <a:gd name="connsiteY8453" fmla="*/ 3835667 h 6858000"/>
              <a:gd name="connsiteX8454" fmla="*/ 2977796 w 12192000"/>
              <a:gd name="connsiteY8454" fmla="*/ 3870485 h 6858000"/>
              <a:gd name="connsiteX8455" fmla="*/ 3062689 w 12192000"/>
              <a:gd name="connsiteY8455" fmla="*/ 3870485 h 6858000"/>
              <a:gd name="connsiteX8456" fmla="*/ 3027870 w 12192000"/>
              <a:gd name="connsiteY8456" fmla="*/ 3835667 h 6858000"/>
              <a:gd name="connsiteX8457" fmla="*/ 3062689 w 12192000"/>
              <a:gd name="connsiteY8457" fmla="*/ 3800848 h 6858000"/>
              <a:gd name="connsiteX8458" fmla="*/ 3097508 w 12192000"/>
              <a:gd name="connsiteY8458" fmla="*/ 3835667 h 6858000"/>
              <a:gd name="connsiteX8459" fmla="*/ 3062689 w 12192000"/>
              <a:gd name="connsiteY8459" fmla="*/ 3870485 h 6858000"/>
              <a:gd name="connsiteX8460" fmla="*/ 3147583 w 12192000"/>
              <a:gd name="connsiteY8460" fmla="*/ 3870485 h 6858000"/>
              <a:gd name="connsiteX8461" fmla="*/ 3112764 w 12192000"/>
              <a:gd name="connsiteY8461" fmla="*/ 3835667 h 6858000"/>
              <a:gd name="connsiteX8462" fmla="*/ 3147583 w 12192000"/>
              <a:gd name="connsiteY8462" fmla="*/ 3800848 h 6858000"/>
              <a:gd name="connsiteX8463" fmla="*/ 3182401 w 12192000"/>
              <a:gd name="connsiteY8463" fmla="*/ 3835667 h 6858000"/>
              <a:gd name="connsiteX8464" fmla="*/ 3147583 w 12192000"/>
              <a:gd name="connsiteY8464" fmla="*/ 3870485 h 6858000"/>
              <a:gd name="connsiteX8465" fmla="*/ 3232474 w 12192000"/>
              <a:gd name="connsiteY8465" fmla="*/ 3870485 h 6858000"/>
              <a:gd name="connsiteX8466" fmla="*/ 3197655 w 12192000"/>
              <a:gd name="connsiteY8466" fmla="*/ 3835667 h 6858000"/>
              <a:gd name="connsiteX8467" fmla="*/ 3232474 w 12192000"/>
              <a:gd name="connsiteY8467" fmla="*/ 3800848 h 6858000"/>
              <a:gd name="connsiteX8468" fmla="*/ 3267293 w 12192000"/>
              <a:gd name="connsiteY8468" fmla="*/ 3835667 h 6858000"/>
              <a:gd name="connsiteX8469" fmla="*/ 3232474 w 12192000"/>
              <a:gd name="connsiteY8469" fmla="*/ 3870485 h 6858000"/>
              <a:gd name="connsiteX8470" fmla="*/ 3317366 w 12192000"/>
              <a:gd name="connsiteY8470" fmla="*/ 3870485 h 6858000"/>
              <a:gd name="connsiteX8471" fmla="*/ 3282547 w 12192000"/>
              <a:gd name="connsiteY8471" fmla="*/ 3835667 h 6858000"/>
              <a:gd name="connsiteX8472" fmla="*/ 3317366 w 12192000"/>
              <a:gd name="connsiteY8472" fmla="*/ 3800848 h 6858000"/>
              <a:gd name="connsiteX8473" fmla="*/ 3352185 w 12192000"/>
              <a:gd name="connsiteY8473" fmla="*/ 3835667 h 6858000"/>
              <a:gd name="connsiteX8474" fmla="*/ 3317366 w 12192000"/>
              <a:gd name="connsiteY8474" fmla="*/ 3870485 h 6858000"/>
              <a:gd name="connsiteX8475" fmla="*/ 3402259 w 12192000"/>
              <a:gd name="connsiteY8475" fmla="*/ 3870485 h 6858000"/>
              <a:gd name="connsiteX8476" fmla="*/ 3367440 w 12192000"/>
              <a:gd name="connsiteY8476" fmla="*/ 3835667 h 6858000"/>
              <a:gd name="connsiteX8477" fmla="*/ 3402259 w 12192000"/>
              <a:gd name="connsiteY8477" fmla="*/ 3800848 h 6858000"/>
              <a:gd name="connsiteX8478" fmla="*/ 3437078 w 12192000"/>
              <a:gd name="connsiteY8478" fmla="*/ 3835667 h 6858000"/>
              <a:gd name="connsiteX8479" fmla="*/ 3402259 w 12192000"/>
              <a:gd name="connsiteY8479" fmla="*/ 3870485 h 6858000"/>
              <a:gd name="connsiteX8480" fmla="*/ 3487153 w 12192000"/>
              <a:gd name="connsiteY8480" fmla="*/ 3870485 h 6858000"/>
              <a:gd name="connsiteX8481" fmla="*/ 3452334 w 12192000"/>
              <a:gd name="connsiteY8481" fmla="*/ 3835667 h 6858000"/>
              <a:gd name="connsiteX8482" fmla="*/ 3487153 w 12192000"/>
              <a:gd name="connsiteY8482" fmla="*/ 3800848 h 6858000"/>
              <a:gd name="connsiteX8483" fmla="*/ 3521971 w 12192000"/>
              <a:gd name="connsiteY8483" fmla="*/ 3835667 h 6858000"/>
              <a:gd name="connsiteX8484" fmla="*/ 3487153 w 12192000"/>
              <a:gd name="connsiteY8484" fmla="*/ 3870485 h 6858000"/>
              <a:gd name="connsiteX8485" fmla="*/ 3572044 w 12192000"/>
              <a:gd name="connsiteY8485" fmla="*/ 3870485 h 6858000"/>
              <a:gd name="connsiteX8486" fmla="*/ 3537225 w 12192000"/>
              <a:gd name="connsiteY8486" fmla="*/ 3835667 h 6858000"/>
              <a:gd name="connsiteX8487" fmla="*/ 3572044 w 12192000"/>
              <a:gd name="connsiteY8487" fmla="*/ 3800848 h 6858000"/>
              <a:gd name="connsiteX8488" fmla="*/ 3606863 w 12192000"/>
              <a:gd name="connsiteY8488" fmla="*/ 3835667 h 6858000"/>
              <a:gd name="connsiteX8489" fmla="*/ 3572044 w 12192000"/>
              <a:gd name="connsiteY8489" fmla="*/ 3870485 h 6858000"/>
              <a:gd name="connsiteX8490" fmla="*/ 5609470 w 12192000"/>
              <a:gd name="connsiteY8490" fmla="*/ 3870485 h 6858000"/>
              <a:gd name="connsiteX8491" fmla="*/ 5574651 w 12192000"/>
              <a:gd name="connsiteY8491" fmla="*/ 3835667 h 6858000"/>
              <a:gd name="connsiteX8492" fmla="*/ 5609470 w 12192000"/>
              <a:gd name="connsiteY8492" fmla="*/ 3800848 h 6858000"/>
              <a:gd name="connsiteX8493" fmla="*/ 5644289 w 12192000"/>
              <a:gd name="connsiteY8493" fmla="*/ 3835667 h 6858000"/>
              <a:gd name="connsiteX8494" fmla="*/ 5609470 w 12192000"/>
              <a:gd name="connsiteY8494" fmla="*/ 3870485 h 6858000"/>
              <a:gd name="connsiteX8495" fmla="*/ 5694362 w 12192000"/>
              <a:gd name="connsiteY8495" fmla="*/ 3870485 h 6858000"/>
              <a:gd name="connsiteX8496" fmla="*/ 5659543 w 12192000"/>
              <a:gd name="connsiteY8496" fmla="*/ 3835667 h 6858000"/>
              <a:gd name="connsiteX8497" fmla="*/ 5694362 w 12192000"/>
              <a:gd name="connsiteY8497" fmla="*/ 3800848 h 6858000"/>
              <a:gd name="connsiteX8498" fmla="*/ 5729181 w 12192000"/>
              <a:gd name="connsiteY8498" fmla="*/ 3835667 h 6858000"/>
              <a:gd name="connsiteX8499" fmla="*/ 5694362 w 12192000"/>
              <a:gd name="connsiteY8499" fmla="*/ 3870485 h 6858000"/>
              <a:gd name="connsiteX8500" fmla="*/ 5779256 w 12192000"/>
              <a:gd name="connsiteY8500" fmla="*/ 3870485 h 6858000"/>
              <a:gd name="connsiteX8501" fmla="*/ 5744438 w 12192000"/>
              <a:gd name="connsiteY8501" fmla="*/ 3835667 h 6858000"/>
              <a:gd name="connsiteX8502" fmla="*/ 5779256 w 12192000"/>
              <a:gd name="connsiteY8502" fmla="*/ 3800848 h 6858000"/>
              <a:gd name="connsiteX8503" fmla="*/ 5814075 w 12192000"/>
              <a:gd name="connsiteY8503" fmla="*/ 3835667 h 6858000"/>
              <a:gd name="connsiteX8504" fmla="*/ 5779256 w 12192000"/>
              <a:gd name="connsiteY8504" fmla="*/ 3870485 h 6858000"/>
              <a:gd name="connsiteX8505" fmla="*/ 6373503 w 12192000"/>
              <a:gd name="connsiteY8505" fmla="*/ 3870485 h 6858000"/>
              <a:gd name="connsiteX8506" fmla="*/ 6338677 w 12192000"/>
              <a:gd name="connsiteY8506" fmla="*/ 3835667 h 6858000"/>
              <a:gd name="connsiteX8507" fmla="*/ 6373503 w 12192000"/>
              <a:gd name="connsiteY8507" fmla="*/ 3800848 h 6858000"/>
              <a:gd name="connsiteX8508" fmla="*/ 6408315 w 12192000"/>
              <a:gd name="connsiteY8508" fmla="*/ 3835667 h 6858000"/>
              <a:gd name="connsiteX8509" fmla="*/ 6373503 w 12192000"/>
              <a:gd name="connsiteY8509" fmla="*/ 3870485 h 6858000"/>
              <a:gd name="connsiteX8510" fmla="*/ 6543288 w 12192000"/>
              <a:gd name="connsiteY8510" fmla="*/ 3870485 h 6858000"/>
              <a:gd name="connsiteX8511" fmla="*/ 6508463 w 12192000"/>
              <a:gd name="connsiteY8511" fmla="*/ 3835667 h 6858000"/>
              <a:gd name="connsiteX8512" fmla="*/ 6543288 w 12192000"/>
              <a:gd name="connsiteY8512" fmla="*/ 3800848 h 6858000"/>
              <a:gd name="connsiteX8513" fmla="*/ 6578100 w 12192000"/>
              <a:gd name="connsiteY8513" fmla="*/ 3835667 h 6858000"/>
              <a:gd name="connsiteX8514" fmla="*/ 6543288 w 12192000"/>
              <a:gd name="connsiteY8514" fmla="*/ 3870485 h 6858000"/>
              <a:gd name="connsiteX8515" fmla="*/ 6713073 w 12192000"/>
              <a:gd name="connsiteY8515" fmla="*/ 3870485 h 6858000"/>
              <a:gd name="connsiteX8516" fmla="*/ 6678247 w 12192000"/>
              <a:gd name="connsiteY8516" fmla="*/ 3835667 h 6858000"/>
              <a:gd name="connsiteX8517" fmla="*/ 6713073 w 12192000"/>
              <a:gd name="connsiteY8517" fmla="*/ 3800848 h 6858000"/>
              <a:gd name="connsiteX8518" fmla="*/ 6747885 w 12192000"/>
              <a:gd name="connsiteY8518" fmla="*/ 3835667 h 6858000"/>
              <a:gd name="connsiteX8519" fmla="*/ 6713073 w 12192000"/>
              <a:gd name="connsiteY8519" fmla="*/ 3870485 h 6858000"/>
              <a:gd name="connsiteX8520" fmla="*/ 6797965 w 12192000"/>
              <a:gd name="connsiteY8520" fmla="*/ 3870485 h 6858000"/>
              <a:gd name="connsiteX8521" fmla="*/ 6763139 w 12192000"/>
              <a:gd name="connsiteY8521" fmla="*/ 3835667 h 6858000"/>
              <a:gd name="connsiteX8522" fmla="*/ 6797965 w 12192000"/>
              <a:gd name="connsiteY8522" fmla="*/ 3800848 h 6858000"/>
              <a:gd name="connsiteX8523" fmla="*/ 6832777 w 12192000"/>
              <a:gd name="connsiteY8523" fmla="*/ 3835667 h 6858000"/>
              <a:gd name="connsiteX8524" fmla="*/ 6797965 w 12192000"/>
              <a:gd name="connsiteY8524" fmla="*/ 3870485 h 6858000"/>
              <a:gd name="connsiteX8525" fmla="*/ 6882858 w 12192000"/>
              <a:gd name="connsiteY8525" fmla="*/ 3870485 h 6858000"/>
              <a:gd name="connsiteX8526" fmla="*/ 6848033 w 12192000"/>
              <a:gd name="connsiteY8526" fmla="*/ 3835667 h 6858000"/>
              <a:gd name="connsiteX8527" fmla="*/ 6882858 w 12192000"/>
              <a:gd name="connsiteY8527" fmla="*/ 3800848 h 6858000"/>
              <a:gd name="connsiteX8528" fmla="*/ 6917670 w 12192000"/>
              <a:gd name="connsiteY8528" fmla="*/ 3835667 h 6858000"/>
              <a:gd name="connsiteX8529" fmla="*/ 6882858 w 12192000"/>
              <a:gd name="connsiteY8529" fmla="*/ 3870485 h 6858000"/>
              <a:gd name="connsiteX8530" fmla="*/ 6967749 w 12192000"/>
              <a:gd name="connsiteY8530" fmla="*/ 3870485 h 6858000"/>
              <a:gd name="connsiteX8531" fmla="*/ 6932924 w 12192000"/>
              <a:gd name="connsiteY8531" fmla="*/ 3835667 h 6858000"/>
              <a:gd name="connsiteX8532" fmla="*/ 6967749 w 12192000"/>
              <a:gd name="connsiteY8532" fmla="*/ 3800848 h 6858000"/>
              <a:gd name="connsiteX8533" fmla="*/ 7002562 w 12192000"/>
              <a:gd name="connsiteY8533" fmla="*/ 3835667 h 6858000"/>
              <a:gd name="connsiteX8534" fmla="*/ 6967749 w 12192000"/>
              <a:gd name="connsiteY8534" fmla="*/ 3870485 h 6858000"/>
              <a:gd name="connsiteX8535" fmla="*/ 7052643 w 12192000"/>
              <a:gd name="connsiteY8535" fmla="*/ 3870485 h 6858000"/>
              <a:gd name="connsiteX8536" fmla="*/ 7017817 w 12192000"/>
              <a:gd name="connsiteY8536" fmla="*/ 3835667 h 6858000"/>
              <a:gd name="connsiteX8537" fmla="*/ 7052643 w 12192000"/>
              <a:gd name="connsiteY8537" fmla="*/ 3800848 h 6858000"/>
              <a:gd name="connsiteX8538" fmla="*/ 7087455 w 12192000"/>
              <a:gd name="connsiteY8538" fmla="*/ 3835667 h 6858000"/>
              <a:gd name="connsiteX8539" fmla="*/ 7052643 w 12192000"/>
              <a:gd name="connsiteY8539" fmla="*/ 3870485 h 6858000"/>
              <a:gd name="connsiteX8540" fmla="*/ 7137562 w 12192000"/>
              <a:gd name="connsiteY8540" fmla="*/ 3870485 h 6858000"/>
              <a:gd name="connsiteX8541" fmla="*/ 7102737 w 12192000"/>
              <a:gd name="connsiteY8541" fmla="*/ 3835667 h 6858000"/>
              <a:gd name="connsiteX8542" fmla="*/ 7137562 w 12192000"/>
              <a:gd name="connsiteY8542" fmla="*/ 3800848 h 6858000"/>
              <a:gd name="connsiteX8543" fmla="*/ 7172374 w 12192000"/>
              <a:gd name="connsiteY8543" fmla="*/ 3835667 h 6858000"/>
              <a:gd name="connsiteX8544" fmla="*/ 7137562 w 12192000"/>
              <a:gd name="connsiteY8544" fmla="*/ 3870485 h 6858000"/>
              <a:gd name="connsiteX8545" fmla="*/ 7222454 w 12192000"/>
              <a:gd name="connsiteY8545" fmla="*/ 3870485 h 6858000"/>
              <a:gd name="connsiteX8546" fmla="*/ 7187629 w 12192000"/>
              <a:gd name="connsiteY8546" fmla="*/ 3835667 h 6858000"/>
              <a:gd name="connsiteX8547" fmla="*/ 7222454 w 12192000"/>
              <a:gd name="connsiteY8547" fmla="*/ 3800848 h 6858000"/>
              <a:gd name="connsiteX8548" fmla="*/ 7257266 w 12192000"/>
              <a:gd name="connsiteY8548" fmla="*/ 3835667 h 6858000"/>
              <a:gd name="connsiteX8549" fmla="*/ 7222454 w 12192000"/>
              <a:gd name="connsiteY8549" fmla="*/ 3870485 h 6858000"/>
              <a:gd name="connsiteX8550" fmla="*/ 7562024 w 12192000"/>
              <a:gd name="connsiteY8550" fmla="*/ 3870485 h 6858000"/>
              <a:gd name="connsiteX8551" fmla="*/ 7527199 w 12192000"/>
              <a:gd name="connsiteY8551" fmla="*/ 3835667 h 6858000"/>
              <a:gd name="connsiteX8552" fmla="*/ 7562024 w 12192000"/>
              <a:gd name="connsiteY8552" fmla="*/ 3800848 h 6858000"/>
              <a:gd name="connsiteX8553" fmla="*/ 7596836 w 12192000"/>
              <a:gd name="connsiteY8553" fmla="*/ 3835667 h 6858000"/>
              <a:gd name="connsiteX8554" fmla="*/ 7562024 w 12192000"/>
              <a:gd name="connsiteY8554" fmla="*/ 3870485 h 6858000"/>
              <a:gd name="connsiteX8555" fmla="*/ 7646915 w 12192000"/>
              <a:gd name="connsiteY8555" fmla="*/ 3870485 h 6858000"/>
              <a:gd name="connsiteX8556" fmla="*/ 7612090 w 12192000"/>
              <a:gd name="connsiteY8556" fmla="*/ 3835667 h 6858000"/>
              <a:gd name="connsiteX8557" fmla="*/ 7646915 w 12192000"/>
              <a:gd name="connsiteY8557" fmla="*/ 3800848 h 6858000"/>
              <a:gd name="connsiteX8558" fmla="*/ 7681728 w 12192000"/>
              <a:gd name="connsiteY8558" fmla="*/ 3835667 h 6858000"/>
              <a:gd name="connsiteX8559" fmla="*/ 7646915 w 12192000"/>
              <a:gd name="connsiteY8559" fmla="*/ 3870485 h 6858000"/>
              <a:gd name="connsiteX8560" fmla="*/ 7731809 w 12192000"/>
              <a:gd name="connsiteY8560" fmla="*/ 3870485 h 6858000"/>
              <a:gd name="connsiteX8561" fmla="*/ 7696983 w 12192000"/>
              <a:gd name="connsiteY8561" fmla="*/ 3835667 h 6858000"/>
              <a:gd name="connsiteX8562" fmla="*/ 7731809 w 12192000"/>
              <a:gd name="connsiteY8562" fmla="*/ 3800848 h 6858000"/>
              <a:gd name="connsiteX8563" fmla="*/ 7766621 w 12192000"/>
              <a:gd name="connsiteY8563" fmla="*/ 3835667 h 6858000"/>
              <a:gd name="connsiteX8564" fmla="*/ 7731809 w 12192000"/>
              <a:gd name="connsiteY8564" fmla="*/ 3870485 h 6858000"/>
              <a:gd name="connsiteX8565" fmla="*/ 7817747 w 12192000"/>
              <a:gd name="connsiteY8565" fmla="*/ 3870485 h 6858000"/>
              <a:gd name="connsiteX8566" fmla="*/ 7782922 w 12192000"/>
              <a:gd name="connsiteY8566" fmla="*/ 3835667 h 6858000"/>
              <a:gd name="connsiteX8567" fmla="*/ 7817747 w 12192000"/>
              <a:gd name="connsiteY8567" fmla="*/ 3800848 h 6858000"/>
              <a:gd name="connsiteX8568" fmla="*/ 7852559 w 12192000"/>
              <a:gd name="connsiteY8568" fmla="*/ 3835667 h 6858000"/>
              <a:gd name="connsiteX8569" fmla="*/ 7817747 w 12192000"/>
              <a:gd name="connsiteY8569" fmla="*/ 3870485 h 6858000"/>
              <a:gd name="connsiteX8570" fmla="*/ 7902638 w 12192000"/>
              <a:gd name="connsiteY8570" fmla="*/ 3870485 h 6858000"/>
              <a:gd name="connsiteX8571" fmla="*/ 7867813 w 12192000"/>
              <a:gd name="connsiteY8571" fmla="*/ 3835667 h 6858000"/>
              <a:gd name="connsiteX8572" fmla="*/ 7902638 w 12192000"/>
              <a:gd name="connsiteY8572" fmla="*/ 3800848 h 6858000"/>
              <a:gd name="connsiteX8573" fmla="*/ 7937451 w 12192000"/>
              <a:gd name="connsiteY8573" fmla="*/ 3835667 h 6858000"/>
              <a:gd name="connsiteX8574" fmla="*/ 7902638 w 12192000"/>
              <a:gd name="connsiteY8574" fmla="*/ 3870485 h 6858000"/>
              <a:gd name="connsiteX8575" fmla="*/ 7985898 w 12192000"/>
              <a:gd name="connsiteY8575" fmla="*/ 3870485 h 6858000"/>
              <a:gd name="connsiteX8576" fmla="*/ 7951073 w 12192000"/>
              <a:gd name="connsiteY8576" fmla="*/ 3835667 h 6858000"/>
              <a:gd name="connsiteX8577" fmla="*/ 7985898 w 12192000"/>
              <a:gd name="connsiteY8577" fmla="*/ 3800848 h 6858000"/>
              <a:gd name="connsiteX8578" fmla="*/ 8020711 w 12192000"/>
              <a:gd name="connsiteY8578" fmla="*/ 3835667 h 6858000"/>
              <a:gd name="connsiteX8579" fmla="*/ 7985898 w 12192000"/>
              <a:gd name="connsiteY8579" fmla="*/ 3870485 h 6858000"/>
              <a:gd name="connsiteX8580" fmla="*/ 8070791 w 12192000"/>
              <a:gd name="connsiteY8580" fmla="*/ 3870485 h 6858000"/>
              <a:gd name="connsiteX8581" fmla="*/ 8035965 w 12192000"/>
              <a:gd name="connsiteY8581" fmla="*/ 3835667 h 6858000"/>
              <a:gd name="connsiteX8582" fmla="*/ 8070791 w 12192000"/>
              <a:gd name="connsiteY8582" fmla="*/ 3800848 h 6858000"/>
              <a:gd name="connsiteX8583" fmla="*/ 8105603 w 12192000"/>
              <a:gd name="connsiteY8583" fmla="*/ 3835667 h 6858000"/>
              <a:gd name="connsiteX8584" fmla="*/ 8070791 w 12192000"/>
              <a:gd name="connsiteY8584" fmla="*/ 3870485 h 6858000"/>
              <a:gd name="connsiteX8585" fmla="*/ 8155683 w 12192000"/>
              <a:gd name="connsiteY8585" fmla="*/ 3870485 h 6858000"/>
              <a:gd name="connsiteX8586" fmla="*/ 8120857 w 12192000"/>
              <a:gd name="connsiteY8586" fmla="*/ 3835667 h 6858000"/>
              <a:gd name="connsiteX8587" fmla="*/ 8155683 w 12192000"/>
              <a:gd name="connsiteY8587" fmla="*/ 3800848 h 6858000"/>
              <a:gd name="connsiteX8588" fmla="*/ 8190495 w 12192000"/>
              <a:gd name="connsiteY8588" fmla="*/ 3835667 h 6858000"/>
              <a:gd name="connsiteX8589" fmla="*/ 8155683 w 12192000"/>
              <a:gd name="connsiteY8589" fmla="*/ 3870485 h 6858000"/>
              <a:gd name="connsiteX8590" fmla="*/ 8241685 w 12192000"/>
              <a:gd name="connsiteY8590" fmla="*/ 3870485 h 6858000"/>
              <a:gd name="connsiteX8591" fmla="*/ 8206860 w 12192000"/>
              <a:gd name="connsiteY8591" fmla="*/ 3835667 h 6858000"/>
              <a:gd name="connsiteX8592" fmla="*/ 8241685 w 12192000"/>
              <a:gd name="connsiteY8592" fmla="*/ 3800848 h 6858000"/>
              <a:gd name="connsiteX8593" fmla="*/ 8276498 w 12192000"/>
              <a:gd name="connsiteY8593" fmla="*/ 3835667 h 6858000"/>
              <a:gd name="connsiteX8594" fmla="*/ 8241685 w 12192000"/>
              <a:gd name="connsiteY8594" fmla="*/ 3870485 h 6858000"/>
              <a:gd name="connsiteX8595" fmla="*/ 8326578 w 12192000"/>
              <a:gd name="connsiteY8595" fmla="*/ 3870485 h 6858000"/>
              <a:gd name="connsiteX8596" fmla="*/ 8291753 w 12192000"/>
              <a:gd name="connsiteY8596" fmla="*/ 3835667 h 6858000"/>
              <a:gd name="connsiteX8597" fmla="*/ 8326578 w 12192000"/>
              <a:gd name="connsiteY8597" fmla="*/ 3800848 h 6858000"/>
              <a:gd name="connsiteX8598" fmla="*/ 8361391 w 12192000"/>
              <a:gd name="connsiteY8598" fmla="*/ 3835667 h 6858000"/>
              <a:gd name="connsiteX8599" fmla="*/ 8326578 w 12192000"/>
              <a:gd name="connsiteY8599" fmla="*/ 3870485 h 6858000"/>
              <a:gd name="connsiteX8600" fmla="*/ 8410949 w 12192000"/>
              <a:gd name="connsiteY8600" fmla="*/ 3870485 h 6858000"/>
              <a:gd name="connsiteX8601" fmla="*/ 8376123 w 12192000"/>
              <a:gd name="connsiteY8601" fmla="*/ 3835667 h 6858000"/>
              <a:gd name="connsiteX8602" fmla="*/ 8410949 w 12192000"/>
              <a:gd name="connsiteY8602" fmla="*/ 3800848 h 6858000"/>
              <a:gd name="connsiteX8603" fmla="*/ 8445761 w 12192000"/>
              <a:gd name="connsiteY8603" fmla="*/ 3835667 h 6858000"/>
              <a:gd name="connsiteX8604" fmla="*/ 8410949 w 12192000"/>
              <a:gd name="connsiteY8604" fmla="*/ 3870485 h 6858000"/>
              <a:gd name="connsiteX8605" fmla="*/ 8495842 w 12192000"/>
              <a:gd name="connsiteY8605" fmla="*/ 3870485 h 6858000"/>
              <a:gd name="connsiteX8606" fmla="*/ 8461017 w 12192000"/>
              <a:gd name="connsiteY8606" fmla="*/ 3835667 h 6858000"/>
              <a:gd name="connsiteX8607" fmla="*/ 8495842 w 12192000"/>
              <a:gd name="connsiteY8607" fmla="*/ 3800848 h 6858000"/>
              <a:gd name="connsiteX8608" fmla="*/ 8530654 w 12192000"/>
              <a:gd name="connsiteY8608" fmla="*/ 3835667 h 6858000"/>
              <a:gd name="connsiteX8609" fmla="*/ 8495842 w 12192000"/>
              <a:gd name="connsiteY8609" fmla="*/ 3870485 h 6858000"/>
              <a:gd name="connsiteX8610" fmla="*/ 8580734 w 12192000"/>
              <a:gd name="connsiteY8610" fmla="*/ 3870485 h 6858000"/>
              <a:gd name="connsiteX8611" fmla="*/ 8545909 w 12192000"/>
              <a:gd name="connsiteY8611" fmla="*/ 3835667 h 6858000"/>
              <a:gd name="connsiteX8612" fmla="*/ 8580734 w 12192000"/>
              <a:gd name="connsiteY8612" fmla="*/ 3800848 h 6858000"/>
              <a:gd name="connsiteX8613" fmla="*/ 8615546 w 12192000"/>
              <a:gd name="connsiteY8613" fmla="*/ 3835667 h 6858000"/>
              <a:gd name="connsiteX8614" fmla="*/ 8580734 w 12192000"/>
              <a:gd name="connsiteY8614" fmla="*/ 3870485 h 6858000"/>
              <a:gd name="connsiteX8615" fmla="*/ 8665625 w 12192000"/>
              <a:gd name="connsiteY8615" fmla="*/ 3870485 h 6858000"/>
              <a:gd name="connsiteX8616" fmla="*/ 8630800 w 12192000"/>
              <a:gd name="connsiteY8616" fmla="*/ 3835667 h 6858000"/>
              <a:gd name="connsiteX8617" fmla="*/ 8665625 w 12192000"/>
              <a:gd name="connsiteY8617" fmla="*/ 3800848 h 6858000"/>
              <a:gd name="connsiteX8618" fmla="*/ 8700438 w 12192000"/>
              <a:gd name="connsiteY8618" fmla="*/ 3835667 h 6858000"/>
              <a:gd name="connsiteX8619" fmla="*/ 8665625 w 12192000"/>
              <a:gd name="connsiteY8619" fmla="*/ 3870485 h 6858000"/>
              <a:gd name="connsiteX8620" fmla="*/ 8750518 w 12192000"/>
              <a:gd name="connsiteY8620" fmla="*/ 3870485 h 6858000"/>
              <a:gd name="connsiteX8621" fmla="*/ 8715692 w 12192000"/>
              <a:gd name="connsiteY8621" fmla="*/ 3835667 h 6858000"/>
              <a:gd name="connsiteX8622" fmla="*/ 8750518 w 12192000"/>
              <a:gd name="connsiteY8622" fmla="*/ 3800848 h 6858000"/>
              <a:gd name="connsiteX8623" fmla="*/ 8785330 w 12192000"/>
              <a:gd name="connsiteY8623" fmla="*/ 3835667 h 6858000"/>
              <a:gd name="connsiteX8624" fmla="*/ 8750518 w 12192000"/>
              <a:gd name="connsiteY8624" fmla="*/ 3870485 h 6858000"/>
              <a:gd name="connsiteX8625" fmla="*/ 8835412 w 12192000"/>
              <a:gd name="connsiteY8625" fmla="*/ 3870485 h 6858000"/>
              <a:gd name="connsiteX8626" fmla="*/ 8800587 w 12192000"/>
              <a:gd name="connsiteY8626" fmla="*/ 3835667 h 6858000"/>
              <a:gd name="connsiteX8627" fmla="*/ 8835412 w 12192000"/>
              <a:gd name="connsiteY8627" fmla="*/ 3800848 h 6858000"/>
              <a:gd name="connsiteX8628" fmla="*/ 8870224 w 12192000"/>
              <a:gd name="connsiteY8628" fmla="*/ 3835667 h 6858000"/>
              <a:gd name="connsiteX8629" fmla="*/ 8835412 w 12192000"/>
              <a:gd name="connsiteY8629" fmla="*/ 3870485 h 6858000"/>
              <a:gd name="connsiteX8630" fmla="*/ 8920304 w 12192000"/>
              <a:gd name="connsiteY8630" fmla="*/ 3870485 h 6858000"/>
              <a:gd name="connsiteX8631" fmla="*/ 8885479 w 12192000"/>
              <a:gd name="connsiteY8631" fmla="*/ 3835667 h 6858000"/>
              <a:gd name="connsiteX8632" fmla="*/ 8920304 w 12192000"/>
              <a:gd name="connsiteY8632" fmla="*/ 3800848 h 6858000"/>
              <a:gd name="connsiteX8633" fmla="*/ 8955116 w 12192000"/>
              <a:gd name="connsiteY8633" fmla="*/ 3835667 h 6858000"/>
              <a:gd name="connsiteX8634" fmla="*/ 8920304 w 12192000"/>
              <a:gd name="connsiteY8634" fmla="*/ 3870485 h 6858000"/>
              <a:gd name="connsiteX8635" fmla="*/ 9005195 w 12192000"/>
              <a:gd name="connsiteY8635" fmla="*/ 3870485 h 6858000"/>
              <a:gd name="connsiteX8636" fmla="*/ 8970370 w 12192000"/>
              <a:gd name="connsiteY8636" fmla="*/ 3835667 h 6858000"/>
              <a:gd name="connsiteX8637" fmla="*/ 9005195 w 12192000"/>
              <a:gd name="connsiteY8637" fmla="*/ 3800848 h 6858000"/>
              <a:gd name="connsiteX8638" fmla="*/ 9040008 w 12192000"/>
              <a:gd name="connsiteY8638" fmla="*/ 3835667 h 6858000"/>
              <a:gd name="connsiteX8639" fmla="*/ 9005195 w 12192000"/>
              <a:gd name="connsiteY8639" fmla="*/ 3870485 h 6858000"/>
              <a:gd name="connsiteX8640" fmla="*/ 9090088 w 12192000"/>
              <a:gd name="connsiteY8640" fmla="*/ 3870485 h 6858000"/>
              <a:gd name="connsiteX8641" fmla="*/ 9055262 w 12192000"/>
              <a:gd name="connsiteY8641" fmla="*/ 3835667 h 6858000"/>
              <a:gd name="connsiteX8642" fmla="*/ 9090088 w 12192000"/>
              <a:gd name="connsiteY8642" fmla="*/ 3800848 h 6858000"/>
              <a:gd name="connsiteX8643" fmla="*/ 9124900 w 12192000"/>
              <a:gd name="connsiteY8643" fmla="*/ 3835667 h 6858000"/>
              <a:gd name="connsiteX8644" fmla="*/ 9090088 w 12192000"/>
              <a:gd name="connsiteY8644" fmla="*/ 3870485 h 6858000"/>
              <a:gd name="connsiteX8645" fmla="*/ 9174982 w 12192000"/>
              <a:gd name="connsiteY8645" fmla="*/ 3870485 h 6858000"/>
              <a:gd name="connsiteX8646" fmla="*/ 9140157 w 12192000"/>
              <a:gd name="connsiteY8646" fmla="*/ 3835667 h 6858000"/>
              <a:gd name="connsiteX8647" fmla="*/ 9174982 w 12192000"/>
              <a:gd name="connsiteY8647" fmla="*/ 3800848 h 6858000"/>
              <a:gd name="connsiteX8648" fmla="*/ 9209794 w 12192000"/>
              <a:gd name="connsiteY8648" fmla="*/ 3835667 h 6858000"/>
              <a:gd name="connsiteX8649" fmla="*/ 9174982 w 12192000"/>
              <a:gd name="connsiteY8649" fmla="*/ 3870485 h 6858000"/>
              <a:gd name="connsiteX8650" fmla="*/ 9259874 w 12192000"/>
              <a:gd name="connsiteY8650" fmla="*/ 3870485 h 6858000"/>
              <a:gd name="connsiteX8651" fmla="*/ 9225049 w 12192000"/>
              <a:gd name="connsiteY8651" fmla="*/ 3835667 h 6858000"/>
              <a:gd name="connsiteX8652" fmla="*/ 9259874 w 12192000"/>
              <a:gd name="connsiteY8652" fmla="*/ 3800848 h 6858000"/>
              <a:gd name="connsiteX8653" fmla="*/ 9294686 w 12192000"/>
              <a:gd name="connsiteY8653" fmla="*/ 3835667 h 6858000"/>
              <a:gd name="connsiteX8654" fmla="*/ 9259874 w 12192000"/>
              <a:gd name="connsiteY8654" fmla="*/ 3870485 h 6858000"/>
              <a:gd name="connsiteX8655" fmla="*/ 9344765 w 12192000"/>
              <a:gd name="connsiteY8655" fmla="*/ 3870485 h 6858000"/>
              <a:gd name="connsiteX8656" fmla="*/ 9309940 w 12192000"/>
              <a:gd name="connsiteY8656" fmla="*/ 3835667 h 6858000"/>
              <a:gd name="connsiteX8657" fmla="*/ 9344765 w 12192000"/>
              <a:gd name="connsiteY8657" fmla="*/ 3800848 h 6858000"/>
              <a:gd name="connsiteX8658" fmla="*/ 9379578 w 12192000"/>
              <a:gd name="connsiteY8658" fmla="*/ 3835667 h 6858000"/>
              <a:gd name="connsiteX8659" fmla="*/ 9344765 w 12192000"/>
              <a:gd name="connsiteY8659" fmla="*/ 3870485 h 6858000"/>
              <a:gd name="connsiteX8660" fmla="*/ 9429658 w 12192000"/>
              <a:gd name="connsiteY8660" fmla="*/ 3870485 h 6858000"/>
              <a:gd name="connsiteX8661" fmla="*/ 9394832 w 12192000"/>
              <a:gd name="connsiteY8661" fmla="*/ 3835667 h 6858000"/>
              <a:gd name="connsiteX8662" fmla="*/ 9429658 w 12192000"/>
              <a:gd name="connsiteY8662" fmla="*/ 3800848 h 6858000"/>
              <a:gd name="connsiteX8663" fmla="*/ 9464470 w 12192000"/>
              <a:gd name="connsiteY8663" fmla="*/ 3835667 h 6858000"/>
              <a:gd name="connsiteX8664" fmla="*/ 9429658 w 12192000"/>
              <a:gd name="connsiteY8664" fmla="*/ 3870485 h 6858000"/>
              <a:gd name="connsiteX8665" fmla="*/ 9514552 w 12192000"/>
              <a:gd name="connsiteY8665" fmla="*/ 3870485 h 6858000"/>
              <a:gd name="connsiteX8666" fmla="*/ 9479727 w 12192000"/>
              <a:gd name="connsiteY8666" fmla="*/ 3835667 h 6858000"/>
              <a:gd name="connsiteX8667" fmla="*/ 9514552 w 12192000"/>
              <a:gd name="connsiteY8667" fmla="*/ 3800848 h 6858000"/>
              <a:gd name="connsiteX8668" fmla="*/ 9549364 w 12192000"/>
              <a:gd name="connsiteY8668" fmla="*/ 3835667 h 6858000"/>
              <a:gd name="connsiteX8669" fmla="*/ 9514552 w 12192000"/>
              <a:gd name="connsiteY8669" fmla="*/ 3870485 h 6858000"/>
              <a:gd name="connsiteX8670" fmla="*/ 9769228 w 12192000"/>
              <a:gd name="connsiteY8670" fmla="*/ 3870485 h 6858000"/>
              <a:gd name="connsiteX8671" fmla="*/ 9734402 w 12192000"/>
              <a:gd name="connsiteY8671" fmla="*/ 3835667 h 6858000"/>
              <a:gd name="connsiteX8672" fmla="*/ 9769228 w 12192000"/>
              <a:gd name="connsiteY8672" fmla="*/ 3800848 h 6858000"/>
              <a:gd name="connsiteX8673" fmla="*/ 9804040 w 12192000"/>
              <a:gd name="connsiteY8673" fmla="*/ 3835667 h 6858000"/>
              <a:gd name="connsiteX8674" fmla="*/ 9769228 w 12192000"/>
              <a:gd name="connsiteY8674" fmla="*/ 3870485 h 6858000"/>
              <a:gd name="connsiteX8675" fmla="*/ 10023905 w 12192000"/>
              <a:gd name="connsiteY8675" fmla="*/ 3870485 h 6858000"/>
              <a:gd name="connsiteX8676" fmla="*/ 9989080 w 12192000"/>
              <a:gd name="connsiteY8676" fmla="*/ 3835667 h 6858000"/>
              <a:gd name="connsiteX8677" fmla="*/ 10023905 w 12192000"/>
              <a:gd name="connsiteY8677" fmla="*/ 3800848 h 6858000"/>
              <a:gd name="connsiteX8678" fmla="*/ 10058718 w 12192000"/>
              <a:gd name="connsiteY8678" fmla="*/ 3835667 h 6858000"/>
              <a:gd name="connsiteX8679" fmla="*/ 10023905 w 12192000"/>
              <a:gd name="connsiteY8679" fmla="*/ 3870485 h 6858000"/>
              <a:gd name="connsiteX8680" fmla="*/ 2298657 w 12192000"/>
              <a:gd name="connsiteY8680" fmla="*/ 3785627 h 6858000"/>
              <a:gd name="connsiteX8681" fmla="*/ 2263838 w 12192000"/>
              <a:gd name="connsiteY8681" fmla="*/ 3750808 h 6858000"/>
              <a:gd name="connsiteX8682" fmla="*/ 2298657 w 12192000"/>
              <a:gd name="connsiteY8682" fmla="*/ 3715989 h 6858000"/>
              <a:gd name="connsiteX8683" fmla="*/ 2333476 w 12192000"/>
              <a:gd name="connsiteY8683" fmla="*/ 3750808 h 6858000"/>
              <a:gd name="connsiteX8684" fmla="*/ 2298657 w 12192000"/>
              <a:gd name="connsiteY8684" fmla="*/ 3785627 h 6858000"/>
              <a:gd name="connsiteX8685" fmla="*/ 2383549 w 12192000"/>
              <a:gd name="connsiteY8685" fmla="*/ 3785627 h 6858000"/>
              <a:gd name="connsiteX8686" fmla="*/ 2348730 w 12192000"/>
              <a:gd name="connsiteY8686" fmla="*/ 3750808 h 6858000"/>
              <a:gd name="connsiteX8687" fmla="*/ 2383549 w 12192000"/>
              <a:gd name="connsiteY8687" fmla="*/ 3715989 h 6858000"/>
              <a:gd name="connsiteX8688" fmla="*/ 2418368 w 12192000"/>
              <a:gd name="connsiteY8688" fmla="*/ 3750808 h 6858000"/>
              <a:gd name="connsiteX8689" fmla="*/ 2383549 w 12192000"/>
              <a:gd name="connsiteY8689" fmla="*/ 3785627 h 6858000"/>
              <a:gd name="connsiteX8690" fmla="*/ 2468443 w 12192000"/>
              <a:gd name="connsiteY8690" fmla="*/ 3785627 h 6858000"/>
              <a:gd name="connsiteX8691" fmla="*/ 2433624 w 12192000"/>
              <a:gd name="connsiteY8691" fmla="*/ 3750808 h 6858000"/>
              <a:gd name="connsiteX8692" fmla="*/ 2468443 w 12192000"/>
              <a:gd name="connsiteY8692" fmla="*/ 3715989 h 6858000"/>
              <a:gd name="connsiteX8693" fmla="*/ 2503261 w 12192000"/>
              <a:gd name="connsiteY8693" fmla="*/ 3750808 h 6858000"/>
              <a:gd name="connsiteX8694" fmla="*/ 2468443 w 12192000"/>
              <a:gd name="connsiteY8694" fmla="*/ 3785627 h 6858000"/>
              <a:gd name="connsiteX8695" fmla="*/ 2553334 w 12192000"/>
              <a:gd name="connsiteY8695" fmla="*/ 3785627 h 6858000"/>
              <a:gd name="connsiteX8696" fmla="*/ 2518515 w 12192000"/>
              <a:gd name="connsiteY8696" fmla="*/ 3750808 h 6858000"/>
              <a:gd name="connsiteX8697" fmla="*/ 2553334 w 12192000"/>
              <a:gd name="connsiteY8697" fmla="*/ 3715989 h 6858000"/>
              <a:gd name="connsiteX8698" fmla="*/ 2588153 w 12192000"/>
              <a:gd name="connsiteY8698" fmla="*/ 3750808 h 6858000"/>
              <a:gd name="connsiteX8699" fmla="*/ 2553334 w 12192000"/>
              <a:gd name="connsiteY8699" fmla="*/ 3785627 h 6858000"/>
              <a:gd name="connsiteX8700" fmla="*/ 2638227 w 12192000"/>
              <a:gd name="connsiteY8700" fmla="*/ 3785627 h 6858000"/>
              <a:gd name="connsiteX8701" fmla="*/ 2603408 w 12192000"/>
              <a:gd name="connsiteY8701" fmla="*/ 3750808 h 6858000"/>
              <a:gd name="connsiteX8702" fmla="*/ 2638227 w 12192000"/>
              <a:gd name="connsiteY8702" fmla="*/ 3715989 h 6858000"/>
              <a:gd name="connsiteX8703" fmla="*/ 2673046 w 12192000"/>
              <a:gd name="connsiteY8703" fmla="*/ 3750808 h 6858000"/>
              <a:gd name="connsiteX8704" fmla="*/ 2638227 w 12192000"/>
              <a:gd name="connsiteY8704" fmla="*/ 3785627 h 6858000"/>
              <a:gd name="connsiteX8705" fmla="*/ 2723119 w 12192000"/>
              <a:gd name="connsiteY8705" fmla="*/ 3785627 h 6858000"/>
              <a:gd name="connsiteX8706" fmla="*/ 2688300 w 12192000"/>
              <a:gd name="connsiteY8706" fmla="*/ 3750808 h 6858000"/>
              <a:gd name="connsiteX8707" fmla="*/ 2723119 w 12192000"/>
              <a:gd name="connsiteY8707" fmla="*/ 3715989 h 6858000"/>
              <a:gd name="connsiteX8708" fmla="*/ 2757938 w 12192000"/>
              <a:gd name="connsiteY8708" fmla="*/ 3750808 h 6858000"/>
              <a:gd name="connsiteX8709" fmla="*/ 2723119 w 12192000"/>
              <a:gd name="connsiteY8709" fmla="*/ 3785627 h 6858000"/>
              <a:gd name="connsiteX8710" fmla="*/ 2808013 w 12192000"/>
              <a:gd name="connsiteY8710" fmla="*/ 3785627 h 6858000"/>
              <a:gd name="connsiteX8711" fmla="*/ 2773194 w 12192000"/>
              <a:gd name="connsiteY8711" fmla="*/ 3750808 h 6858000"/>
              <a:gd name="connsiteX8712" fmla="*/ 2808013 w 12192000"/>
              <a:gd name="connsiteY8712" fmla="*/ 3715989 h 6858000"/>
              <a:gd name="connsiteX8713" fmla="*/ 2842831 w 12192000"/>
              <a:gd name="connsiteY8713" fmla="*/ 3750808 h 6858000"/>
              <a:gd name="connsiteX8714" fmla="*/ 2808013 w 12192000"/>
              <a:gd name="connsiteY8714" fmla="*/ 3785627 h 6858000"/>
              <a:gd name="connsiteX8715" fmla="*/ 2892904 w 12192000"/>
              <a:gd name="connsiteY8715" fmla="*/ 3785627 h 6858000"/>
              <a:gd name="connsiteX8716" fmla="*/ 2858085 w 12192000"/>
              <a:gd name="connsiteY8716" fmla="*/ 3750808 h 6858000"/>
              <a:gd name="connsiteX8717" fmla="*/ 2892904 w 12192000"/>
              <a:gd name="connsiteY8717" fmla="*/ 3715989 h 6858000"/>
              <a:gd name="connsiteX8718" fmla="*/ 2927723 w 12192000"/>
              <a:gd name="connsiteY8718" fmla="*/ 3750808 h 6858000"/>
              <a:gd name="connsiteX8719" fmla="*/ 2892904 w 12192000"/>
              <a:gd name="connsiteY8719" fmla="*/ 3785627 h 6858000"/>
              <a:gd name="connsiteX8720" fmla="*/ 2977796 w 12192000"/>
              <a:gd name="connsiteY8720" fmla="*/ 3785627 h 6858000"/>
              <a:gd name="connsiteX8721" fmla="*/ 2942977 w 12192000"/>
              <a:gd name="connsiteY8721" fmla="*/ 3750808 h 6858000"/>
              <a:gd name="connsiteX8722" fmla="*/ 2977796 w 12192000"/>
              <a:gd name="connsiteY8722" fmla="*/ 3715989 h 6858000"/>
              <a:gd name="connsiteX8723" fmla="*/ 3012615 w 12192000"/>
              <a:gd name="connsiteY8723" fmla="*/ 3750808 h 6858000"/>
              <a:gd name="connsiteX8724" fmla="*/ 2977796 w 12192000"/>
              <a:gd name="connsiteY8724" fmla="*/ 3785627 h 6858000"/>
              <a:gd name="connsiteX8725" fmla="*/ 3062689 w 12192000"/>
              <a:gd name="connsiteY8725" fmla="*/ 3785627 h 6858000"/>
              <a:gd name="connsiteX8726" fmla="*/ 3027870 w 12192000"/>
              <a:gd name="connsiteY8726" fmla="*/ 3750808 h 6858000"/>
              <a:gd name="connsiteX8727" fmla="*/ 3062689 w 12192000"/>
              <a:gd name="connsiteY8727" fmla="*/ 3715989 h 6858000"/>
              <a:gd name="connsiteX8728" fmla="*/ 3097508 w 12192000"/>
              <a:gd name="connsiteY8728" fmla="*/ 3750808 h 6858000"/>
              <a:gd name="connsiteX8729" fmla="*/ 3062689 w 12192000"/>
              <a:gd name="connsiteY8729" fmla="*/ 3785627 h 6858000"/>
              <a:gd name="connsiteX8730" fmla="*/ 3147583 w 12192000"/>
              <a:gd name="connsiteY8730" fmla="*/ 3785627 h 6858000"/>
              <a:gd name="connsiteX8731" fmla="*/ 3112764 w 12192000"/>
              <a:gd name="connsiteY8731" fmla="*/ 3750808 h 6858000"/>
              <a:gd name="connsiteX8732" fmla="*/ 3147583 w 12192000"/>
              <a:gd name="connsiteY8732" fmla="*/ 3715989 h 6858000"/>
              <a:gd name="connsiteX8733" fmla="*/ 3182401 w 12192000"/>
              <a:gd name="connsiteY8733" fmla="*/ 3750808 h 6858000"/>
              <a:gd name="connsiteX8734" fmla="*/ 3147583 w 12192000"/>
              <a:gd name="connsiteY8734" fmla="*/ 3785627 h 6858000"/>
              <a:gd name="connsiteX8735" fmla="*/ 3232474 w 12192000"/>
              <a:gd name="connsiteY8735" fmla="*/ 3785627 h 6858000"/>
              <a:gd name="connsiteX8736" fmla="*/ 3197655 w 12192000"/>
              <a:gd name="connsiteY8736" fmla="*/ 3750808 h 6858000"/>
              <a:gd name="connsiteX8737" fmla="*/ 3232474 w 12192000"/>
              <a:gd name="connsiteY8737" fmla="*/ 3715989 h 6858000"/>
              <a:gd name="connsiteX8738" fmla="*/ 3267293 w 12192000"/>
              <a:gd name="connsiteY8738" fmla="*/ 3750808 h 6858000"/>
              <a:gd name="connsiteX8739" fmla="*/ 3232474 w 12192000"/>
              <a:gd name="connsiteY8739" fmla="*/ 3785627 h 6858000"/>
              <a:gd name="connsiteX8740" fmla="*/ 3317366 w 12192000"/>
              <a:gd name="connsiteY8740" fmla="*/ 3785627 h 6858000"/>
              <a:gd name="connsiteX8741" fmla="*/ 3282547 w 12192000"/>
              <a:gd name="connsiteY8741" fmla="*/ 3750808 h 6858000"/>
              <a:gd name="connsiteX8742" fmla="*/ 3317366 w 12192000"/>
              <a:gd name="connsiteY8742" fmla="*/ 3715989 h 6858000"/>
              <a:gd name="connsiteX8743" fmla="*/ 3352185 w 12192000"/>
              <a:gd name="connsiteY8743" fmla="*/ 3750808 h 6858000"/>
              <a:gd name="connsiteX8744" fmla="*/ 3317366 w 12192000"/>
              <a:gd name="connsiteY8744" fmla="*/ 3785627 h 6858000"/>
              <a:gd name="connsiteX8745" fmla="*/ 3402259 w 12192000"/>
              <a:gd name="connsiteY8745" fmla="*/ 3785627 h 6858000"/>
              <a:gd name="connsiteX8746" fmla="*/ 3367440 w 12192000"/>
              <a:gd name="connsiteY8746" fmla="*/ 3750808 h 6858000"/>
              <a:gd name="connsiteX8747" fmla="*/ 3402259 w 12192000"/>
              <a:gd name="connsiteY8747" fmla="*/ 3715989 h 6858000"/>
              <a:gd name="connsiteX8748" fmla="*/ 3437078 w 12192000"/>
              <a:gd name="connsiteY8748" fmla="*/ 3750808 h 6858000"/>
              <a:gd name="connsiteX8749" fmla="*/ 3402259 w 12192000"/>
              <a:gd name="connsiteY8749" fmla="*/ 3785627 h 6858000"/>
              <a:gd name="connsiteX8750" fmla="*/ 3487153 w 12192000"/>
              <a:gd name="connsiteY8750" fmla="*/ 3785627 h 6858000"/>
              <a:gd name="connsiteX8751" fmla="*/ 3452334 w 12192000"/>
              <a:gd name="connsiteY8751" fmla="*/ 3750808 h 6858000"/>
              <a:gd name="connsiteX8752" fmla="*/ 3487153 w 12192000"/>
              <a:gd name="connsiteY8752" fmla="*/ 3715989 h 6858000"/>
              <a:gd name="connsiteX8753" fmla="*/ 3521971 w 12192000"/>
              <a:gd name="connsiteY8753" fmla="*/ 3750808 h 6858000"/>
              <a:gd name="connsiteX8754" fmla="*/ 3487153 w 12192000"/>
              <a:gd name="connsiteY8754" fmla="*/ 3785627 h 6858000"/>
              <a:gd name="connsiteX8755" fmla="*/ 5694362 w 12192000"/>
              <a:gd name="connsiteY8755" fmla="*/ 3785627 h 6858000"/>
              <a:gd name="connsiteX8756" fmla="*/ 5659543 w 12192000"/>
              <a:gd name="connsiteY8756" fmla="*/ 3750808 h 6858000"/>
              <a:gd name="connsiteX8757" fmla="*/ 5694362 w 12192000"/>
              <a:gd name="connsiteY8757" fmla="*/ 3715989 h 6858000"/>
              <a:gd name="connsiteX8758" fmla="*/ 5729181 w 12192000"/>
              <a:gd name="connsiteY8758" fmla="*/ 3750808 h 6858000"/>
              <a:gd name="connsiteX8759" fmla="*/ 5694362 w 12192000"/>
              <a:gd name="connsiteY8759" fmla="*/ 3785627 h 6858000"/>
              <a:gd name="connsiteX8760" fmla="*/ 6033933 w 12192000"/>
              <a:gd name="connsiteY8760" fmla="*/ 3785627 h 6858000"/>
              <a:gd name="connsiteX8761" fmla="*/ 5999107 w 12192000"/>
              <a:gd name="connsiteY8761" fmla="*/ 3750808 h 6858000"/>
              <a:gd name="connsiteX8762" fmla="*/ 6033933 w 12192000"/>
              <a:gd name="connsiteY8762" fmla="*/ 3715989 h 6858000"/>
              <a:gd name="connsiteX8763" fmla="*/ 6068745 w 12192000"/>
              <a:gd name="connsiteY8763" fmla="*/ 3750808 h 6858000"/>
              <a:gd name="connsiteX8764" fmla="*/ 6033933 w 12192000"/>
              <a:gd name="connsiteY8764" fmla="*/ 3785627 h 6858000"/>
              <a:gd name="connsiteX8765" fmla="*/ 6118825 w 12192000"/>
              <a:gd name="connsiteY8765" fmla="*/ 3785627 h 6858000"/>
              <a:gd name="connsiteX8766" fmla="*/ 6083999 w 12192000"/>
              <a:gd name="connsiteY8766" fmla="*/ 3750808 h 6858000"/>
              <a:gd name="connsiteX8767" fmla="*/ 6118825 w 12192000"/>
              <a:gd name="connsiteY8767" fmla="*/ 3715989 h 6858000"/>
              <a:gd name="connsiteX8768" fmla="*/ 6153637 w 12192000"/>
              <a:gd name="connsiteY8768" fmla="*/ 3750808 h 6858000"/>
              <a:gd name="connsiteX8769" fmla="*/ 6118825 w 12192000"/>
              <a:gd name="connsiteY8769" fmla="*/ 3785627 h 6858000"/>
              <a:gd name="connsiteX8770" fmla="*/ 6288610 w 12192000"/>
              <a:gd name="connsiteY8770" fmla="*/ 3785627 h 6858000"/>
              <a:gd name="connsiteX8771" fmla="*/ 6253785 w 12192000"/>
              <a:gd name="connsiteY8771" fmla="*/ 3750808 h 6858000"/>
              <a:gd name="connsiteX8772" fmla="*/ 6288610 w 12192000"/>
              <a:gd name="connsiteY8772" fmla="*/ 3715989 h 6858000"/>
              <a:gd name="connsiteX8773" fmla="*/ 6323423 w 12192000"/>
              <a:gd name="connsiteY8773" fmla="*/ 3750808 h 6858000"/>
              <a:gd name="connsiteX8774" fmla="*/ 6288610 w 12192000"/>
              <a:gd name="connsiteY8774" fmla="*/ 3785627 h 6858000"/>
              <a:gd name="connsiteX8775" fmla="*/ 6967749 w 12192000"/>
              <a:gd name="connsiteY8775" fmla="*/ 3785627 h 6858000"/>
              <a:gd name="connsiteX8776" fmla="*/ 6932924 w 12192000"/>
              <a:gd name="connsiteY8776" fmla="*/ 3750808 h 6858000"/>
              <a:gd name="connsiteX8777" fmla="*/ 6967749 w 12192000"/>
              <a:gd name="connsiteY8777" fmla="*/ 3715989 h 6858000"/>
              <a:gd name="connsiteX8778" fmla="*/ 7002562 w 12192000"/>
              <a:gd name="connsiteY8778" fmla="*/ 3750808 h 6858000"/>
              <a:gd name="connsiteX8779" fmla="*/ 6967749 w 12192000"/>
              <a:gd name="connsiteY8779" fmla="*/ 3785627 h 6858000"/>
              <a:gd name="connsiteX8780" fmla="*/ 7052643 w 12192000"/>
              <a:gd name="connsiteY8780" fmla="*/ 3785627 h 6858000"/>
              <a:gd name="connsiteX8781" fmla="*/ 7017817 w 12192000"/>
              <a:gd name="connsiteY8781" fmla="*/ 3750808 h 6858000"/>
              <a:gd name="connsiteX8782" fmla="*/ 7052643 w 12192000"/>
              <a:gd name="connsiteY8782" fmla="*/ 3715989 h 6858000"/>
              <a:gd name="connsiteX8783" fmla="*/ 7087455 w 12192000"/>
              <a:gd name="connsiteY8783" fmla="*/ 3750808 h 6858000"/>
              <a:gd name="connsiteX8784" fmla="*/ 7052643 w 12192000"/>
              <a:gd name="connsiteY8784" fmla="*/ 3785627 h 6858000"/>
              <a:gd name="connsiteX8785" fmla="*/ 7137562 w 12192000"/>
              <a:gd name="connsiteY8785" fmla="*/ 3785627 h 6858000"/>
              <a:gd name="connsiteX8786" fmla="*/ 7102737 w 12192000"/>
              <a:gd name="connsiteY8786" fmla="*/ 3750808 h 6858000"/>
              <a:gd name="connsiteX8787" fmla="*/ 7137562 w 12192000"/>
              <a:gd name="connsiteY8787" fmla="*/ 3715989 h 6858000"/>
              <a:gd name="connsiteX8788" fmla="*/ 7172374 w 12192000"/>
              <a:gd name="connsiteY8788" fmla="*/ 3750808 h 6858000"/>
              <a:gd name="connsiteX8789" fmla="*/ 7137562 w 12192000"/>
              <a:gd name="connsiteY8789" fmla="*/ 3785627 h 6858000"/>
              <a:gd name="connsiteX8790" fmla="*/ 7222454 w 12192000"/>
              <a:gd name="connsiteY8790" fmla="*/ 3785627 h 6858000"/>
              <a:gd name="connsiteX8791" fmla="*/ 7187629 w 12192000"/>
              <a:gd name="connsiteY8791" fmla="*/ 3750808 h 6858000"/>
              <a:gd name="connsiteX8792" fmla="*/ 7222454 w 12192000"/>
              <a:gd name="connsiteY8792" fmla="*/ 3715989 h 6858000"/>
              <a:gd name="connsiteX8793" fmla="*/ 7257266 w 12192000"/>
              <a:gd name="connsiteY8793" fmla="*/ 3750808 h 6858000"/>
              <a:gd name="connsiteX8794" fmla="*/ 7222454 w 12192000"/>
              <a:gd name="connsiteY8794" fmla="*/ 3785627 h 6858000"/>
              <a:gd name="connsiteX8795" fmla="*/ 7307346 w 12192000"/>
              <a:gd name="connsiteY8795" fmla="*/ 3785627 h 6858000"/>
              <a:gd name="connsiteX8796" fmla="*/ 7272521 w 12192000"/>
              <a:gd name="connsiteY8796" fmla="*/ 3750808 h 6858000"/>
              <a:gd name="connsiteX8797" fmla="*/ 7307346 w 12192000"/>
              <a:gd name="connsiteY8797" fmla="*/ 3715989 h 6858000"/>
              <a:gd name="connsiteX8798" fmla="*/ 7342159 w 12192000"/>
              <a:gd name="connsiteY8798" fmla="*/ 3750808 h 6858000"/>
              <a:gd name="connsiteX8799" fmla="*/ 7307346 w 12192000"/>
              <a:gd name="connsiteY8799" fmla="*/ 3785627 h 6858000"/>
              <a:gd name="connsiteX8800" fmla="*/ 7392239 w 12192000"/>
              <a:gd name="connsiteY8800" fmla="*/ 3785627 h 6858000"/>
              <a:gd name="connsiteX8801" fmla="*/ 7357413 w 12192000"/>
              <a:gd name="connsiteY8801" fmla="*/ 3750808 h 6858000"/>
              <a:gd name="connsiteX8802" fmla="*/ 7392239 w 12192000"/>
              <a:gd name="connsiteY8802" fmla="*/ 3715989 h 6858000"/>
              <a:gd name="connsiteX8803" fmla="*/ 7427051 w 12192000"/>
              <a:gd name="connsiteY8803" fmla="*/ 3750808 h 6858000"/>
              <a:gd name="connsiteX8804" fmla="*/ 7392239 w 12192000"/>
              <a:gd name="connsiteY8804" fmla="*/ 3785627 h 6858000"/>
              <a:gd name="connsiteX8805" fmla="*/ 7477132 w 12192000"/>
              <a:gd name="connsiteY8805" fmla="*/ 3785627 h 6858000"/>
              <a:gd name="connsiteX8806" fmla="*/ 7442307 w 12192000"/>
              <a:gd name="connsiteY8806" fmla="*/ 3750808 h 6858000"/>
              <a:gd name="connsiteX8807" fmla="*/ 7477132 w 12192000"/>
              <a:gd name="connsiteY8807" fmla="*/ 3715989 h 6858000"/>
              <a:gd name="connsiteX8808" fmla="*/ 7511944 w 12192000"/>
              <a:gd name="connsiteY8808" fmla="*/ 3750808 h 6858000"/>
              <a:gd name="connsiteX8809" fmla="*/ 7477132 w 12192000"/>
              <a:gd name="connsiteY8809" fmla="*/ 3785627 h 6858000"/>
              <a:gd name="connsiteX8810" fmla="*/ 7562024 w 12192000"/>
              <a:gd name="connsiteY8810" fmla="*/ 3785627 h 6858000"/>
              <a:gd name="connsiteX8811" fmla="*/ 7527199 w 12192000"/>
              <a:gd name="connsiteY8811" fmla="*/ 3750808 h 6858000"/>
              <a:gd name="connsiteX8812" fmla="*/ 7562024 w 12192000"/>
              <a:gd name="connsiteY8812" fmla="*/ 3715989 h 6858000"/>
              <a:gd name="connsiteX8813" fmla="*/ 7596836 w 12192000"/>
              <a:gd name="connsiteY8813" fmla="*/ 3750808 h 6858000"/>
              <a:gd name="connsiteX8814" fmla="*/ 7562024 w 12192000"/>
              <a:gd name="connsiteY8814" fmla="*/ 3785627 h 6858000"/>
              <a:gd name="connsiteX8815" fmla="*/ 7646915 w 12192000"/>
              <a:gd name="connsiteY8815" fmla="*/ 3785627 h 6858000"/>
              <a:gd name="connsiteX8816" fmla="*/ 7612090 w 12192000"/>
              <a:gd name="connsiteY8816" fmla="*/ 3750808 h 6858000"/>
              <a:gd name="connsiteX8817" fmla="*/ 7646915 w 12192000"/>
              <a:gd name="connsiteY8817" fmla="*/ 3715989 h 6858000"/>
              <a:gd name="connsiteX8818" fmla="*/ 7681728 w 12192000"/>
              <a:gd name="connsiteY8818" fmla="*/ 3750808 h 6858000"/>
              <a:gd name="connsiteX8819" fmla="*/ 7646915 w 12192000"/>
              <a:gd name="connsiteY8819" fmla="*/ 3785627 h 6858000"/>
              <a:gd name="connsiteX8820" fmla="*/ 7731809 w 12192000"/>
              <a:gd name="connsiteY8820" fmla="*/ 3785627 h 6858000"/>
              <a:gd name="connsiteX8821" fmla="*/ 7696983 w 12192000"/>
              <a:gd name="connsiteY8821" fmla="*/ 3750808 h 6858000"/>
              <a:gd name="connsiteX8822" fmla="*/ 7731809 w 12192000"/>
              <a:gd name="connsiteY8822" fmla="*/ 3715989 h 6858000"/>
              <a:gd name="connsiteX8823" fmla="*/ 7766621 w 12192000"/>
              <a:gd name="connsiteY8823" fmla="*/ 3750808 h 6858000"/>
              <a:gd name="connsiteX8824" fmla="*/ 7731809 w 12192000"/>
              <a:gd name="connsiteY8824" fmla="*/ 3785627 h 6858000"/>
              <a:gd name="connsiteX8825" fmla="*/ 7817747 w 12192000"/>
              <a:gd name="connsiteY8825" fmla="*/ 3785627 h 6858000"/>
              <a:gd name="connsiteX8826" fmla="*/ 7782922 w 12192000"/>
              <a:gd name="connsiteY8826" fmla="*/ 3750808 h 6858000"/>
              <a:gd name="connsiteX8827" fmla="*/ 7817747 w 12192000"/>
              <a:gd name="connsiteY8827" fmla="*/ 3715989 h 6858000"/>
              <a:gd name="connsiteX8828" fmla="*/ 7852559 w 12192000"/>
              <a:gd name="connsiteY8828" fmla="*/ 3750808 h 6858000"/>
              <a:gd name="connsiteX8829" fmla="*/ 7817747 w 12192000"/>
              <a:gd name="connsiteY8829" fmla="*/ 3785627 h 6858000"/>
              <a:gd name="connsiteX8830" fmla="*/ 7902638 w 12192000"/>
              <a:gd name="connsiteY8830" fmla="*/ 3785627 h 6858000"/>
              <a:gd name="connsiteX8831" fmla="*/ 7867813 w 12192000"/>
              <a:gd name="connsiteY8831" fmla="*/ 3750808 h 6858000"/>
              <a:gd name="connsiteX8832" fmla="*/ 7902638 w 12192000"/>
              <a:gd name="connsiteY8832" fmla="*/ 3715989 h 6858000"/>
              <a:gd name="connsiteX8833" fmla="*/ 7937451 w 12192000"/>
              <a:gd name="connsiteY8833" fmla="*/ 3750808 h 6858000"/>
              <a:gd name="connsiteX8834" fmla="*/ 7902638 w 12192000"/>
              <a:gd name="connsiteY8834" fmla="*/ 3785627 h 6858000"/>
              <a:gd name="connsiteX8835" fmla="*/ 7985898 w 12192000"/>
              <a:gd name="connsiteY8835" fmla="*/ 3785627 h 6858000"/>
              <a:gd name="connsiteX8836" fmla="*/ 7951073 w 12192000"/>
              <a:gd name="connsiteY8836" fmla="*/ 3750808 h 6858000"/>
              <a:gd name="connsiteX8837" fmla="*/ 7985898 w 12192000"/>
              <a:gd name="connsiteY8837" fmla="*/ 3715989 h 6858000"/>
              <a:gd name="connsiteX8838" fmla="*/ 8020711 w 12192000"/>
              <a:gd name="connsiteY8838" fmla="*/ 3750808 h 6858000"/>
              <a:gd name="connsiteX8839" fmla="*/ 7985898 w 12192000"/>
              <a:gd name="connsiteY8839" fmla="*/ 3785627 h 6858000"/>
              <a:gd name="connsiteX8840" fmla="*/ 8070791 w 12192000"/>
              <a:gd name="connsiteY8840" fmla="*/ 3785627 h 6858000"/>
              <a:gd name="connsiteX8841" fmla="*/ 8035965 w 12192000"/>
              <a:gd name="connsiteY8841" fmla="*/ 3750808 h 6858000"/>
              <a:gd name="connsiteX8842" fmla="*/ 8070791 w 12192000"/>
              <a:gd name="connsiteY8842" fmla="*/ 3715989 h 6858000"/>
              <a:gd name="connsiteX8843" fmla="*/ 8105603 w 12192000"/>
              <a:gd name="connsiteY8843" fmla="*/ 3750808 h 6858000"/>
              <a:gd name="connsiteX8844" fmla="*/ 8070791 w 12192000"/>
              <a:gd name="connsiteY8844" fmla="*/ 3785627 h 6858000"/>
              <a:gd name="connsiteX8845" fmla="*/ 8155683 w 12192000"/>
              <a:gd name="connsiteY8845" fmla="*/ 3785627 h 6858000"/>
              <a:gd name="connsiteX8846" fmla="*/ 8120857 w 12192000"/>
              <a:gd name="connsiteY8846" fmla="*/ 3750808 h 6858000"/>
              <a:gd name="connsiteX8847" fmla="*/ 8155683 w 12192000"/>
              <a:gd name="connsiteY8847" fmla="*/ 3715989 h 6858000"/>
              <a:gd name="connsiteX8848" fmla="*/ 8190495 w 12192000"/>
              <a:gd name="connsiteY8848" fmla="*/ 3750808 h 6858000"/>
              <a:gd name="connsiteX8849" fmla="*/ 8155683 w 12192000"/>
              <a:gd name="connsiteY8849" fmla="*/ 3785627 h 6858000"/>
              <a:gd name="connsiteX8850" fmla="*/ 8241685 w 12192000"/>
              <a:gd name="connsiteY8850" fmla="*/ 3785627 h 6858000"/>
              <a:gd name="connsiteX8851" fmla="*/ 8206860 w 12192000"/>
              <a:gd name="connsiteY8851" fmla="*/ 3750808 h 6858000"/>
              <a:gd name="connsiteX8852" fmla="*/ 8241685 w 12192000"/>
              <a:gd name="connsiteY8852" fmla="*/ 3715989 h 6858000"/>
              <a:gd name="connsiteX8853" fmla="*/ 8276498 w 12192000"/>
              <a:gd name="connsiteY8853" fmla="*/ 3750808 h 6858000"/>
              <a:gd name="connsiteX8854" fmla="*/ 8241685 w 12192000"/>
              <a:gd name="connsiteY8854" fmla="*/ 3785627 h 6858000"/>
              <a:gd name="connsiteX8855" fmla="*/ 8326578 w 12192000"/>
              <a:gd name="connsiteY8855" fmla="*/ 3785627 h 6858000"/>
              <a:gd name="connsiteX8856" fmla="*/ 8291753 w 12192000"/>
              <a:gd name="connsiteY8856" fmla="*/ 3750808 h 6858000"/>
              <a:gd name="connsiteX8857" fmla="*/ 8326578 w 12192000"/>
              <a:gd name="connsiteY8857" fmla="*/ 3715989 h 6858000"/>
              <a:gd name="connsiteX8858" fmla="*/ 8361391 w 12192000"/>
              <a:gd name="connsiteY8858" fmla="*/ 3750808 h 6858000"/>
              <a:gd name="connsiteX8859" fmla="*/ 8326578 w 12192000"/>
              <a:gd name="connsiteY8859" fmla="*/ 3785627 h 6858000"/>
              <a:gd name="connsiteX8860" fmla="*/ 8410949 w 12192000"/>
              <a:gd name="connsiteY8860" fmla="*/ 3785627 h 6858000"/>
              <a:gd name="connsiteX8861" fmla="*/ 8376123 w 12192000"/>
              <a:gd name="connsiteY8861" fmla="*/ 3750808 h 6858000"/>
              <a:gd name="connsiteX8862" fmla="*/ 8410949 w 12192000"/>
              <a:gd name="connsiteY8862" fmla="*/ 3715989 h 6858000"/>
              <a:gd name="connsiteX8863" fmla="*/ 8445761 w 12192000"/>
              <a:gd name="connsiteY8863" fmla="*/ 3750808 h 6858000"/>
              <a:gd name="connsiteX8864" fmla="*/ 8410949 w 12192000"/>
              <a:gd name="connsiteY8864" fmla="*/ 3785627 h 6858000"/>
              <a:gd name="connsiteX8865" fmla="*/ 8495842 w 12192000"/>
              <a:gd name="connsiteY8865" fmla="*/ 3785627 h 6858000"/>
              <a:gd name="connsiteX8866" fmla="*/ 8461017 w 12192000"/>
              <a:gd name="connsiteY8866" fmla="*/ 3750808 h 6858000"/>
              <a:gd name="connsiteX8867" fmla="*/ 8495842 w 12192000"/>
              <a:gd name="connsiteY8867" fmla="*/ 3715989 h 6858000"/>
              <a:gd name="connsiteX8868" fmla="*/ 8530654 w 12192000"/>
              <a:gd name="connsiteY8868" fmla="*/ 3750808 h 6858000"/>
              <a:gd name="connsiteX8869" fmla="*/ 8495842 w 12192000"/>
              <a:gd name="connsiteY8869" fmla="*/ 3785627 h 6858000"/>
              <a:gd name="connsiteX8870" fmla="*/ 8580734 w 12192000"/>
              <a:gd name="connsiteY8870" fmla="*/ 3785627 h 6858000"/>
              <a:gd name="connsiteX8871" fmla="*/ 8545909 w 12192000"/>
              <a:gd name="connsiteY8871" fmla="*/ 3750808 h 6858000"/>
              <a:gd name="connsiteX8872" fmla="*/ 8580734 w 12192000"/>
              <a:gd name="connsiteY8872" fmla="*/ 3715989 h 6858000"/>
              <a:gd name="connsiteX8873" fmla="*/ 8615546 w 12192000"/>
              <a:gd name="connsiteY8873" fmla="*/ 3750808 h 6858000"/>
              <a:gd name="connsiteX8874" fmla="*/ 8580734 w 12192000"/>
              <a:gd name="connsiteY8874" fmla="*/ 3785627 h 6858000"/>
              <a:gd name="connsiteX8875" fmla="*/ 8665625 w 12192000"/>
              <a:gd name="connsiteY8875" fmla="*/ 3785627 h 6858000"/>
              <a:gd name="connsiteX8876" fmla="*/ 8630800 w 12192000"/>
              <a:gd name="connsiteY8876" fmla="*/ 3750808 h 6858000"/>
              <a:gd name="connsiteX8877" fmla="*/ 8665625 w 12192000"/>
              <a:gd name="connsiteY8877" fmla="*/ 3715989 h 6858000"/>
              <a:gd name="connsiteX8878" fmla="*/ 8700438 w 12192000"/>
              <a:gd name="connsiteY8878" fmla="*/ 3750808 h 6858000"/>
              <a:gd name="connsiteX8879" fmla="*/ 8665625 w 12192000"/>
              <a:gd name="connsiteY8879" fmla="*/ 3785627 h 6858000"/>
              <a:gd name="connsiteX8880" fmla="*/ 8750518 w 12192000"/>
              <a:gd name="connsiteY8880" fmla="*/ 3785627 h 6858000"/>
              <a:gd name="connsiteX8881" fmla="*/ 8715692 w 12192000"/>
              <a:gd name="connsiteY8881" fmla="*/ 3750808 h 6858000"/>
              <a:gd name="connsiteX8882" fmla="*/ 8750518 w 12192000"/>
              <a:gd name="connsiteY8882" fmla="*/ 3715989 h 6858000"/>
              <a:gd name="connsiteX8883" fmla="*/ 8785330 w 12192000"/>
              <a:gd name="connsiteY8883" fmla="*/ 3750808 h 6858000"/>
              <a:gd name="connsiteX8884" fmla="*/ 8750518 w 12192000"/>
              <a:gd name="connsiteY8884" fmla="*/ 3785627 h 6858000"/>
              <a:gd name="connsiteX8885" fmla="*/ 8835412 w 12192000"/>
              <a:gd name="connsiteY8885" fmla="*/ 3785627 h 6858000"/>
              <a:gd name="connsiteX8886" fmla="*/ 8800587 w 12192000"/>
              <a:gd name="connsiteY8886" fmla="*/ 3750808 h 6858000"/>
              <a:gd name="connsiteX8887" fmla="*/ 8835412 w 12192000"/>
              <a:gd name="connsiteY8887" fmla="*/ 3715989 h 6858000"/>
              <a:gd name="connsiteX8888" fmla="*/ 8870224 w 12192000"/>
              <a:gd name="connsiteY8888" fmla="*/ 3750808 h 6858000"/>
              <a:gd name="connsiteX8889" fmla="*/ 8835412 w 12192000"/>
              <a:gd name="connsiteY8889" fmla="*/ 3785627 h 6858000"/>
              <a:gd name="connsiteX8890" fmla="*/ 8920304 w 12192000"/>
              <a:gd name="connsiteY8890" fmla="*/ 3785627 h 6858000"/>
              <a:gd name="connsiteX8891" fmla="*/ 8885479 w 12192000"/>
              <a:gd name="connsiteY8891" fmla="*/ 3750808 h 6858000"/>
              <a:gd name="connsiteX8892" fmla="*/ 8920304 w 12192000"/>
              <a:gd name="connsiteY8892" fmla="*/ 3715989 h 6858000"/>
              <a:gd name="connsiteX8893" fmla="*/ 8955116 w 12192000"/>
              <a:gd name="connsiteY8893" fmla="*/ 3750808 h 6858000"/>
              <a:gd name="connsiteX8894" fmla="*/ 8920304 w 12192000"/>
              <a:gd name="connsiteY8894" fmla="*/ 3785627 h 6858000"/>
              <a:gd name="connsiteX8895" fmla="*/ 9005195 w 12192000"/>
              <a:gd name="connsiteY8895" fmla="*/ 3785627 h 6858000"/>
              <a:gd name="connsiteX8896" fmla="*/ 8970370 w 12192000"/>
              <a:gd name="connsiteY8896" fmla="*/ 3750808 h 6858000"/>
              <a:gd name="connsiteX8897" fmla="*/ 9005195 w 12192000"/>
              <a:gd name="connsiteY8897" fmla="*/ 3715989 h 6858000"/>
              <a:gd name="connsiteX8898" fmla="*/ 9040008 w 12192000"/>
              <a:gd name="connsiteY8898" fmla="*/ 3750808 h 6858000"/>
              <a:gd name="connsiteX8899" fmla="*/ 9005195 w 12192000"/>
              <a:gd name="connsiteY8899" fmla="*/ 3785627 h 6858000"/>
              <a:gd name="connsiteX8900" fmla="*/ 9090088 w 12192000"/>
              <a:gd name="connsiteY8900" fmla="*/ 3785627 h 6858000"/>
              <a:gd name="connsiteX8901" fmla="*/ 9055262 w 12192000"/>
              <a:gd name="connsiteY8901" fmla="*/ 3750808 h 6858000"/>
              <a:gd name="connsiteX8902" fmla="*/ 9090088 w 12192000"/>
              <a:gd name="connsiteY8902" fmla="*/ 3715989 h 6858000"/>
              <a:gd name="connsiteX8903" fmla="*/ 9124900 w 12192000"/>
              <a:gd name="connsiteY8903" fmla="*/ 3750808 h 6858000"/>
              <a:gd name="connsiteX8904" fmla="*/ 9090088 w 12192000"/>
              <a:gd name="connsiteY8904" fmla="*/ 3785627 h 6858000"/>
              <a:gd name="connsiteX8905" fmla="*/ 9174982 w 12192000"/>
              <a:gd name="connsiteY8905" fmla="*/ 3785627 h 6858000"/>
              <a:gd name="connsiteX8906" fmla="*/ 9140157 w 12192000"/>
              <a:gd name="connsiteY8906" fmla="*/ 3750808 h 6858000"/>
              <a:gd name="connsiteX8907" fmla="*/ 9174982 w 12192000"/>
              <a:gd name="connsiteY8907" fmla="*/ 3715989 h 6858000"/>
              <a:gd name="connsiteX8908" fmla="*/ 9209794 w 12192000"/>
              <a:gd name="connsiteY8908" fmla="*/ 3750808 h 6858000"/>
              <a:gd name="connsiteX8909" fmla="*/ 9174982 w 12192000"/>
              <a:gd name="connsiteY8909" fmla="*/ 3785627 h 6858000"/>
              <a:gd name="connsiteX8910" fmla="*/ 9259874 w 12192000"/>
              <a:gd name="connsiteY8910" fmla="*/ 3785627 h 6858000"/>
              <a:gd name="connsiteX8911" fmla="*/ 9225049 w 12192000"/>
              <a:gd name="connsiteY8911" fmla="*/ 3750808 h 6858000"/>
              <a:gd name="connsiteX8912" fmla="*/ 9259874 w 12192000"/>
              <a:gd name="connsiteY8912" fmla="*/ 3715989 h 6858000"/>
              <a:gd name="connsiteX8913" fmla="*/ 9294686 w 12192000"/>
              <a:gd name="connsiteY8913" fmla="*/ 3750808 h 6858000"/>
              <a:gd name="connsiteX8914" fmla="*/ 9259874 w 12192000"/>
              <a:gd name="connsiteY8914" fmla="*/ 3785627 h 6858000"/>
              <a:gd name="connsiteX8915" fmla="*/ 9344765 w 12192000"/>
              <a:gd name="connsiteY8915" fmla="*/ 3785627 h 6858000"/>
              <a:gd name="connsiteX8916" fmla="*/ 9309940 w 12192000"/>
              <a:gd name="connsiteY8916" fmla="*/ 3750808 h 6858000"/>
              <a:gd name="connsiteX8917" fmla="*/ 9344765 w 12192000"/>
              <a:gd name="connsiteY8917" fmla="*/ 3715989 h 6858000"/>
              <a:gd name="connsiteX8918" fmla="*/ 9379578 w 12192000"/>
              <a:gd name="connsiteY8918" fmla="*/ 3750808 h 6858000"/>
              <a:gd name="connsiteX8919" fmla="*/ 9344765 w 12192000"/>
              <a:gd name="connsiteY8919" fmla="*/ 3785627 h 6858000"/>
              <a:gd name="connsiteX8920" fmla="*/ 9429658 w 12192000"/>
              <a:gd name="connsiteY8920" fmla="*/ 3785627 h 6858000"/>
              <a:gd name="connsiteX8921" fmla="*/ 9394832 w 12192000"/>
              <a:gd name="connsiteY8921" fmla="*/ 3750808 h 6858000"/>
              <a:gd name="connsiteX8922" fmla="*/ 9429658 w 12192000"/>
              <a:gd name="connsiteY8922" fmla="*/ 3715989 h 6858000"/>
              <a:gd name="connsiteX8923" fmla="*/ 9464470 w 12192000"/>
              <a:gd name="connsiteY8923" fmla="*/ 3750808 h 6858000"/>
              <a:gd name="connsiteX8924" fmla="*/ 9429658 w 12192000"/>
              <a:gd name="connsiteY8924" fmla="*/ 3785627 h 6858000"/>
              <a:gd name="connsiteX8925" fmla="*/ 9939014 w 12192000"/>
              <a:gd name="connsiteY8925" fmla="*/ 3785627 h 6858000"/>
              <a:gd name="connsiteX8926" fmla="*/ 9904189 w 12192000"/>
              <a:gd name="connsiteY8926" fmla="*/ 3750808 h 6858000"/>
              <a:gd name="connsiteX8927" fmla="*/ 9939014 w 12192000"/>
              <a:gd name="connsiteY8927" fmla="*/ 3715989 h 6858000"/>
              <a:gd name="connsiteX8928" fmla="*/ 9973826 w 12192000"/>
              <a:gd name="connsiteY8928" fmla="*/ 3750808 h 6858000"/>
              <a:gd name="connsiteX8929" fmla="*/ 9939014 w 12192000"/>
              <a:gd name="connsiteY8929" fmla="*/ 3785627 h 6858000"/>
              <a:gd name="connsiteX8930" fmla="*/ 2298657 w 12192000"/>
              <a:gd name="connsiteY8930" fmla="*/ 3700767 h 6858000"/>
              <a:gd name="connsiteX8931" fmla="*/ 2263838 w 12192000"/>
              <a:gd name="connsiteY8931" fmla="*/ 3665948 h 6858000"/>
              <a:gd name="connsiteX8932" fmla="*/ 2298657 w 12192000"/>
              <a:gd name="connsiteY8932" fmla="*/ 3631129 h 6858000"/>
              <a:gd name="connsiteX8933" fmla="*/ 2333476 w 12192000"/>
              <a:gd name="connsiteY8933" fmla="*/ 3665948 h 6858000"/>
              <a:gd name="connsiteX8934" fmla="*/ 2298657 w 12192000"/>
              <a:gd name="connsiteY8934" fmla="*/ 3700767 h 6858000"/>
              <a:gd name="connsiteX8935" fmla="*/ 2383549 w 12192000"/>
              <a:gd name="connsiteY8935" fmla="*/ 3700767 h 6858000"/>
              <a:gd name="connsiteX8936" fmla="*/ 2348730 w 12192000"/>
              <a:gd name="connsiteY8936" fmla="*/ 3665948 h 6858000"/>
              <a:gd name="connsiteX8937" fmla="*/ 2383549 w 12192000"/>
              <a:gd name="connsiteY8937" fmla="*/ 3631129 h 6858000"/>
              <a:gd name="connsiteX8938" fmla="*/ 2418368 w 12192000"/>
              <a:gd name="connsiteY8938" fmla="*/ 3665948 h 6858000"/>
              <a:gd name="connsiteX8939" fmla="*/ 2383549 w 12192000"/>
              <a:gd name="connsiteY8939" fmla="*/ 3700767 h 6858000"/>
              <a:gd name="connsiteX8940" fmla="*/ 2468443 w 12192000"/>
              <a:gd name="connsiteY8940" fmla="*/ 3700767 h 6858000"/>
              <a:gd name="connsiteX8941" fmla="*/ 2433624 w 12192000"/>
              <a:gd name="connsiteY8941" fmla="*/ 3665948 h 6858000"/>
              <a:gd name="connsiteX8942" fmla="*/ 2468443 w 12192000"/>
              <a:gd name="connsiteY8942" fmla="*/ 3631129 h 6858000"/>
              <a:gd name="connsiteX8943" fmla="*/ 2503261 w 12192000"/>
              <a:gd name="connsiteY8943" fmla="*/ 3665948 h 6858000"/>
              <a:gd name="connsiteX8944" fmla="*/ 2468443 w 12192000"/>
              <a:gd name="connsiteY8944" fmla="*/ 3700767 h 6858000"/>
              <a:gd name="connsiteX8945" fmla="*/ 2553334 w 12192000"/>
              <a:gd name="connsiteY8945" fmla="*/ 3700767 h 6858000"/>
              <a:gd name="connsiteX8946" fmla="*/ 2518515 w 12192000"/>
              <a:gd name="connsiteY8946" fmla="*/ 3665948 h 6858000"/>
              <a:gd name="connsiteX8947" fmla="*/ 2553334 w 12192000"/>
              <a:gd name="connsiteY8947" fmla="*/ 3631129 h 6858000"/>
              <a:gd name="connsiteX8948" fmla="*/ 2588153 w 12192000"/>
              <a:gd name="connsiteY8948" fmla="*/ 3665948 h 6858000"/>
              <a:gd name="connsiteX8949" fmla="*/ 2553334 w 12192000"/>
              <a:gd name="connsiteY8949" fmla="*/ 3700767 h 6858000"/>
              <a:gd name="connsiteX8950" fmla="*/ 2638227 w 12192000"/>
              <a:gd name="connsiteY8950" fmla="*/ 3700767 h 6858000"/>
              <a:gd name="connsiteX8951" fmla="*/ 2603408 w 12192000"/>
              <a:gd name="connsiteY8951" fmla="*/ 3665948 h 6858000"/>
              <a:gd name="connsiteX8952" fmla="*/ 2638227 w 12192000"/>
              <a:gd name="connsiteY8952" fmla="*/ 3631129 h 6858000"/>
              <a:gd name="connsiteX8953" fmla="*/ 2673046 w 12192000"/>
              <a:gd name="connsiteY8953" fmla="*/ 3665948 h 6858000"/>
              <a:gd name="connsiteX8954" fmla="*/ 2638227 w 12192000"/>
              <a:gd name="connsiteY8954" fmla="*/ 3700767 h 6858000"/>
              <a:gd name="connsiteX8955" fmla="*/ 2723119 w 12192000"/>
              <a:gd name="connsiteY8955" fmla="*/ 3700767 h 6858000"/>
              <a:gd name="connsiteX8956" fmla="*/ 2688300 w 12192000"/>
              <a:gd name="connsiteY8956" fmla="*/ 3665948 h 6858000"/>
              <a:gd name="connsiteX8957" fmla="*/ 2723119 w 12192000"/>
              <a:gd name="connsiteY8957" fmla="*/ 3631129 h 6858000"/>
              <a:gd name="connsiteX8958" fmla="*/ 2757938 w 12192000"/>
              <a:gd name="connsiteY8958" fmla="*/ 3665948 h 6858000"/>
              <a:gd name="connsiteX8959" fmla="*/ 2723119 w 12192000"/>
              <a:gd name="connsiteY8959" fmla="*/ 3700767 h 6858000"/>
              <a:gd name="connsiteX8960" fmla="*/ 2808013 w 12192000"/>
              <a:gd name="connsiteY8960" fmla="*/ 3700767 h 6858000"/>
              <a:gd name="connsiteX8961" fmla="*/ 2773194 w 12192000"/>
              <a:gd name="connsiteY8961" fmla="*/ 3665948 h 6858000"/>
              <a:gd name="connsiteX8962" fmla="*/ 2808013 w 12192000"/>
              <a:gd name="connsiteY8962" fmla="*/ 3631129 h 6858000"/>
              <a:gd name="connsiteX8963" fmla="*/ 2842831 w 12192000"/>
              <a:gd name="connsiteY8963" fmla="*/ 3665948 h 6858000"/>
              <a:gd name="connsiteX8964" fmla="*/ 2808013 w 12192000"/>
              <a:gd name="connsiteY8964" fmla="*/ 3700767 h 6858000"/>
              <a:gd name="connsiteX8965" fmla="*/ 2892904 w 12192000"/>
              <a:gd name="connsiteY8965" fmla="*/ 3700767 h 6858000"/>
              <a:gd name="connsiteX8966" fmla="*/ 2858085 w 12192000"/>
              <a:gd name="connsiteY8966" fmla="*/ 3665948 h 6858000"/>
              <a:gd name="connsiteX8967" fmla="*/ 2892904 w 12192000"/>
              <a:gd name="connsiteY8967" fmla="*/ 3631129 h 6858000"/>
              <a:gd name="connsiteX8968" fmla="*/ 2927723 w 12192000"/>
              <a:gd name="connsiteY8968" fmla="*/ 3665948 h 6858000"/>
              <a:gd name="connsiteX8969" fmla="*/ 2892904 w 12192000"/>
              <a:gd name="connsiteY8969" fmla="*/ 3700767 h 6858000"/>
              <a:gd name="connsiteX8970" fmla="*/ 2977796 w 12192000"/>
              <a:gd name="connsiteY8970" fmla="*/ 3700767 h 6858000"/>
              <a:gd name="connsiteX8971" fmla="*/ 2942977 w 12192000"/>
              <a:gd name="connsiteY8971" fmla="*/ 3665948 h 6858000"/>
              <a:gd name="connsiteX8972" fmla="*/ 2977796 w 12192000"/>
              <a:gd name="connsiteY8972" fmla="*/ 3631129 h 6858000"/>
              <a:gd name="connsiteX8973" fmla="*/ 3012615 w 12192000"/>
              <a:gd name="connsiteY8973" fmla="*/ 3665948 h 6858000"/>
              <a:gd name="connsiteX8974" fmla="*/ 2977796 w 12192000"/>
              <a:gd name="connsiteY8974" fmla="*/ 3700767 h 6858000"/>
              <a:gd name="connsiteX8975" fmla="*/ 3062689 w 12192000"/>
              <a:gd name="connsiteY8975" fmla="*/ 3700767 h 6858000"/>
              <a:gd name="connsiteX8976" fmla="*/ 3027870 w 12192000"/>
              <a:gd name="connsiteY8976" fmla="*/ 3665948 h 6858000"/>
              <a:gd name="connsiteX8977" fmla="*/ 3062689 w 12192000"/>
              <a:gd name="connsiteY8977" fmla="*/ 3631129 h 6858000"/>
              <a:gd name="connsiteX8978" fmla="*/ 3097508 w 12192000"/>
              <a:gd name="connsiteY8978" fmla="*/ 3665948 h 6858000"/>
              <a:gd name="connsiteX8979" fmla="*/ 3062689 w 12192000"/>
              <a:gd name="connsiteY8979" fmla="*/ 3700767 h 6858000"/>
              <a:gd name="connsiteX8980" fmla="*/ 3147583 w 12192000"/>
              <a:gd name="connsiteY8980" fmla="*/ 3700767 h 6858000"/>
              <a:gd name="connsiteX8981" fmla="*/ 3112764 w 12192000"/>
              <a:gd name="connsiteY8981" fmla="*/ 3665948 h 6858000"/>
              <a:gd name="connsiteX8982" fmla="*/ 3147583 w 12192000"/>
              <a:gd name="connsiteY8982" fmla="*/ 3631129 h 6858000"/>
              <a:gd name="connsiteX8983" fmla="*/ 3182401 w 12192000"/>
              <a:gd name="connsiteY8983" fmla="*/ 3665948 h 6858000"/>
              <a:gd name="connsiteX8984" fmla="*/ 3147583 w 12192000"/>
              <a:gd name="connsiteY8984" fmla="*/ 3700767 h 6858000"/>
              <a:gd name="connsiteX8985" fmla="*/ 3232474 w 12192000"/>
              <a:gd name="connsiteY8985" fmla="*/ 3700767 h 6858000"/>
              <a:gd name="connsiteX8986" fmla="*/ 3197655 w 12192000"/>
              <a:gd name="connsiteY8986" fmla="*/ 3665948 h 6858000"/>
              <a:gd name="connsiteX8987" fmla="*/ 3232474 w 12192000"/>
              <a:gd name="connsiteY8987" fmla="*/ 3631129 h 6858000"/>
              <a:gd name="connsiteX8988" fmla="*/ 3267293 w 12192000"/>
              <a:gd name="connsiteY8988" fmla="*/ 3665948 h 6858000"/>
              <a:gd name="connsiteX8989" fmla="*/ 3232474 w 12192000"/>
              <a:gd name="connsiteY8989" fmla="*/ 3700767 h 6858000"/>
              <a:gd name="connsiteX8990" fmla="*/ 3317366 w 12192000"/>
              <a:gd name="connsiteY8990" fmla="*/ 3700767 h 6858000"/>
              <a:gd name="connsiteX8991" fmla="*/ 3282547 w 12192000"/>
              <a:gd name="connsiteY8991" fmla="*/ 3665948 h 6858000"/>
              <a:gd name="connsiteX8992" fmla="*/ 3317366 w 12192000"/>
              <a:gd name="connsiteY8992" fmla="*/ 3631129 h 6858000"/>
              <a:gd name="connsiteX8993" fmla="*/ 3352185 w 12192000"/>
              <a:gd name="connsiteY8993" fmla="*/ 3665948 h 6858000"/>
              <a:gd name="connsiteX8994" fmla="*/ 3317366 w 12192000"/>
              <a:gd name="connsiteY8994" fmla="*/ 3700767 h 6858000"/>
              <a:gd name="connsiteX8995" fmla="*/ 3402259 w 12192000"/>
              <a:gd name="connsiteY8995" fmla="*/ 3700767 h 6858000"/>
              <a:gd name="connsiteX8996" fmla="*/ 3367440 w 12192000"/>
              <a:gd name="connsiteY8996" fmla="*/ 3665948 h 6858000"/>
              <a:gd name="connsiteX8997" fmla="*/ 3402259 w 12192000"/>
              <a:gd name="connsiteY8997" fmla="*/ 3631129 h 6858000"/>
              <a:gd name="connsiteX8998" fmla="*/ 3437078 w 12192000"/>
              <a:gd name="connsiteY8998" fmla="*/ 3665948 h 6858000"/>
              <a:gd name="connsiteX8999" fmla="*/ 3402259 w 12192000"/>
              <a:gd name="connsiteY8999" fmla="*/ 3700767 h 6858000"/>
              <a:gd name="connsiteX9000" fmla="*/ 5694363 w 12192000"/>
              <a:gd name="connsiteY9000" fmla="*/ 3700767 h 6858000"/>
              <a:gd name="connsiteX9001" fmla="*/ 5659537 w 12192000"/>
              <a:gd name="connsiteY9001" fmla="*/ 3665948 h 6858000"/>
              <a:gd name="connsiteX9002" fmla="*/ 5694363 w 12192000"/>
              <a:gd name="connsiteY9002" fmla="*/ 3631129 h 6858000"/>
              <a:gd name="connsiteX9003" fmla="*/ 5729175 w 12192000"/>
              <a:gd name="connsiteY9003" fmla="*/ 3665948 h 6858000"/>
              <a:gd name="connsiteX9004" fmla="*/ 5694363 w 12192000"/>
              <a:gd name="connsiteY9004" fmla="*/ 3700767 h 6858000"/>
              <a:gd name="connsiteX9005" fmla="*/ 5779255 w 12192000"/>
              <a:gd name="connsiteY9005" fmla="*/ 3700767 h 6858000"/>
              <a:gd name="connsiteX9006" fmla="*/ 5744429 w 12192000"/>
              <a:gd name="connsiteY9006" fmla="*/ 3665948 h 6858000"/>
              <a:gd name="connsiteX9007" fmla="*/ 5779255 w 12192000"/>
              <a:gd name="connsiteY9007" fmla="*/ 3631129 h 6858000"/>
              <a:gd name="connsiteX9008" fmla="*/ 5814067 w 12192000"/>
              <a:gd name="connsiteY9008" fmla="*/ 3665948 h 6858000"/>
              <a:gd name="connsiteX9009" fmla="*/ 5779255 w 12192000"/>
              <a:gd name="connsiteY9009" fmla="*/ 3700767 h 6858000"/>
              <a:gd name="connsiteX9010" fmla="*/ 5864148 w 12192000"/>
              <a:gd name="connsiteY9010" fmla="*/ 3700767 h 6858000"/>
              <a:gd name="connsiteX9011" fmla="*/ 5829323 w 12192000"/>
              <a:gd name="connsiteY9011" fmla="*/ 3665948 h 6858000"/>
              <a:gd name="connsiteX9012" fmla="*/ 5864148 w 12192000"/>
              <a:gd name="connsiteY9012" fmla="*/ 3631129 h 6858000"/>
              <a:gd name="connsiteX9013" fmla="*/ 5898960 w 12192000"/>
              <a:gd name="connsiteY9013" fmla="*/ 3665948 h 6858000"/>
              <a:gd name="connsiteX9014" fmla="*/ 5864148 w 12192000"/>
              <a:gd name="connsiteY9014" fmla="*/ 3700767 h 6858000"/>
              <a:gd name="connsiteX9015" fmla="*/ 5949040 w 12192000"/>
              <a:gd name="connsiteY9015" fmla="*/ 3700767 h 6858000"/>
              <a:gd name="connsiteX9016" fmla="*/ 5914215 w 12192000"/>
              <a:gd name="connsiteY9016" fmla="*/ 3665948 h 6858000"/>
              <a:gd name="connsiteX9017" fmla="*/ 5949040 w 12192000"/>
              <a:gd name="connsiteY9017" fmla="*/ 3631129 h 6858000"/>
              <a:gd name="connsiteX9018" fmla="*/ 5983853 w 12192000"/>
              <a:gd name="connsiteY9018" fmla="*/ 3665948 h 6858000"/>
              <a:gd name="connsiteX9019" fmla="*/ 5949040 w 12192000"/>
              <a:gd name="connsiteY9019" fmla="*/ 3700767 h 6858000"/>
              <a:gd name="connsiteX9020" fmla="*/ 6033933 w 12192000"/>
              <a:gd name="connsiteY9020" fmla="*/ 3700767 h 6858000"/>
              <a:gd name="connsiteX9021" fmla="*/ 5999107 w 12192000"/>
              <a:gd name="connsiteY9021" fmla="*/ 3665948 h 6858000"/>
              <a:gd name="connsiteX9022" fmla="*/ 6033933 w 12192000"/>
              <a:gd name="connsiteY9022" fmla="*/ 3631129 h 6858000"/>
              <a:gd name="connsiteX9023" fmla="*/ 6068745 w 12192000"/>
              <a:gd name="connsiteY9023" fmla="*/ 3665948 h 6858000"/>
              <a:gd name="connsiteX9024" fmla="*/ 6033933 w 12192000"/>
              <a:gd name="connsiteY9024" fmla="*/ 3700767 h 6858000"/>
              <a:gd name="connsiteX9025" fmla="*/ 6118825 w 12192000"/>
              <a:gd name="connsiteY9025" fmla="*/ 3700767 h 6858000"/>
              <a:gd name="connsiteX9026" fmla="*/ 6083999 w 12192000"/>
              <a:gd name="connsiteY9026" fmla="*/ 3665948 h 6858000"/>
              <a:gd name="connsiteX9027" fmla="*/ 6118825 w 12192000"/>
              <a:gd name="connsiteY9027" fmla="*/ 3631129 h 6858000"/>
              <a:gd name="connsiteX9028" fmla="*/ 6153637 w 12192000"/>
              <a:gd name="connsiteY9028" fmla="*/ 3665948 h 6858000"/>
              <a:gd name="connsiteX9029" fmla="*/ 6118825 w 12192000"/>
              <a:gd name="connsiteY9029" fmla="*/ 3700767 h 6858000"/>
              <a:gd name="connsiteX9030" fmla="*/ 6882858 w 12192000"/>
              <a:gd name="connsiteY9030" fmla="*/ 3700767 h 6858000"/>
              <a:gd name="connsiteX9031" fmla="*/ 6848033 w 12192000"/>
              <a:gd name="connsiteY9031" fmla="*/ 3665948 h 6858000"/>
              <a:gd name="connsiteX9032" fmla="*/ 6882858 w 12192000"/>
              <a:gd name="connsiteY9032" fmla="*/ 3631129 h 6858000"/>
              <a:gd name="connsiteX9033" fmla="*/ 6917670 w 12192000"/>
              <a:gd name="connsiteY9033" fmla="*/ 3665948 h 6858000"/>
              <a:gd name="connsiteX9034" fmla="*/ 6882858 w 12192000"/>
              <a:gd name="connsiteY9034" fmla="*/ 3700767 h 6858000"/>
              <a:gd name="connsiteX9035" fmla="*/ 6967749 w 12192000"/>
              <a:gd name="connsiteY9035" fmla="*/ 3700767 h 6858000"/>
              <a:gd name="connsiteX9036" fmla="*/ 6932924 w 12192000"/>
              <a:gd name="connsiteY9036" fmla="*/ 3665948 h 6858000"/>
              <a:gd name="connsiteX9037" fmla="*/ 6967749 w 12192000"/>
              <a:gd name="connsiteY9037" fmla="*/ 3631129 h 6858000"/>
              <a:gd name="connsiteX9038" fmla="*/ 7002562 w 12192000"/>
              <a:gd name="connsiteY9038" fmla="*/ 3665948 h 6858000"/>
              <a:gd name="connsiteX9039" fmla="*/ 6967749 w 12192000"/>
              <a:gd name="connsiteY9039" fmla="*/ 3700767 h 6858000"/>
              <a:gd name="connsiteX9040" fmla="*/ 7052643 w 12192000"/>
              <a:gd name="connsiteY9040" fmla="*/ 3700767 h 6858000"/>
              <a:gd name="connsiteX9041" fmla="*/ 7017817 w 12192000"/>
              <a:gd name="connsiteY9041" fmla="*/ 3665948 h 6858000"/>
              <a:gd name="connsiteX9042" fmla="*/ 7052643 w 12192000"/>
              <a:gd name="connsiteY9042" fmla="*/ 3631129 h 6858000"/>
              <a:gd name="connsiteX9043" fmla="*/ 7087455 w 12192000"/>
              <a:gd name="connsiteY9043" fmla="*/ 3665948 h 6858000"/>
              <a:gd name="connsiteX9044" fmla="*/ 7052643 w 12192000"/>
              <a:gd name="connsiteY9044" fmla="*/ 3700767 h 6858000"/>
              <a:gd name="connsiteX9045" fmla="*/ 7137562 w 12192000"/>
              <a:gd name="connsiteY9045" fmla="*/ 3700767 h 6858000"/>
              <a:gd name="connsiteX9046" fmla="*/ 7102737 w 12192000"/>
              <a:gd name="connsiteY9046" fmla="*/ 3665948 h 6858000"/>
              <a:gd name="connsiteX9047" fmla="*/ 7137562 w 12192000"/>
              <a:gd name="connsiteY9047" fmla="*/ 3631129 h 6858000"/>
              <a:gd name="connsiteX9048" fmla="*/ 7172374 w 12192000"/>
              <a:gd name="connsiteY9048" fmla="*/ 3665948 h 6858000"/>
              <a:gd name="connsiteX9049" fmla="*/ 7137562 w 12192000"/>
              <a:gd name="connsiteY9049" fmla="*/ 3700767 h 6858000"/>
              <a:gd name="connsiteX9050" fmla="*/ 7222454 w 12192000"/>
              <a:gd name="connsiteY9050" fmla="*/ 3700767 h 6858000"/>
              <a:gd name="connsiteX9051" fmla="*/ 7187629 w 12192000"/>
              <a:gd name="connsiteY9051" fmla="*/ 3665948 h 6858000"/>
              <a:gd name="connsiteX9052" fmla="*/ 7222454 w 12192000"/>
              <a:gd name="connsiteY9052" fmla="*/ 3631129 h 6858000"/>
              <a:gd name="connsiteX9053" fmla="*/ 7257266 w 12192000"/>
              <a:gd name="connsiteY9053" fmla="*/ 3665948 h 6858000"/>
              <a:gd name="connsiteX9054" fmla="*/ 7222454 w 12192000"/>
              <a:gd name="connsiteY9054" fmla="*/ 3700767 h 6858000"/>
              <a:gd name="connsiteX9055" fmla="*/ 7307346 w 12192000"/>
              <a:gd name="connsiteY9055" fmla="*/ 3700767 h 6858000"/>
              <a:gd name="connsiteX9056" fmla="*/ 7272521 w 12192000"/>
              <a:gd name="connsiteY9056" fmla="*/ 3665948 h 6858000"/>
              <a:gd name="connsiteX9057" fmla="*/ 7307346 w 12192000"/>
              <a:gd name="connsiteY9057" fmla="*/ 3631129 h 6858000"/>
              <a:gd name="connsiteX9058" fmla="*/ 7342159 w 12192000"/>
              <a:gd name="connsiteY9058" fmla="*/ 3665948 h 6858000"/>
              <a:gd name="connsiteX9059" fmla="*/ 7307346 w 12192000"/>
              <a:gd name="connsiteY9059" fmla="*/ 3700767 h 6858000"/>
              <a:gd name="connsiteX9060" fmla="*/ 7392239 w 12192000"/>
              <a:gd name="connsiteY9060" fmla="*/ 3700767 h 6858000"/>
              <a:gd name="connsiteX9061" fmla="*/ 7357413 w 12192000"/>
              <a:gd name="connsiteY9061" fmla="*/ 3665948 h 6858000"/>
              <a:gd name="connsiteX9062" fmla="*/ 7392239 w 12192000"/>
              <a:gd name="connsiteY9062" fmla="*/ 3631129 h 6858000"/>
              <a:gd name="connsiteX9063" fmla="*/ 7427051 w 12192000"/>
              <a:gd name="connsiteY9063" fmla="*/ 3665948 h 6858000"/>
              <a:gd name="connsiteX9064" fmla="*/ 7392239 w 12192000"/>
              <a:gd name="connsiteY9064" fmla="*/ 3700767 h 6858000"/>
              <a:gd name="connsiteX9065" fmla="*/ 7477132 w 12192000"/>
              <a:gd name="connsiteY9065" fmla="*/ 3700767 h 6858000"/>
              <a:gd name="connsiteX9066" fmla="*/ 7442307 w 12192000"/>
              <a:gd name="connsiteY9066" fmla="*/ 3665948 h 6858000"/>
              <a:gd name="connsiteX9067" fmla="*/ 7477132 w 12192000"/>
              <a:gd name="connsiteY9067" fmla="*/ 3631129 h 6858000"/>
              <a:gd name="connsiteX9068" fmla="*/ 7511944 w 12192000"/>
              <a:gd name="connsiteY9068" fmla="*/ 3665948 h 6858000"/>
              <a:gd name="connsiteX9069" fmla="*/ 7477132 w 12192000"/>
              <a:gd name="connsiteY9069" fmla="*/ 3700767 h 6858000"/>
              <a:gd name="connsiteX9070" fmla="*/ 7562024 w 12192000"/>
              <a:gd name="connsiteY9070" fmla="*/ 3700767 h 6858000"/>
              <a:gd name="connsiteX9071" fmla="*/ 7527199 w 12192000"/>
              <a:gd name="connsiteY9071" fmla="*/ 3665948 h 6858000"/>
              <a:gd name="connsiteX9072" fmla="*/ 7562024 w 12192000"/>
              <a:gd name="connsiteY9072" fmla="*/ 3631129 h 6858000"/>
              <a:gd name="connsiteX9073" fmla="*/ 7596836 w 12192000"/>
              <a:gd name="connsiteY9073" fmla="*/ 3665948 h 6858000"/>
              <a:gd name="connsiteX9074" fmla="*/ 7562024 w 12192000"/>
              <a:gd name="connsiteY9074" fmla="*/ 3700767 h 6858000"/>
              <a:gd name="connsiteX9075" fmla="*/ 7646915 w 12192000"/>
              <a:gd name="connsiteY9075" fmla="*/ 3700767 h 6858000"/>
              <a:gd name="connsiteX9076" fmla="*/ 7612090 w 12192000"/>
              <a:gd name="connsiteY9076" fmla="*/ 3665948 h 6858000"/>
              <a:gd name="connsiteX9077" fmla="*/ 7646915 w 12192000"/>
              <a:gd name="connsiteY9077" fmla="*/ 3631129 h 6858000"/>
              <a:gd name="connsiteX9078" fmla="*/ 7681728 w 12192000"/>
              <a:gd name="connsiteY9078" fmla="*/ 3665948 h 6858000"/>
              <a:gd name="connsiteX9079" fmla="*/ 7646915 w 12192000"/>
              <a:gd name="connsiteY9079" fmla="*/ 3700767 h 6858000"/>
              <a:gd name="connsiteX9080" fmla="*/ 7731809 w 12192000"/>
              <a:gd name="connsiteY9080" fmla="*/ 3700767 h 6858000"/>
              <a:gd name="connsiteX9081" fmla="*/ 7696983 w 12192000"/>
              <a:gd name="connsiteY9081" fmla="*/ 3665948 h 6858000"/>
              <a:gd name="connsiteX9082" fmla="*/ 7731809 w 12192000"/>
              <a:gd name="connsiteY9082" fmla="*/ 3631129 h 6858000"/>
              <a:gd name="connsiteX9083" fmla="*/ 7766621 w 12192000"/>
              <a:gd name="connsiteY9083" fmla="*/ 3665948 h 6858000"/>
              <a:gd name="connsiteX9084" fmla="*/ 7731809 w 12192000"/>
              <a:gd name="connsiteY9084" fmla="*/ 3700767 h 6858000"/>
              <a:gd name="connsiteX9085" fmla="*/ 7816702 w 12192000"/>
              <a:gd name="connsiteY9085" fmla="*/ 3700767 h 6858000"/>
              <a:gd name="connsiteX9086" fmla="*/ 7781877 w 12192000"/>
              <a:gd name="connsiteY9086" fmla="*/ 3665948 h 6858000"/>
              <a:gd name="connsiteX9087" fmla="*/ 7816702 w 12192000"/>
              <a:gd name="connsiteY9087" fmla="*/ 3631129 h 6858000"/>
              <a:gd name="connsiteX9088" fmla="*/ 7851514 w 12192000"/>
              <a:gd name="connsiteY9088" fmla="*/ 3665948 h 6858000"/>
              <a:gd name="connsiteX9089" fmla="*/ 7816702 w 12192000"/>
              <a:gd name="connsiteY9089" fmla="*/ 3700767 h 6858000"/>
              <a:gd name="connsiteX9090" fmla="*/ 7901594 w 12192000"/>
              <a:gd name="connsiteY9090" fmla="*/ 3700767 h 6858000"/>
              <a:gd name="connsiteX9091" fmla="*/ 7866769 w 12192000"/>
              <a:gd name="connsiteY9091" fmla="*/ 3665948 h 6858000"/>
              <a:gd name="connsiteX9092" fmla="*/ 7901594 w 12192000"/>
              <a:gd name="connsiteY9092" fmla="*/ 3631129 h 6858000"/>
              <a:gd name="connsiteX9093" fmla="*/ 7936406 w 12192000"/>
              <a:gd name="connsiteY9093" fmla="*/ 3665948 h 6858000"/>
              <a:gd name="connsiteX9094" fmla="*/ 7901594 w 12192000"/>
              <a:gd name="connsiteY9094" fmla="*/ 3700767 h 6858000"/>
              <a:gd name="connsiteX9095" fmla="*/ 7986485 w 12192000"/>
              <a:gd name="connsiteY9095" fmla="*/ 3700767 h 6858000"/>
              <a:gd name="connsiteX9096" fmla="*/ 7951660 w 12192000"/>
              <a:gd name="connsiteY9096" fmla="*/ 3665948 h 6858000"/>
              <a:gd name="connsiteX9097" fmla="*/ 7986485 w 12192000"/>
              <a:gd name="connsiteY9097" fmla="*/ 3631129 h 6858000"/>
              <a:gd name="connsiteX9098" fmla="*/ 8021298 w 12192000"/>
              <a:gd name="connsiteY9098" fmla="*/ 3665948 h 6858000"/>
              <a:gd name="connsiteX9099" fmla="*/ 7986485 w 12192000"/>
              <a:gd name="connsiteY9099" fmla="*/ 3700767 h 6858000"/>
              <a:gd name="connsiteX9100" fmla="*/ 8071379 w 12192000"/>
              <a:gd name="connsiteY9100" fmla="*/ 3700767 h 6858000"/>
              <a:gd name="connsiteX9101" fmla="*/ 8036553 w 12192000"/>
              <a:gd name="connsiteY9101" fmla="*/ 3665948 h 6858000"/>
              <a:gd name="connsiteX9102" fmla="*/ 8071379 w 12192000"/>
              <a:gd name="connsiteY9102" fmla="*/ 3631129 h 6858000"/>
              <a:gd name="connsiteX9103" fmla="*/ 8106191 w 12192000"/>
              <a:gd name="connsiteY9103" fmla="*/ 3665948 h 6858000"/>
              <a:gd name="connsiteX9104" fmla="*/ 8071379 w 12192000"/>
              <a:gd name="connsiteY9104" fmla="*/ 3700767 h 6858000"/>
              <a:gd name="connsiteX9105" fmla="*/ 8156272 w 12192000"/>
              <a:gd name="connsiteY9105" fmla="*/ 3700767 h 6858000"/>
              <a:gd name="connsiteX9106" fmla="*/ 8121447 w 12192000"/>
              <a:gd name="connsiteY9106" fmla="*/ 3665948 h 6858000"/>
              <a:gd name="connsiteX9107" fmla="*/ 8156272 w 12192000"/>
              <a:gd name="connsiteY9107" fmla="*/ 3631129 h 6858000"/>
              <a:gd name="connsiteX9108" fmla="*/ 8191084 w 12192000"/>
              <a:gd name="connsiteY9108" fmla="*/ 3665948 h 6858000"/>
              <a:gd name="connsiteX9109" fmla="*/ 8156272 w 12192000"/>
              <a:gd name="connsiteY9109" fmla="*/ 3700767 h 6858000"/>
              <a:gd name="connsiteX9110" fmla="*/ 8241164 w 12192000"/>
              <a:gd name="connsiteY9110" fmla="*/ 3700767 h 6858000"/>
              <a:gd name="connsiteX9111" fmla="*/ 8206339 w 12192000"/>
              <a:gd name="connsiteY9111" fmla="*/ 3665948 h 6858000"/>
              <a:gd name="connsiteX9112" fmla="*/ 8241164 w 12192000"/>
              <a:gd name="connsiteY9112" fmla="*/ 3631129 h 6858000"/>
              <a:gd name="connsiteX9113" fmla="*/ 8275976 w 12192000"/>
              <a:gd name="connsiteY9113" fmla="*/ 3665948 h 6858000"/>
              <a:gd name="connsiteX9114" fmla="*/ 8241164 w 12192000"/>
              <a:gd name="connsiteY9114" fmla="*/ 3700767 h 6858000"/>
              <a:gd name="connsiteX9115" fmla="*/ 8326055 w 12192000"/>
              <a:gd name="connsiteY9115" fmla="*/ 3700767 h 6858000"/>
              <a:gd name="connsiteX9116" fmla="*/ 8291230 w 12192000"/>
              <a:gd name="connsiteY9116" fmla="*/ 3665948 h 6858000"/>
              <a:gd name="connsiteX9117" fmla="*/ 8326055 w 12192000"/>
              <a:gd name="connsiteY9117" fmla="*/ 3631129 h 6858000"/>
              <a:gd name="connsiteX9118" fmla="*/ 8360868 w 12192000"/>
              <a:gd name="connsiteY9118" fmla="*/ 3665948 h 6858000"/>
              <a:gd name="connsiteX9119" fmla="*/ 8326055 w 12192000"/>
              <a:gd name="connsiteY9119" fmla="*/ 3700767 h 6858000"/>
              <a:gd name="connsiteX9120" fmla="*/ 8410949 w 12192000"/>
              <a:gd name="connsiteY9120" fmla="*/ 3700767 h 6858000"/>
              <a:gd name="connsiteX9121" fmla="*/ 8376123 w 12192000"/>
              <a:gd name="connsiteY9121" fmla="*/ 3665948 h 6858000"/>
              <a:gd name="connsiteX9122" fmla="*/ 8410949 w 12192000"/>
              <a:gd name="connsiteY9122" fmla="*/ 3631129 h 6858000"/>
              <a:gd name="connsiteX9123" fmla="*/ 8445761 w 12192000"/>
              <a:gd name="connsiteY9123" fmla="*/ 3665948 h 6858000"/>
              <a:gd name="connsiteX9124" fmla="*/ 8410949 w 12192000"/>
              <a:gd name="connsiteY9124" fmla="*/ 3700767 h 6858000"/>
              <a:gd name="connsiteX9125" fmla="*/ 8495842 w 12192000"/>
              <a:gd name="connsiteY9125" fmla="*/ 3700767 h 6858000"/>
              <a:gd name="connsiteX9126" fmla="*/ 8461017 w 12192000"/>
              <a:gd name="connsiteY9126" fmla="*/ 3665948 h 6858000"/>
              <a:gd name="connsiteX9127" fmla="*/ 8495842 w 12192000"/>
              <a:gd name="connsiteY9127" fmla="*/ 3631129 h 6858000"/>
              <a:gd name="connsiteX9128" fmla="*/ 8530654 w 12192000"/>
              <a:gd name="connsiteY9128" fmla="*/ 3665948 h 6858000"/>
              <a:gd name="connsiteX9129" fmla="*/ 8495842 w 12192000"/>
              <a:gd name="connsiteY9129" fmla="*/ 3700767 h 6858000"/>
              <a:gd name="connsiteX9130" fmla="*/ 8580734 w 12192000"/>
              <a:gd name="connsiteY9130" fmla="*/ 3700767 h 6858000"/>
              <a:gd name="connsiteX9131" fmla="*/ 8545909 w 12192000"/>
              <a:gd name="connsiteY9131" fmla="*/ 3665948 h 6858000"/>
              <a:gd name="connsiteX9132" fmla="*/ 8580734 w 12192000"/>
              <a:gd name="connsiteY9132" fmla="*/ 3631129 h 6858000"/>
              <a:gd name="connsiteX9133" fmla="*/ 8615546 w 12192000"/>
              <a:gd name="connsiteY9133" fmla="*/ 3665948 h 6858000"/>
              <a:gd name="connsiteX9134" fmla="*/ 8580734 w 12192000"/>
              <a:gd name="connsiteY9134" fmla="*/ 3700767 h 6858000"/>
              <a:gd name="connsiteX9135" fmla="*/ 8665625 w 12192000"/>
              <a:gd name="connsiteY9135" fmla="*/ 3700767 h 6858000"/>
              <a:gd name="connsiteX9136" fmla="*/ 8630800 w 12192000"/>
              <a:gd name="connsiteY9136" fmla="*/ 3665948 h 6858000"/>
              <a:gd name="connsiteX9137" fmla="*/ 8665625 w 12192000"/>
              <a:gd name="connsiteY9137" fmla="*/ 3631129 h 6858000"/>
              <a:gd name="connsiteX9138" fmla="*/ 8700438 w 12192000"/>
              <a:gd name="connsiteY9138" fmla="*/ 3665948 h 6858000"/>
              <a:gd name="connsiteX9139" fmla="*/ 8665625 w 12192000"/>
              <a:gd name="connsiteY9139" fmla="*/ 3700767 h 6858000"/>
              <a:gd name="connsiteX9140" fmla="*/ 8750518 w 12192000"/>
              <a:gd name="connsiteY9140" fmla="*/ 3700767 h 6858000"/>
              <a:gd name="connsiteX9141" fmla="*/ 8715692 w 12192000"/>
              <a:gd name="connsiteY9141" fmla="*/ 3665948 h 6858000"/>
              <a:gd name="connsiteX9142" fmla="*/ 8750518 w 12192000"/>
              <a:gd name="connsiteY9142" fmla="*/ 3631129 h 6858000"/>
              <a:gd name="connsiteX9143" fmla="*/ 8785330 w 12192000"/>
              <a:gd name="connsiteY9143" fmla="*/ 3665948 h 6858000"/>
              <a:gd name="connsiteX9144" fmla="*/ 8750518 w 12192000"/>
              <a:gd name="connsiteY9144" fmla="*/ 3700767 h 6858000"/>
              <a:gd name="connsiteX9145" fmla="*/ 8835412 w 12192000"/>
              <a:gd name="connsiteY9145" fmla="*/ 3700767 h 6858000"/>
              <a:gd name="connsiteX9146" fmla="*/ 8800587 w 12192000"/>
              <a:gd name="connsiteY9146" fmla="*/ 3665948 h 6858000"/>
              <a:gd name="connsiteX9147" fmla="*/ 8835412 w 12192000"/>
              <a:gd name="connsiteY9147" fmla="*/ 3631129 h 6858000"/>
              <a:gd name="connsiteX9148" fmla="*/ 8870224 w 12192000"/>
              <a:gd name="connsiteY9148" fmla="*/ 3665948 h 6858000"/>
              <a:gd name="connsiteX9149" fmla="*/ 8835412 w 12192000"/>
              <a:gd name="connsiteY9149" fmla="*/ 3700767 h 6858000"/>
              <a:gd name="connsiteX9150" fmla="*/ 8920304 w 12192000"/>
              <a:gd name="connsiteY9150" fmla="*/ 3700767 h 6858000"/>
              <a:gd name="connsiteX9151" fmla="*/ 8885479 w 12192000"/>
              <a:gd name="connsiteY9151" fmla="*/ 3665948 h 6858000"/>
              <a:gd name="connsiteX9152" fmla="*/ 8920304 w 12192000"/>
              <a:gd name="connsiteY9152" fmla="*/ 3631129 h 6858000"/>
              <a:gd name="connsiteX9153" fmla="*/ 8955116 w 12192000"/>
              <a:gd name="connsiteY9153" fmla="*/ 3665948 h 6858000"/>
              <a:gd name="connsiteX9154" fmla="*/ 8920304 w 12192000"/>
              <a:gd name="connsiteY9154" fmla="*/ 3700767 h 6858000"/>
              <a:gd name="connsiteX9155" fmla="*/ 9005195 w 12192000"/>
              <a:gd name="connsiteY9155" fmla="*/ 3700767 h 6858000"/>
              <a:gd name="connsiteX9156" fmla="*/ 8970370 w 12192000"/>
              <a:gd name="connsiteY9156" fmla="*/ 3665948 h 6858000"/>
              <a:gd name="connsiteX9157" fmla="*/ 9005195 w 12192000"/>
              <a:gd name="connsiteY9157" fmla="*/ 3631129 h 6858000"/>
              <a:gd name="connsiteX9158" fmla="*/ 9040008 w 12192000"/>
              <a:gd name="connsiteY9158" fmla="*/ 3665948 h 6858000"/>
              <a:gd name="connsiteX9159" fmla="*/ 9005195 w 12192000"/>
              <a:gd name="connsiteY9159" fmla="*/ 3700767 h 6858000"/>
              <a:gd name="connsiteX9160" fmla="*/ 9090088 w 12192000"/>
              <a:gd name="connsiteY9160" fmla="*/ 3700767 h 6858000"/>
              <a:gd name="connsiteX9161" fmla="*/ 9055262 w 12192000"/>
              <a:gd name="connsiteY9161" fmla="*/ 3665948 h 6858000"/>
              <a:gd name="connsiteX9162" fmla="*/ 9090088 w 12192000"/>
              <a:gd name="connsiteY9162" fmla="*/ 3631129 h 6858000"/>
              <a:gd name="connsiteX9163" fmla="*/ 9124900 w 12192000"/>
              <a:gd name="connsiteY9163" fmla="*/ 3665948 h 6858000"/>
              <a:gd name="connsiteX9164" fmla="*/ 9090088 w 12192000"/>
              <a:gd name="connsiteY9164" fmla="*/ 3700767 h 6858000"/>
              <a:gd name="connsiteX9165" fmla="*/ 9174982 w 12192000"/>
              <a:gd name="connsiteY9165" fmla="*/ 3700767 h 6858000"/>
              <a:gd name="connsiteX9166" fmla="*/ 9140157 w 12192000"/>
              <a:gd name="connsiteY9166" fmla="*/ 3665948 h 6858000"/>
              <a:gd name="connsiteX9167" fmla="*/ 9174982 w 12192000"/>
              <a:gd name="connsiteY9167" fmla="*/ 3631129 h 6858000"/>
              <a:gd name="connsiteX9168" fmla="*/ 9209794 w 12192000"/>
              <a:gd name="connsiteY9168" fmla="*/ 3665948 h 6858000"/>
              <a:gd name="connsiteX9169" fmla="*/ 9174982 w 12192000"/>
              <a:gd name="connsiteY9169" fmla="*/ 3700767 h 6858000"/>
              <a:gd name="connsiteX9170" fmla="*/ 9259874 w 12192000"/>
              <a:gd name="connsiteY9170" fmla="*/ 3700767 h 6858000"/>
              <a:gd name="connsiteX9171" fmla="*/ 9225049 w 12192000"/>
              <a:gd name="connsiteY9171" fmla="*/ 3665948 h 6858000"/>
              <a:gd name="connsiteX9172" fmla="*/ 9259874 w 12192000"/>
              <a:gd name="connsiteY9172" fmla="*/ 3631129 h 6858000"/>
              <a:gd name="connsiteX9173" fmla="*/ 9294686 w 12192000"/>
              <a:gd name="connsiteY9173" fmla="*/ 3665948 h 6858000"/>
              <a:gd name="connsiteX9174" fmla="*/ 9259874 w 12192000"/>
              <a:gd name="connsiteY9174" fmla="*/ 3700767 h 6858000"/>
              <a:gd name="connsiteX9175" fmla="*/ 9344765 w 12192000"/>
              <a:gd name="connsiteY9175" fmla="*/ 3700767 h 6858000"/>
              <a:gd name="connsiteX9176" fmla="*/ 9309940 w 12192000"/>
              <a:gd name="connsiteY9176" fmla="*/ 3665948 h 6858000"/>
              <a:gd name="connsiteX9177" fmla="*/ 9344765 w 12192000"/>
              <a:gd name="connsiteY9177" fmla="*/ 3631129 h 6858000"/>
              <a:gd name="connsiteX9178" fmla="*/ 9379578 w 12192000"/>
              <a:gd name="connsiteY9178" fmla="*/ 3665948 h 6858000"/>
              <a:gd name="connsiteX9179" fmla="*/ 9344765 w 12192000"/>
              <a:gd name="connsiteY9179" fmla="*/ 3700767 h 6858000"/>
              <a:gd name="connsiteX9180" fmla="*/ 9429658 w 12192000"/>
              <a:gd name="connsiteY9180" fmla="*/ 3700767 h 6858000"/>
              <a:gd name="connsiteX9181" fmla="*/ 9394832 w 12192000"/>
              <a:gd name="connsiteY9181" fmla="*/ 3665948 h 6858000"/>
              <a:gd name="connsiteX9182" fmla="*/ 9429658 w 12192000"/>
              <a:gd name="connsiteY9182" fmla="*/ 3631129 h 6858000"/>
              <a:gd name="connsiteX9183" fmla="*/ 9464470 w 12192000"/>
              <a:gd name="connsiteY9183" fmla="*/ 3665948 h 6858000"/>
              <a:gd name="connsiteX9184" fmla="*/ 9429658 w 12192000"/>
              <a:gd name="connsiteY9184" fmla="*/ 3700767 h 6858000"/>
              <a:gd name="connsiteX9185" fmla="*/ 9514552 w 12192000"/>
              <a:gd name="connsiteY9185" fmla="*/ 3700767 h 6858000"/>
              <a:gd name="connsiteX9186" fmla="*/ 9479727 w 12192000"/>
              <a:gd name="connsiteY9186" fmla="*/ 3665948 h 6858000"/>
              <a:gd name="connsiteX9187" fmla="*/ 9514552 w 12192000"/>
              <a:gd name="connsiteY9187" fmla="*/ 3631129 h 6858000"/>
              <a:gd name="connsiteX9188" fmla="*/ 9549364 w 12192000"/>
              <a:gd name="connsiteY9188" fmla="*/ 3665948 h 6858000"/>
              <a:gd name="connsiteX9189" fmla="*/ 9514552 w 12192000"/>
              <a:gd name="connsiteY9189" fmla="*/ 3700767 h 6858000"/>
              <a:gd name="connsiteX9190" fmla="*/ 9854122 w 12192000"/>
              <a:gd name="connsiteY9190" fmla="*/ 3700767 h 6858000"/>
              <a:gd name="connsiteX9191" fmla="*/ 9819297 w 12192000"/>
              <a:gd name="connsiteY9191" fmla="*/ 3665948 h 6858000"/>
              <a:gd name="connsiteX9192" fmla="*/ 9854122 w 12192000"/>
              <a:gd name="connsiteY9192" fmla="*/ 3631129 h 6858000"/>
              <a:gd name="connsiteX9193" fmla="*/ 9888934 w 12192000"/>
              <a:gd name="connsiteY9193" fmla="*/ 3665948 h 6858000"/>
              <a:gd name="connsiteX9194" fmla="*/ 9854122 w 12192000"/>
              <a:gd name="connsiteY9194" fmla="*/ 3700767 h 6858000"/>
              <a:gd name="connsiteX9195" fmla="*/ 2298657 w 12192000"/>
              <a:gd name="connsiteY9195" fmla="*/ 3615906 h 6858000"/>
              <a:gd name="connsiteX9196" fmla="*/ 2263838 w 12192000"/>
              <a:gd name="connsiteY9196" fmla="*/ 3581087 h 6858000"/>
              <a:gd name="connsiteX9197" fmla="*/ 2298657 w 12192000"/>
              <a:gd name="connsiteY9197" fmla="*/ 3546269 h 6858000"/>
              <a:gd name="connsiteX9198" fmla="*/ 2333476 w 12192000"/>
              <a:gd name="connsiteY9198" fmla="*/ 3581087 h 6858000"/>
              <a:gd name="connsiteX9199" fmla="*/ 2298657 w 12192000"/>
              <a:gd name="connsiteY9199" fmla="*/ 3615906 h 6858000"/>
              <a:gd name="connsiteX9200" fmla="*/ 2468443 w 12192000"/>
              <a:gd name="connsiteY9200" fmla="*/ 3615906 h 6858000"/>
              <a:gd name="connsiteX9201" fmla="*/ 2433624 w 12192000"/>
              <a:gd name="connsiteY9201" fmla="*/ 3581087 h 6858000"/>
              <a:gd name="connsiteX9202" fmla="*/ 2468443 w 12192000"/>
              <a:gd name="connsiteY9202" fmla="*/ 3546269 h 6858000"/>
              <a:gd name="connsiteX9203" fmla="*/ 2503261 w 12192000"/>
              <a:gd name="connsiteY9203" fmla="*/ 3581087 h 6858000"/>
              <a:gd name="connsiteX9204" fmla="*/ 2468443 w 12192000"/>
              <a:gd name="connsiteY9204" fmla="*/ 3615906 h 6858000"/>
              <a:gd name="connsiteX9205" fmla="*/ 2553334 w 12192000"/>
              <a:gd name="connsiteY9205" fmla="*/ 3615906 h 6858000"/>
              <a:gd name="connsiteX9206" fmla="*/ 2518515 w 12192000"/>
              <a:gd name="connsiteY9206" fmla="*/ 3581087 h 6858000"/>
              <a:gd name="connsiteX9207" fmla="*/ 2553334 w 12192000"/>
              <a:gd name="connsiteY9207" fmla="*/ 3546269 h 6858000"/>
              <a:gd name="connsiteX9208" fmla="*/ 2588153 w 12192000"/>
              <a:gd name="connsiteY9208" fmla="*/ 3581087 h 6858000"/>
              <a:gd name="connsiteX9209" fmla="*/ 2553334 w 12192000"/>
              <a:gd name="connsiteY9209" fmla="*/ 3615906 h 6858000"/>
              <a:gd name="connsiteX9210" fmla="*/ 2638227 w 12192000"/>
              <a:gd name="connsiteY9210" fmla="*/ 3615906 h 6858000"/>
              <a:gd name="connsiteX9211" fmla="*/ 2603408 w 12192000"/>
              <a:gd name="connsiteY9211" fmla="*/ 3581087 h 6858000"/>
              <a:gd name="connsiteX9212" fmla="*/ 2638227 w 12192000"/>
              <a:gd name="connsiteY9212" fmla="*/ 3546269 h 6858000"/>
              <a:gd name="connsiteX9213" fmla="*/ 2673046 w 12192000"/>
              <a:gd name="connsiteY9213" fmla="*/ 3581087 h 6858000"/>
              <a:gd name="connsiteX9214" fmla="*/ 2638227 w 12192000"/>
              <a:gd name="connsiteY9214" fmla="*/ 3615906 h 6858000"/>
              <a:gd name="connsiteX9215" fmla="*/ 2723119 w 12192000"/>
              <a:gd name="connsiteY9215" fmla="*/ 3615906 h 6858000"/>
              <a:gd name="connsiteX9216" fmla="*/ 2688300 w 12192000"/>
              <a:gd name="connsiteY9216" fmla="*/ 3581087 h 6858000"/>
              <a:gd name="connsiteX9217" fmla="*/ 2723119 w 12192000"/>
              <a:gd name="connsiteY9217" fmla="*/ 3546269 h 6858000"/>
              <a:gd name="connsiteX9218" fmla="*/ 2757938 w 12192000"/>
              <a:gd name="connsiteY9218" fmla="*/ 3581087 h 6858000"/>
              <a:gd name="connsiteX9219" fmla="*/ 2723119 w 12192000"/>
              <a:gd name="connsiteY9219" fmla="*/ 3615906 h 6858000"/>
              <a:gd name="connsiteX9220" fmla="*/ 2808013 w 12192000"/>
              <a:gd name="connsiteY9220" fmla="*/ 3615906 h 6858000"/>
              <a:gd name="connsiteX9221" fmla="*/ 2773194 w 12192000"/>
              <a:gd name="connsiteY9221" fmla="*/ 3581087 h 6858000"/>
              <a:gd name="connsiteX9222" fmla="*/ 2808013 w 12192000"/>
              <a:gd name="connsiteY9222" fmla="*/ 3546269 h 6858000"/>
              <a:gd name="connsiteX9223" fmla="*/ 2842831 w 12192000"/>
              <a:gd name="connsiteY9223" fmla="*/ 3581087 h 6858000"/>
              <a:gd name="connsiteX9224" fmla="*/ 2808013 w 12192000"/>
              <a:gd name="connsiteY9224" fmla="*/ 3615906 h 6858000"/>
              <a:gd name="connsiteX9225" fmla="*/ 2892904 w 12192000"/>
              <a:gd name="connsiteY9225" fmla="*/ 3615906 h 6858000"/>
              <a:gd name="connsiteX9226" fmla="*/ 2858085 w 12192000"/>
              <a:gd name="connsiteY9226" fmla="*/ 3581087 h 6858000"/>
              <a:gd name="connsiteX9227" fmla="*/ 2892904 w 12192000"/>
              <a:gd name="connsiteY9227" fmla="*/ 3546269 h 6858000"/>
              <a:gd name="connsiteX9228" fmla="*/ 2927723 w 12192000"/>
              <a:gd name="connsiteY9228" fmla="*/ 3581087 h 6858000"/>
              <a:gd name="connsiteX9229" fmla="*/ 2892904 w 12192000"/>
              <a:gd name="connsiteY9229" fmla="*/ 3615906 h 6858000"/>
              <a:gd name="connsiteX9230" fmla="*/ 2977796 w 12192000"/>
              <a:gd name="connsiteY9230" fmla="*/ 3615906 h 6858000"/>
              <a:gd name="connsiteX9231" fmla="*/ 2942977 w 12192000"/>
              <a:gd name="connsiteY9231" fmla="*/ 3581087 h 6858000"/>
              <a:gd name="connsiteX9232" fmla="*/ 2977796 w 12192000"/>
              <a:gd name="connsiteY9232" fmla="*/ 3546269 h 6858000"/>
              <a:gd name="connsiteX9233" fmla="*/ 3012615 w 12192000"/>
              <a:gd name="connsiteY9233" fmla="*/ 3581087 h 6858000"/>
              <a:gd name="connsiteX9234" fmla="*/ 2977796 w 12192000"/>
              <a:gd name="connsiteY9234" fmla="*/ 3615906 h 6858000"/>
              <a:gd name="connsiteX9235" fmla="*/ 3062689 w 12192000"/>
              <a:gd name="connsiteY9235" fmla="*/ 3615906 h 6858000"/>
              <a:gd name="connsiteX9236" fmla="*/ 3027870 w 12192000"/>
              <a:gd name="connsiteY9236" fmla="*/ 3581087 h 6858000"/>
              <a:gd name="connsiteX9237" fmla="*/ 3062689 w 12192000"/>
              <a:gd name="connsiteY9237" fmla="*/ 3546269 h 6858000"/>
              <a:gd name="connsiteX9238" fmla="*/ 3097508 w 12192000"/>
              <a:gd name="connsiteY9238" fmla="*/ 3581087 h 6858000"/>
              <a:gd name="connsiteX9239" fmla="*/ 3062689 w 12192000"/>
              <a:gd name="connsiteY9239" fmla="*/ 3615906 h 6858000"/>
              <a:gd name="connsiteX9240" fmla="*/ 3147583 w 12192000"/>
              <a:gd name="connsiteY9240" fmla="*/ 3615906 h 6858000"/>
              <a:gd name="connsiteX9241" fmla="*/ 3112764 w 12192000"/>
              <a:gd name="connsiteY9241" fmla="*/ 3581087 h 6858000"/>
              <a:gd name="connsiteX9242" fmla="*/ 3147583 w 12192000"/>
              <a:gd name="connsiteY9242" fmla="*/ 3546269 h 6858000"/>
              <a:gd name="connsiteX9243" fmla="*/ 3182401 w 12192000"/>
              <a:gd name="connsiteY9243" fmla="*/ 3581087 h 6858000"/>
              <a:gd name="connsiteX9244" fmla="*/ 3147583 w 12192000"/>
              <a:gd name="connsiteY9244" fmla="*/ 3615906 h 6858000"/>
              <a:gd name="connsiteX9245" fmla="*/ 3232474 w 12192000"/>
              <a:gd name="connsiteY9245" fmla="*/ 3615906 h 6858000"/>
              <a:gd name="connsiteX9246" fmla="*/ 3197655 w 12192000"/>
              <a:gd name="connsiteY9246" fmla="*/ 3581087 h 6858000"/>
              <a:gd name="connsiteX9247" fmla="*/ 3232474 w 12192000"/>
              <a:gd name="connsiteY9247" fmla="*/ 3546269 h 6858000"/>
              <a:gd name="connsiteX9248" fmla="*/ 3267293 w 12192000"/>
              <a:gd name="connsiteY9248" fmla="*/ 3581087 h 6858000"/>
              <a:gd name="connsiteX9249" fmla="*/ 3232474 w 12192000"/>
              <a:gd name="connsiteY9249" fmla="*/ 3615906 h 6858000"/>
              <a:gd name="connsiteX9250" fmla="*/ 3317366 w 12192000"/>
              <a:gd name="connsiteY9250" fmla="*/ 3615906 h 6858000"/>
              <a:gd name="connsiteX9251" fmla="*/ 3282547 w 12192000"/>
              <a:gd name="connsiteY9251" fmla="*/ 3581087 h 6858000"/>
              <a:gd name="connsiteX9252" fmla="*/ 3317366 w 12192000"/>
              <a:gd name="connsiteY9252" fmla="*/ 3546269 h 6858000"/>
              <a:gd name="connsiteX9253" fmla="*/ 3352185 w 12192000"/>
              <a:gd name="connsiteY9253" fmla="*/ 3581087 h 6858000"/>
              <a:gd name="connsiteX9254" fmla="*/ 3317366 w 12192000"/>
              <a:gd name="connsiteY9254" fmla="*/ 3615906 h 6858000"/>
              <a:gd name="connsiteX9255" fmla="*/ 5609470 w 12192000"/>
              <a:gd name="connsiteY9255" fmla="*/ 3615906 h 6858000"/>
              <a:gd name="connsiteX9256" fmla="*/ 5574645 w 12192000"/>
              <a:gd name="connsiteY9256" fmla="*/ 3581087 h 6858000"/>
              <a:gd name="connsiteX9257" fmla="*/ 5609470 w 12192000"/>
              <a:gd name="connsiteY9257" fmla="*/ 3546269 h 6858000"/>
              <a:gd name="connsiteX9258" fmla="*/ 5644283 w 12192000"/>
              <a:gd name="connsiteY9258" fmla="*/ 3581087 h 6858000"/>
              <a:gd name="connsiteX9259" fmla="*/ 5609470 w 12192000"/>
              <a:gd name="connsiteY9259" fmla="*/ 3615906 h 6858000"/>
              <a:gd name="connsiteX9260" fmla="*/ 5694363 w 12192000"/>
              <a:gd name="connsiteY9260" fmla="*/ 3615906 h 6858000"/>
              <a:gd name="connsiteX9261" fmla="*/ 5659537 w 12192000"/>
              <a:gd name="connsiteY9261" fmla="*/ 3581087 h 6858000"/>
              <a:gd name="connsiteX9262" fmla="*/ 5694363 w 12192000"/>
              <a:gd name="connsiteY9262" fmla="*/ 3546269 h 6858000"/>
              <a:gd name="connsiteX9263" fmla="*/ 5729175 w 12192000"/>
              <a:gd name="connsiteY9263" fmla="*/ 3581087 h 6858000"/>
              <a:gd name="connsiteX9264" fmla="*/ 5694363 w 12192000"/>
              <a:gd name="connsiteY9264" fmla="*/ 3615906 h 6858000"/>
              <a:gd name="connsiteX9265" fmla="*/ 5779255 w 12192000"/>
              <a:gd name="connsiteY9265" fmla="*/ 3615906 h 6858000"/>
              <a:gd name="connsiteX9266" fmla="*/ 5744429 w 12192000"/>
              <a:gd name="connsiteY9266" fmla="*/ 3581087 h 6858000"/>
              <a:gd name="connsiteX9267" fmla="*/ 5779255 w 12192000"/>
              <a:gd name="connsiteY9267" fmla="*/ 3546269 h 6858000"/>
              <a:gd name="connsiteX9268" fmla="*/ 5814067 w 12192000"/>
              <a:gd name="connsiteY9268" fmla="*/ 3581087 h 6858000"/>
              <a:gd name="connsiteX9269" fmla="*/ 5779255 w 12192000"/>
              <a:gd name="connsiteY9269" fmla="*/ 3615906 h 6858000"/>
              <a:gd name="connsiteX9270" fmla="*/ 5864148 w 12192000"/>
              <a:gd name="connsiteY9270" fmla="*/ 3615906 h 6858000"/>
              <a:gd name="connsiteX9271" fmla="*/ 5829323 w 12192000"/>
              <a:gd name="connsiteY9271" fmla="*/ 3581087 h 6858000"/>
              <a:gd name="connsiteX9272" fmla="*/ 5864148 w 12192000"/>
              <a:gd name="connsiteY9272" fmla="*/ 3546269 h 6858000"/>
              <a:gd name="connsiteX9273" fmla="*/ 5898960 w 12192000"/>
              <a:gd name="connsiteY9273" fmla="*/ 3581087 h 6858000"/>
              <a:gd name="connsiteX9274" fmla="*/ 5864148 w 12192000"/>
              <a:gd name="connsiteY9274" fmla="*/ 3615906 h 6858000"/>
              <a:gd name="connsiteX9275" fmla="*/ 5949040 w 12192000"/>
              <a:gd name="connsiteY9275" fmla="*/ 3615906 h 6858000"/>
              <a:gd name="connsiteX9276" fmla="*/ 5914215 w 12192000"/>
              <a:gd name="connsiteY9276" fmla="*/ 3581087 h 6858000"/>
              <a:gd name="connsiteX9277" fmla="*/ 5949040 w 12192000"/>
              <a:gd name="connsiteY9277" fmla="*/ 3546269 h 6858000"/>
              <a:gd name="connsiteX9278" fmla="*/ 5983853 w 12192000"/>
              <a:gd name="connsiteY9278" fmla="*/ 3581087 h 6858000"/>
              <a:gd name="connsiteX9279" fmla="*/ 5949040 w 12192000"/>
              <a:gd name="connsiteY9279" fmla="*/ 3615906 h 6858000"/>
              <a:gd name="connsiteX9280" fmla="*/ 6033933 w 12192000"/>
              <a:gd name="connsiteY9280" fmla="*/ 3615906 h 6858000"/>
              <a:gd name="connsiteX9281" fmla="*/ 5999107 w 12192000"/>
              <a:gd name="connsiteY9281" fmla="*/ 3581087 h 6858000"/>
              <a:gd name="connsiteX9282" fmla="*/ 6033933 w 12192000"/>
              <a:gd name="connsiteY9282" fmla="*/ 3546269 h 6858000"/>
              <a:gd name="connsiteX9283" fmla="*/ 6068745 w 12192000"/>
              <a:gd name="connsiteY9283" fmla="*/ 3581087 h 6858000"/>
              <a:gd name="connsiteX9284" fmla="*/ 6033933 w 12192000"/>
              <a:gd name="connsiteY9284" fmla="*/ 3615906 h 6858000"/>
              <a:gd name="connsiteX9285" fmla="*/ 6118825 w 12192000"/>
              <a:gd name="connsiteY9285" fmla="*/ 3615906 h 6858000"/>
              <a:gd name="connsiteX9286" fmla="*/ 6083999 w 12192000"/>
              <a:gd name="connsiteY9286" fmla="*/ 3581087 h 6858000"/>
              <a:gd name="connsiteX9287" fmla="*/ 6118825 w 12192000"/>
              <a:gd name="connsiteY9287" fmla="*/ 3546269 h 6858000"/>
              <a:gd name="connsiteX9288" fmla="*/ 6153637 w 12192000"/>
              <a:gd name="connsiteY9288" fmla="*/ 3581087 h 6858000"/>
              <a:gd name="connsiteX9289" fmla="*/ 6118825 w 12192000"/>
              <a:gd name="connsiteY9289" fmla="*/ 3615906 h 6858000"/>
              <a:gd name="connsiteX9290" fmla="*/ 6203718 w 12192000"/>
              <a:gd name="connsiteY9290" fmla="*/ 3615906 h 6858000"/>
              <a:gd name="connsiteX9291" fmla="*/ 6168893 w 12192000"/>
              <a:gd name="connsiteY9291" fmla="*/ 3581087 h 6858000"/>
              <a:gd name="connsiteX9292" fmla="*/ 6203718 w 12192000"/>
              <a:gd name="connsiteY9292" fmla="*/ 3546269 h 6858000"/>
              <a:gd name="connsiteX9293" fmla="*/ 6238530 w 12192000"/>
              <a:gd name="connsiteY9293" fmla="*/ 3581087 h 6858000"/>
              <a:gd name="connsiteX9294" fmla="*/ 6203718 w 12192000"/>
              <a:gd name="connsiteY9294" fmla="*/ 3615906 h 6858000"/>
              <a:gd name="connsiteX9295" fmla="*/ 6288610 w 12192000"/>
              <a:gd name="connsiteY9295" fmla="*/ 3615906 h 6858000"/>
              <a:gd name="connsiteX9296" fmla="*/ 6253785 w 12192000"/>
              <a:gd name="connsiteY9296" fmla="*/ 3581087 h 6858000"/>
              <a:gd name="connsiteX9297" fmla="*/ 6288610 w 12192000"/>
              <a:gd name="connsiteY9297" fmla="*/ 3546269 h 6858000"/>
              <a:gd name="connsiteX9298" fmla="*/ 6323423 w 12192000"/>
              <a:gd name="connsiteY9298" fmla="*/ 3581087 h 6858000"/>
              <a:gd name="connsiteX9299" fmla="*/ 6288610 w 12192000"/>
              <a:gd name="connsiteY9299" fmla="*/ 3615906 h 6858000"/>
              <a:gd name="connsiteX9300" fmla="*/ 6543288 w 12192000"/>
              <a:gd name="connsiteY9300" fmla="*/ 3615906 h 6858000"/>
              <a:gd name="connsiteX9301" fmla="*/ 6508463 w 12192000"/>
              <a:gd name="connsiteY9301" fmla="*/ 3581087 h 6858000"/>
              <a:gd name="connsiteX9302" fmla="*/ 6543288 w 12192000"/>
              <a:gd name="connsiteY9302" fmla="*/ 3546269 h 6858000"/>
              <a:gd name="connsiteX9303" fmla="*/ 6578100 w 12192000"/>
              <a:gd name="connsiteY9303" fmla="*/ 3581087 h 6858000"/>
              <a:gd name="connsiteX9304" fmla="*/ 6543288 w 12192000"/>
              <a:gd name="connsiteY9304" fmla="*/ 3615906 h 6858000"/>
              <a:gd name="connsiteX9305" fmla="*/ 6967749 w 12192000"/>
              <a:gd name="connsiteY9305" fmla="*/ 3615906 h 6858000"/>
              <a:gd name="connsiteX9306" fmla="*/ 6932924 w 12192000"/>
              <a:gd name="connsiteY9306" fmla="*/ 3581087 h 6858000"/>
              <a:gd name="connsiteX9307" fmla="*/ 6967749 w 12192000"/>
              <a:gd name="connsiteY9307" fmla="*/ 3546269 h 6858000"/>
              <a:gd name="connsiteX9308" fmla="*/ 7002562 w 12192000"/>
              <a:gd name="connsiteY9308" fmla="*/ 3581087 h 6858000"/>
              <a:gd name="connsiteX9309" fmla="*/ 6967749 w 12192000"/>
              <a:gd name="connsiteY9309" fmla="*/ 3615906 h 6858000"/>
              <a:gd name="connsiteX9310" fmla="*/ 7052643 w 12192000"/>
              <a:gd name="connsiteY9310" fmla="*/ 3615906 h 6858000"/>
              <a:gd name="connsiteX9311" fmla="*/ 7017817 w 12192000"/>
              <a:gd name="connsiteY9311" fmla="*/ 3581087 h 6858000"/>
              <a:gd name="connsiteX9312" fmla="*/ 7052643 w 12192000"/>
              <a:gd name="connsiteY9312" fmla="*/ 3546269 h 6858000"/>
              <a:gd name="connsiteX9313" fmla="*/ 7087455 w 12192000"/>
              <a:gd name="connsiteY9313" fmla="*/ 3581087 h 6858000"/>
              <a:gd name="connsiteX9314" fmla="*/ 7052643 w 12192000"/>
              <a:gd name="connsiteY9314" fmla="*/ 3615906 h 6858000"/>
              <a:gd name="connsiteX9315" fmla="*/ 7137562 w 12192000"/>
              <a:gd name="connsiteY9315" fmla="*/ 3615906 h 6858000"/>
              <a:gd name="connsiteX9316" fmla="*/ 7102737 w 12192000"/>
              <a:gd name="connsiteY9316" fmla="*/ 3581087 h 6858000"/>
              <a:gd name="connsiteX9317" fmla="*/ 7137562 w 12192000"/>
              <a:gd name="connsiteY9317" fmla="*/ 3546269 h 6858000"/>
              <a:gd name="connsiteX9318" fmla="*/ 7172374 w 12192000"/>
              <a:gd name="connsiteY9318" fmla="*/ 3581087 h 6858000"/>
              <a:gd name="connsiteX9319" fmla="*/ 7137562 w 12192000"/>
              <a:gd name="connsiteY9319" fmla="*/ 3615906 h 6858000"/>
              <a:gd name="connsiteX9320" fmla="*/ 7222454 w 12192000"/>
              <a:gd name="connsiteY9320" fmla="*/ 3615906 h 6858000"/>
              <a:gd name="connsiteX9321" fmla="*/ 7187629 w 12192000"/>
              <a:gd name="connsiteY9321" fmla="*/ 3581087 h 6858000"/>
              <a:gd name="connsiteX9322" fmla="*/ 7222454 w 12192000"/>
              <a:gd name="connsiteY9322" fmla="*/ 3546269 h 6858000"/>
              <a:gd name="connsiteX9323" fmla="*/ 7257266 w 12192000"/>
              <a:gd name="connsiteY9323" fmla="*/ 3581087 h 6858000"/>
              <a:gd name="connsiteX9324" fmla="*/ 7222454 w 12192000"/>
              <a:gd name="connsiteY9324" fmla="*/ 3615906 h 6858000"/>
              <a:gd name="connsiteX9325" fmla="*/ 7307346 w 12192000"/>
              <a:gd name="connsiteY9325" fmla="*/ 3615906 h 6858000"/>
              <a:gd name="connsiteX9326" fmla="*/ 7272521 w 12192000"/>
              <a:gd name="connsiteY9326" fmla="*/ 3581087 h 6858000"/>
              <a:gd name="connsiteX9327" fmla="*/ 7307346 w 12192000"/>
              <a:gd name="connsiteY9327" fmla="*/ 3546269 h 6858000"/>
              <a:gd name="connsiteX9328" fmla="*/ 7342159 w 12192000"/>
              <a:gd name="connsiteY9328" fmla="*/ 3581087 h 6858000"/>
              <a:gd name="connsiteX9329" fmla="*/ 7307346 w 12192000"/>
              <a:gd name="connsiteY9329" fmla="*/ 3615906 h 6858000"/>
              <a:gd name="connsiteX9330" fmla="*/ 7392239 w 12192000"/>
              <a:gd name="connsiteY9330" fmla="*/ 3615906 h 6858000"/>
              <a:gd name="connsiteX9331" fmla="*/ 7357413 w 12192000"/>
              <a:gd name="connsiteY9331" fmla="*/ 3581087 h 6858000"/>
              <a:gd name="connsiteX9332" fmla="*/ 7392239 w 12192000"/>
              <a:gd name="connsiteY9332" fmla="*/ 3546269 h 6858000"/>
              <a:gd name="connsiteX9333" fmla="*/ 7427051 w 12192000"/>
              <a:gd name="connsiteY9333" fmla="*/ 3581087 h 6858000"/>
              <a:gd name="connsiteX9334" fmla="*/ 7392239 w 12192000"/>
              <a:gd name="connsiteY9334" fmla="*/ 3615906 h 6858000"/>
              <a:gd name="connsiteX9335" fmla="*/ 7477132 w 12192000"/>
              <a:gd name="connsiteY9335" fmla="*/ 3615906 h 6858000"/>
              <a:gd name="connsiteX9336" fmla="*/ 7442307 w 12192000"/>
              <a:gd name="connsiteY9336" fmla="*/ 3581087 h 6858000"/>
              <a:gd name="connsiteX9337" fmla="*/ 7477132 w 12192000"/>
              <a:gd name="connsiteY9337" fmla="*/ 3546269 h 6858000"/>
              <a:gd name="connsiteX9338" fmla="*/ 7511944 w 12192000"/>
              <a:gd name="connsiteY9338" fmla="*/ 3581087 h 6858000"/>
              <a:gd name="connsiteX9339" fmla="*/ 7477132 w 12192000"/>
              <a:gd name="connsiteY9339" fmla="*/ 3615906 h 6858000"/>
              <a:gd name="connsiteX9340" fmla="*/ 7562024 w 12192000"/>
              <a:gd name="connsiteY9340" fmla="*/ 3615906 h 6858000"/>
              <a:gd name="connsiteX9341" fmla="*/ 7527199 w 12192000"/>
              <a:gd name="connsiteY9341" fmla="*/ 3581087 h 6858000"/>
              <a:gd name="connsiteX9342" fmla="*/ 7562024 w 12192000"/>
              <a:gd name="connsiteY9342" fmla="*/ 3546269 h 6858000"/>
              <a:gd name="connsiteX9343" fmla="*/ 7596836 w 12192000"/>
              <a:gd name="connsiteY9343" fmla="*/ 3581087 h 6858000"/>
              <a:gd name="connsiteX9344" fmla="*/ 7562024 w 12192000"/>
              <a:gd name="connsiteY9344" fmla="*/ 3615906 h 6858000"/>
              <a:gd name="connsiteX9345" fmla="*/ 7731809 w 12192000"/>
              <a:gd name="connsiteY9345" fmla="*/ 3615906 h 6858000"/>
              <a:gd name="connsiteX9346" fmla="*/ 7696983 w 12192000"/>
              <a:gd name="connsiteY9346" fmla="*/ 3581087 h 6858000"/>
              <a:gd name="connsiteX9347" fmla="*/ 7731809 w 12192000"/>
              <a:gd name="connsiteY9347" fmla="*/ 3546269 h 6858000"/>
              <a:gd name="connsiteX9348" fmla="*/ 7766621 w 12192000"/>
              <a:gd name="connsiteY9348" fmla="*/ 3581087 h 6858000"/>
              <a:gd name="connsiteX9349" fmla="*/ 7731809 w 12192000"/>
              <a:gd name="connsiteY9349" fmla="*/ 3615906 h 6858000"/>
              <a:gd name="connsiteX9350" fmla="*/ 7816702 w 12192000"/>
              <a:gd name="connsiteY9350" fmla="*/ 3615906 h 6858000"/>
              <a:gd name="connsiteX9351" fmla="*/ 7781877 w 12192000"/>
              <a:gd name="connsiteY9351" fmla="*/ 3581087 h 6858000"/>
              <a:gd name="connsiteX9352" fmla="*/ 7816702 w 12192000"/>
              <a:gd name="connsiteY9352" fmla="*/ 3546269 h 6858000"/>
              <a:gd name="connsiteX9353" fmla="*/ 7851514 w 12192000"/>
              <a:gd name="connsiteY9353" fmla="*/ 3581087 h 6858000"/>
              <a:gd name="connsiteX9354" fmla="*/ 7816702 w 12192000"/>
              <a:gd name="connsiteY9354" fmla="*/ 3615906 h 6858000"/>
              <a:gd name="connsiteX9355" fmla="*/ 7901594 w 12192000"/>
              <a:gd name="connsiteY9355" fmla="*/ 3615906 h 6858000"/>
              <a:gd name="connsiteX9356" fmla="*/ 7866769 w 12192000"/>
              <a:gd name="connsiteY9356" fmla="*/ 3581087 h 6858000"/>
              <a:gd name="connsiteX9357" fmla="*/ 7901594 w 12192000"/>
              <a:gd name="connsiteY9357" fmla="*/ 3546269 h 6858000"/>
              <a:gd name="connsiteX9358" fmla="*/ 7936406 w 12192000"/>
              <a:gd name="connsiteY9358" fmla="*/ 3581087 h 6858000"/>
              <a:gd name="connsiteX9359" fmla="*/ 7901594 w 12192000"/>
              <a:gd name="connsiteY9359" fmla="*/ 3615906 h 6858000"/>
              <a:gd name="connsiteX9360" fmla="*/ 7986485 w 12192000"/>
              <a:gd name="connsiteY9360" fmla="*/ 3615906 h 6858000"/>
              <a:gd name="connsiteX9361" fmla="*/ 7951660 w 12192000"/>
              <a:gd name="connsiteY9361" fmla="*/ 3581087 h 6858000"/>
              <a:gd name="connsiteX9362" fmla="*/ 7986485 w 12192000"/>
              <a:gd name="connsiteY9362" fmla="*/ 3546269 h 6858000"/>
              <a:gd name="connsiteX9363" fmla="*/ 8021298 w 12192000"/>
              <a:gd name="connsiteY9363" fmla="*/ 3581087 h 6858000"/>
              <a:gd name="connsiteX9364" fmla="*/ 7986485 w 12192000"/>
              <a:gd name="connsiteY9364" fmla="*/ 3615906 h 6858000"/>
              <a:gd name="connsiteX9365" fmla="*/ 8071379 w 12192000"/>
              <a:gd name="connsiteY9365" fmla="*/ 3615906 h 6858000"/>
              <a:gd name="connsiteX9366" fmla="*/ 8036553 w 12192000"/>
              <a:gd name="connsiteY9366" fmla="*/ 3581087 h 6858000"/>
              <a:gd name="connsiteX9367" fmla="*/ 8071379 w 12192000"/>
              <a:gd name="connsiteY9367" fmla="*/ 3546269 h 6858000"/>
              <a:gd name="connsiteX9368" fmla="*/ 8106191 w 12192000"/>
              <a:gd name="connsiteY9368" fmla="*/ 3581087 h 6858000"/>
              <a:gd name="connsiteX9369" fmla="*/ 8071379 w 12192000"/>
              <a:gd name="connsiteY9369" fmla="*/ 3615906 h 6858000"/>
              <a:gd name="connsiteX9370" fmla="*/ 8156272 w 12192000"/>
              <a:gd name="connsiteY9370" fmla="*/ 3615906 h 6858000"/>
              <a:gd name="connsiteX9371" fmla="*/ 8121447 w 12192000"/>
              <a:gd name="connsiteY9371" fmla="*/ 3581087 h 6858000"/>
              <a:gd name="connsiteX9372" fmla="*/ 8156272 w 12192000"/>
              <a:gd name="connsiteY9372" fmla="*/ 3546269 h 6858000"/>
              <a:gd name="connsiteX9373" fmla="*/ 8191084 w 12192000"/>
              <a:gd name="connsiteY9373" fmla="*/ 3581087 h 6858000"/>
              <a:gd name="connsiteX9374" fmla="*/ 8156272 w 12192000"/>
              <a:gd name="connsiteY9374" fmla="*/ 3615906 h 6858000"/>
              <a:gd name="connsiteX9375" fmla="*/ 8241164 w 12192000"/>
              <a:gd name="connsiteY9375" fmla="*/ 3615906 h 6858000"/>
              <a:gd name="connsiteX9376" fmla="*/ 8206339 w 12192000"/>
              <a:gd name="connsiteY9376" fmla="*/ 3581087 h 6858000"/>
              <a:gd name="connsiteX9377" fmla="*/ 8241164 w 12192000"/>
              <a:gd name="connsiteY9377" fmla="*/ 3546269 h 6858000"/>
              <a:gd name="connsiteX9378" fmla="*/ 8275976 w 12192000"/>
              <a:gd name="connsiteY9378" fmla="*/ 3581087 h 6858000"/>
              <a:gd name="connsiteX9379" fmla="*/ 8241164 w 12192000"/>
              <a:gd name="connsiteY9379" fmla="*/ 3615906 h 6858000"/>
              <a:gd name="connsiteX9380" fmla="*/ 8326055 w 12192000"/>
              <a:gd name="connsiteY9380" fmla="*/ 3615906 h 6858000"/>
              <a:gd name="connsiteX9381" fmla="*/ 8291230 w 12192000"/>
              <a:gd name="connsiteY9381" fmla="*/ 3581087 h 6858000"/>
              <a:gd name="connsiteX9382" fmla="*/ 8326055 w 12192000"/>
              <a:gd name="connsiteY9382" fmla="*/ 3546269 h 6858000"/>
              <a:gd name="connsiteX9383" fmla="*/ 8360868 w 12192000"/>
              <a:gd name="connsiteY9383" fmla="*/ 3581087 h 6858000"/>
              <a:gd name="connsiteX9384" fmla="*/ 8326055 w 12192000"/>
              <a:gd name="connsiteY9384" fmla="*/ 3615906 h 6858000"/>
              <a:gd name="connsiteX9385" fmla="*/ 8410949 w 12192000"/>
              <a:gd name="connsiteY9385" fmla="*/ 3615906 h 6858000"/>
              <a:gd name="connsiteX9386" fmla="*/ 8376123 w 12192000"/>
              <a:gd name="connsiteY9386" fmla="*/ 3581087 h 6858000"/>
              <a:gd name="connsiteX9387" fmla="*/ 8410949 w 12192000"/>
              <a:gd name="connsiteY9387" fmla="*/ 3546269 h 6858000"/>
              <a:gd name="connsiteX9388" fmla="*/ 8445761 w 12192000"/>
              <a:gd name="connsiteY9388" fmla="*/ 3581087 h 6858000"/>
              <a:gd name="connsiteX9389" fmla="*/ 8410949 w 12192000"/>
              <a:gd name="connsiteY9389" fmla="*/ 3615906 h 6858000"/>
              <a:gd name="connsiteX9390" fmla="*/ 8495842 w 12192000"/>
              <a:gd name="connsiteY9390" fmla="*/ 3615906 h 6858000"/>
              <a:gd name="connsiteX9391" fmla="*/ 8461017 w 12192000"/>
              <a:gd name="connsiteY9391" fmla="*/ 3581087 h 6858000"/>
              <a:gd name="connsiteX9392" fmla="*/ 8495842 w 12192000"/>
              <a:gd name="connsiteY9392" fmla="*/ 3546269 h 6858000"/>
              <a:gd name="connsiteX9393" fmla="*/ 8530654 w 12192000"/>
              <a:gd name="connsiteY9393" fmla="*/ 3581087 h 6858000"/>
              <a:gd name="connsiteX9394" fmla="*/ 8495842 w 12192000"/>
              <a:gd name="connsiteY9394" fmla="*/ 3615906 h 6858000"/>
              <a:gd name="connsiteX9395" fmla="*/ 8580734 w 12192000"/>
              <a:gd name="connsiteY9395" fmla="*/ 3615906 h 6858000"/>
              <a:gd name="connsiteX9396" fmla="*/ 8545909 w 12192000"/>
              <a:gd name="connsiteY9396" fmla="*/ 3581087 h 6858000"/>
              <a:gd name="connsiteX9397" fmla="*/ 8580734 w 12192000"/>
              <a:gd name="connsiteY9397" fmla="*/ 3546269 h 6858000"/>
              <a:gd name="connsiteX9398" fmla="*/ 8615546 w 12192000"/>
              <a:gd name="connsiteY9398" fmla="*/ 3581087 h 6858000"/>
              <a:gd name="connsiteX9399" fmla="*/ 8580734 w 12192000"/>
              <a:gd name="connsiteY9399" fmla="*/ 3615906 h 6858000"/>
              <a:gd name="connsiteX9400" fmla="*/ 8665625 w 12192000"/>
              <a:gd name="connsiteY9400" fmla="*/ 3615906 h 6858000"/>
              <a:gd name="connsiteX9401" fmla="*/ 8630800 w 12192000"/>
              <a:gd name="connsiteY9401" fmla="*/ 3581087 h 6858000"/>
              <a:gd name="connsiteX9402" fmla="*/ 8665625 w 12192000"/>
              <a:gd name="connsiteY9402" fmla="*/ 3546269 h 6858000"/>
              <a:gd name="connsiteX9403" fmla="*/ 8700438 w 12192000"/>
              <a:gd name="connsiteY9403" fmla="*/ 3581087 h 6858000"/>
              <a:gd name="connsiteX9404" fmla="*/ 8665625 w 12192000"/>
              <a:gd name="connsiteY9404" fmla="*/ 3615906 h 6858000"/>
              <a:gd name="connsiteX9405" fmla="*/ 8750518 w 12192000"/>
              <a:gd name="connsiteY9405" fmla="*/ 3615906 h 6858000"/>
              <a:gd name="connsiteX9406" fmla="*/ 8715692 w 12192000"/>
              <a:gd name="connsiteY9406" fmla="*/ 3581087 h 6858000"/>
              <a:gd name="connsiteX9407" fmla="*/ 8750518 w 12192000"/>
              <a:gd name="connsiteY9407" fmla="*/ 3546269 h 6858000"/>
              <a:gd name="connsiteX9408" fmla="*/ 8785330 w 12192000"/>
              <a:gd name="connsiteY9408" fmla="*/ 3581087 h 6858000"/>
              <a:gd name="connsiteX9409" fmla="*/ 8750518 w 12192000"/>
              <a:gd name="connsiteY9409" fmla="*/ 3615906 h 6858000"/>
              <a:gd name="connsiteX9410" fmla="*/ 8835412 w 12192000"/>
              <a:gd name="connsiteY9410" fmla="*/ 3615906 h 6858000"/>
              <a:gd name="connsiteX9411" fmla="*/ 8800587 w 12192000"/>
              <a:gd name="connsiteY9411" fmla="*/ 3581087 h 6858000"/>
              <a:gd name="connsiteX9412" fmla="*/ 8835412 w 12192000"/>
              <a:gd name="connsiteY9412" fmla="*/ 3546269 h 6858000"/>
              <a:gd name="connsiteX9413" fmla="*/ 8870224 w 12192000"/>
              <a:gd name="connsiteY9413" fmla="*/ 3581087 h 6858000"/>
              <a:gd name="connsiteX9414" fmla="*/ 8835412 w 12192000"/>
              <a:gd name="connsiteY9414" fmla="*/ 3615906 h 6858000"/>
              <a:gd name="connsiteX9415" fmla="*/ 8920304 w 12192000"/>
              <a:gd name="connsiteY9415" fmla="*/ 3615906 h 6858000"/>
              <a:gd name="connsiteX9416" fmla="*/ 8885479 w 12192000"/>
              <a:gd name="connsiteY9416" fmla="*/ 3581087 h 6858000"/>
              <a:gd name="connsiteX9417" fmla="*/ 8920304 w 12192000"/>
              <a:gd name="connsiteY9417" fmla="*/ 3546269 h 6858000"/>
              <a:gd name="connsiteX9418" fmla="*/ 8955116 w 12192000"/>
              <a:gd name="connsiteY9418" fmla="*/ 3581087 h 6858000"/>
              <a:gd name="connsiteX9419" fmla="*/ 8920304 w 12192000"/>
              <a:gd name="connsiteY9419" fmla="*/ 3615906 h 6858000"/>
              <a:gd name="connsiteX9420" fmla="*/ 9005195 w 12192000"/>
              <a:gd name="connsiteY9420" fmla="*/ 3615906 h 6858000"/>
              <a:gd name="connsiteX9421" fmla="*/ 8970370 w 12192000"/>
              <a:gd name="connsiteY9421" fmla="*/ 3581087 h 6858000"/>
              <a:gd name="connsiteX9422" fmla="*/ 9005195 w 12192000"/>
              <a:gd name="connsiteY9422" fmla="*/ 3546269 h 6858000"/>
              <a:gd name="connsiteX9423" fmla="*/ 9040008 w 12192000"/>
              <a:gd name="connsiteY9423" fmla="*/ 3581087 h 6858000"/>
              <a:gd name="connsiteX9424" fmla="*/ 9005195 w 12192000"/>
              <a:gd name="connsiteY9424" fmla="*/ 3615906 h 6858000"/>
              <a:gd name="connsiteX9425" fmla="*/ 9090088 w 12192000"/>
              <a:gd name="connsiteY9425" fmla="*/ 3615906 h 6858000"/>
              <a:gd name="connsiteX9426" fmla="*/ 9055262 w 12192000"/>
              <a:gd name="connsiteY9426" fmla="*/ 3581087 h 6858000"/>
              <a:gd name="connsiteX9427" fmla="*/ 9090088 w 12192000"/>
              <a:gd name="connsiteY9427" fmla="*/ 3546269 h 6858000"/>
              <a:gd name="connsiteX9428" fmla="*/ 9124900 w 12192000"/>
              <a:gd name="connsiteY9428" fmla="*/ 3581087 h 6858000"/>
              <a:gd name="connsiteX9429" fmla="*/ 9090088 w 12192000"/>
              <a:gd name="connsiteY9429" fmla="*/ 3615906 h 6858000"/>
              <a:gd name="connsiteX9430" fmla="*/ 9174982 w 12192000"/>
              <a:gd name="connsiteY9430" fmla="*/ 3615906 h 6858000"/>
              <a:gd name="connsiteX9431" fmla="*/ 9140157 w 12192000"/>
              <a:gd name="connsiteY9431" fmla="*/ 3581087 h 6858000"/>
              <a:gd name="connsiteX9432" fmla="*/ 9174982 w 12192000"/>
              <a:gd name="connsiteY9432" fmla="*/ 3546269 h 6858000"/>
              <a:gd name="connsiteX9433" fmla="*/ 9209794 w 12192000"/>
              <a:gd name="connsiteY9433" fmla="*/ 3581087 h 6858000"/>
              <a:gd name="connsiteX9434" fmla="*/ 9174982 w 12192000"/>
              <a:gd name="connsiteY9434" fmla="*/ 3615906 h 6858000"/>
              <a:gd name="connsiteX9435" fmla="*/ 9259874 w 12192000"/>
              <a:gd name="connsiteY9435" fmla="*/ 3615906 h 6858000"/>
              <a:gd name="connsiteX9436" fmla="*/ 9225049 w 12192000"/>
              <a:gd name="connsiteY9436" fmla="*/ 3581087 h 6858000"/>
              <a:gd name="connsiteX9437" fmla="*/ 9259874 w 12192000"/>
              <a:gd name="connsiteY9437" fmla="*/ 3546269 h 6858000"/>
              <a:gd name="connsiteX9438" fmla="*/ 9294686 w 12192000"/>
              <a:gd name="connsiteY9438" fmla="*/ 3581087 h 6858000"/>
              <a:gd name="connsiteX9439" fmla="*/ 9259874 w 12192000"/>
              <a:gd name="connsiteY9439" fmla="*/ 3615906 h 6858000"/>
              <a:gd name="connsiteX9440" fmla="*/ 9344765 w 12192000"/>
              <a:gd name="connsiteY9440" fmla="*/ 3615906 h 6858000"/>
              <a:gd name="connsiteX9441" fmla="*/ 9309940 w 12192000"/>
              <a:gd name="connsiteY9441" fmla="*/ 3581087 h 6858000"/>
              <a:gd name="connsiteX9442" fmla="*/ 9344765 w 12192000"/>
              <a:gd name="connsiteY9442" fmla="*/ 3546269 h 6858000"/>
              <a:gd name="connsiteX9443" fmla="*/ 9379578 w 12192000"/>
              <a:gd name="connsiteY9443" fmla="*/ 3581087 h 6858000"/>
              <a:gd name="connsiteX9444" fmla="*/ 9344765 w 12192000"/>
              <a:gd name="connsiteY9444" fmla="*/ 3615906 h 6858000"/>
              <a:gd name="connsiteX9445" fmla="*/ 9429658 w 12192000"/>
              <a:gd name="connsiteY9445" fmla="*/ 3615906 h 6858000"/>
              <a:gd name="connsiteX9446" fmla="*/ 9394832 w 12192000"/>
              <a:gd name="connsiteY9446" fmla="*/ 3581087 h 6858000"/>
              <a:gd name="connsiteX9447" fmla="*/ 9429658 w 12192000"/>
              <a:gd name="connsiteY9447" fmla="*/ 3546269 h 6858000"/>
              <a:gd name="connsiteX9448" fmla="*/ 9464470 w 12192000"/>
              <a:gd name="connsiteY9448" fmla="*/ 3581087 h 6858000"/>
              <a:gd name="connsiteX9449" fmla="*/ 9429658 w 12192000"/>
              <a:gd name="connsiteY9449" fmla="*/ 3615906 h 6858000"/>
              <a:gd name="connsiteX9450" fmla="*/ 9514552 w 12192000"/>
              <a:gd name="connsiteY9450" fmla="*/ 3615906 h 6858000"/>
              <a:gd name="connsiteX9451" fmla="*/ 9479727 w 12192000"/>
              <a:gd name="connsiteY9451" fmla="*/ 3581087 h 6858000"/>
              <a:gd name="connsiteX9452" fmla="*/ 9514552 w 12192000"/>
              <a:gd name="connsiteY9452" fmla="*/ 3546269 h 6858000"/>
              <a:gd name="connsiteX9453" fmla="*/ 9549364 w 12192000"/>
              <a:gd name="connsiteY9453" fmla="*/ 3581087 h 6858000"/>
              <a:gd name="connsiteX9454" fmla="*/ 9514552 w 12192000"/>
              <a:gd name="connsiteY9454" fmla="*/ 3615906 h 6858000"/>
              <a:gd name="connsiteX9455" fmla="*/ 9599444 w 12192000"/>
              <a:gd name="connsiteY9455" fmla="*/ 3615906 h 6858000"/>
              <a:gd name="connsiteX9456" fmla="*/ 9564619 w 12192000"/>
              <a:gd name="connsiteY9456" fmla="*/ 3581087 h 6858000"/>
              <a:gd name="connsiteX9457" fmla="*/ 9599444 w 12192000"/>
              <a:gd name="connsiteY9457" fmla="*/ 3546269 h 6858000"/>
              <a:gd name="connsiteX9458" fmla="*/ 9634256 w 12192000"/>
              <a:gd name="connsiteY9458" fmla="*/ 3581087 h 6858000"/>
              <a:gd name="connsiteX9459" fmla="*/ 9599444 w 12192000"/>
              <a:gd name="connsiteY9459" fmla="*/ 3615906 h 6858000"/>
              <a:gd name="connsiteX9460" fmla="*/ 2298657 w 12192000"/>
              <a:gd name="connsiteY9460" fmla="*/ 3531045 h 6858000"/>
              <a:gd name="connsiteX9461" fmla="*/ 2263838 w 12192000"/>
              <a:gd name="connsiteY9461" fmla="*/ 3496227 h 6858000"/>
              <a:gd name="connsiteX9462" fmla="*/ 2298657 w 12192000"/>
              <a:gd name="connsiteY9462" fmla="*/ 3461408 h 6858000"/>
              <a:gd name="connsiteX9463" fmla="*/ 2333476 w 12192000"/>
              <a:gd name="connsiteY9463" fmla="*/ 3496227 h 6858000"/>
              <a:gd name="connsiteX9464" fmla="*/ 2298657 w 12192000"/>
              <a:gd name="connsiteY9464" fmla="*/ 3531045 h 6858000"/>
              <a:gd name="connsiteX9465" fmla="*/ 2383549 w 12192000"/>
              <a:gd name="connsiteY9465" fmla="*/ 3531045 h 6858000"/>
              <a:gd name="connsiteX9466" fmla="*/ 2348730 w 12192000"/>
              <a:gd name="connsiteY9466" fmla="*/ 3496227 h 6858000"/>
              <a:gd name="connsiteX9467" fmla="*/ 2383549 w 12192000"/>
              <a:gd name="connsiteY9467" fmla="*/ 3461408 h 6858000"/>
              <a:gd name="connsiteX9468" fmla="*/ 2418368 w 12192000"/>
              <a:gd name="connsiteY9468" fmla="*/ 3496227 h 6858000"/>
              <a:gd name="connsiteX9469" fmla="*/ 2383549 w 12192000"/>
              <a:gd name="connsiteY9469" fmla="*/ 3531045 h 6858000"/>
              <a:gd name="connsiteX9470" fmla="*/ 2468443 w 12192000"/>
              <a:gd name="connsiteY9470" fmla="*/ 3531045 h 6858000"/>
              <a:gd name="connsiteX9471" fmla="*/ 2433624 w 12192000"/>
              <a:gd name="connsiteY9471" fmla="*/ 3496227 h 6858000"/>
              <a:gd name="connsiteX9472" fmla="*/ 2468443 w 12192000"/>
              <a:gd name="connsiteY9472" fmla="*/ 3461408 h 6858000"/>
              <a:gd name="connsiteX9473" fmla="*/ 2503261 w 12192000"/>
              <a:gd name="connsiteY9473" fmla="*/ 3496227 h 6858000"/>
              <a:gd name="connsiteX9474" fmla="*/ 2468443 w 12192000"/>
              <a:gd name="connsiteY9474" fmla="*/ 3531045 h 6858000"/>
              <a:gd name="connsiteX9475" fmla="*/ 2553334 w 12192000"/>
              <a:gd name="connsiteY9475" fmla="*/ 3531045 h 6858000"/>
              <a:gd name="connsiteX9476" fmla="*/ 2518515 w 12192000"/>
              <a:gd name="connsiteY9476" fmla="*/ 3496227 h 6858000"/>
              <a:gd name="connsiteX9477" fmla="*/ 2553334 w 12192000"/>
              <a:gd name="connsiteY9477" fmla="*/ 3461408 h 6858000"/>
              <a:gd name="connsiteX9478" fmla="*/ 2588153 w 12192000"/>
              <a:gd name="connsiteY9478" fmla="*/ 3496227 h 6858000"/>
              <a:gd name="connsiteX9479" fmla="*/ 2553334 w 12192000"/>
              <a:gd name="connsiteY9479" fmla="*/ 3531045 h 6858000"/>
              <a:gd name="connsiteX9480" fmla="*/ 2638227 w 12192000"/>
              <a:gd name="connsiteY9480" fmla="*/ 3531045 h 6858000"/>
              <a:gd name="connsiteX9481" fmla="*/ 2603408 w 12192000"/>
              <a:gd name="connsiteY9481" fmla="*/ 3496227 h 6858000"/>
              <a:gd name="connsiteX9482" fmla="*/ 2638227 w 12192000"/>
              <a:gd name="connsiteY9482" fmla="*/ 3461408 h 6858000"/>
              <a:gd name="connsiteX9483" fmla="*/ 2673046 w 12192000"/>
              <a:gd name="connsiteY9483" fmla="*/ 3496227 h 6858000"/>
              <a:gd name="connsiteX9484" fmla="*/ 2638227 w 12192000"/>
              <a:gd name="connsiteY9484" fmla="*/ 3531045 h 6858000"/>
              <a:gd name="connsiteX9485" fmla="*/ 2723119 w 12192000"/>
              <a:gd name="connsiteY9485" fmla="*/ 3531045 h 6858000"/>
              <a:gd name="connsiteX9486" fmla="*/ 2688300 w 12192000"/>
              <a:gd name="connsiteY9486" fmla="*/ 3496227 h 6858000"/>
              <a:gd name="connsiteX9487" fmla="*/ 2723119 w 12192000"/>
              <a:gd name="connsiteY9487" fmla="*/ 3461408 h 6858000"/>
              <a:gd name="connsiteX9488" fmla="*/ 2757938 w 12192000"/>
              <a:gd name="connsiteY9488" fmla="*/ 3496227 h 6858000"/>
              <a:gd name="connsiteX9489" fmla="*/ 2723119 w 12192000"/>
              <a:gd name="connsiteY9489" fmla="*/ 3531045 h 6858000"/>
              <a:gd name="connsiteX9490" fmla="*/ 2808013 w 12192000"/>
              <a:gd name="connsiteY9490" fmla="*/ 3531045 h 6858000"/>
              <a:gd name="connsiteX9491" fmla="*/ 2773194 w 12192000"/>
              <a:gd name="connsiteY9491" fmla="*/ 3496227 h 6858000"/>
              <a:gd name="connsiteX9492" fmla="*/ 2808013 w 12192000"/>
              <a:gd name="connsiteY9492" fmla="*/ 3461408 h 6858000"/>
              <a:gd name="connsiteX9493" fmla="*/ 2842831 w 12192000"/>
              <a:gd name="connsiteY9493" fmla="*/ 3496227 h 6858000"/>
              <a:gd name="connsiteX9494" fmla="*/ 2808013 w 12192000"/>
              <a:gd name="connsiteY9494" fmla="*/ 3531045 h 6858000"/>
              <a:gd name="connsiteX9495" fmla="*/ 2892904 w 12192000"/>
              <a:gd name="connsiteY9495" fmla="*/ 3531045 h 6858000"/>
              <a:gd name="connsiteX9496" fmla="*/ 2858085 w 12192000"/>
              <a:gd name="connsiteY9496" fmla="*/ 3496227 h 6858000"/>
              <a:gd name="connsiteX9497" fmla="*/ 2892904 w 12192000"/>
              <a:gd name="connsiteY9497" fmla="*/ 3461408 h 6858000"/>
              <a:gd name="connsiteX9498" fmla="*/ 2927723 w 12192000"/>
              <a:gd name="connsiteY9498" fmla="*/ 3496227 h 6858000"/>
              <a:gd name="connsiteX9499" fmla="*/ 2892904 w 12192000"/>
              <a:gd name="connsiteY9499" fmla="*/ 3531045 h 6858000"/>
              <a:gd name="connsiteX9500" fmla="*/ 3317366 w 12192000"/>
              <a:gd name="connsiteY9500" fmla="*/ 3531045 h 6858000"/>
              <a:gd name="connsiteX9501" fmla="*/ 3282547 w 12192000"/>
              <a:gd name="connsiteY9501" fmla="*/ 3496227 h 6858000"/>
              <a:gd name="connsiteX9502" fmla="*/ 3317366 w 12192000"/>
              <a:gd name="connsiteY9502" fmla="*/ 3461408 h 6858000"/>
              <a:gd name="connsiteX9503" fmla="*/ 3352185 w 12192000"/>
              <a:gd name="connsiteY9503" fmla="*/ 3496227 h 6858000"/>
              <a:gd name="connsiteX9504" fmla="*/ 3317366 w 12192000"/>
              <a:gd name="connsiteY9504" fmla="*/ 3531045 h 6858000"/>
              <a:gd name="connsiteX9505" fmla="*/ 5609470 w 12192000"/>
              <a:gd name="connsiteY9505" fmla="*/ 3531045 h 6858000"/>
              <a:gd name="connsiteX9506" fmla="*/ 5574645 w 12192000"/>
              <a:gd name="connsiteY9506" fmla="*/ 3496227 h 6858000"/>
              <a:gd name="connsiteX9507" fmla="*/ 5609470 w 12192000"/>
              <a:gd name="connsiteY9507" fmla="*/ 3461408 h 6858000"/>
              <a:gd name="connsiteX9508" fmla="*/ 5644283 w 12192000"/>
              <a:gd name="connsiteY9508" fmla="*/ 3496227 h 6858000"/>
              <a:gd name="connsiteX9509" fmla="*/ 5609470 w 12192000"/>
              <a:gd name="connsiteY9509" fmla="*/ 3531045 h 6858000"/>
              <a:gd name="connsiteX9510" fmla="*/ 5694363 w 12192000"/>
              <a:gd name="connsiteY9510" fmla="*/ 3531045 h 6858000"/>
              <a:gd name="connsiteX9511" fmla="*/ 5659537 w 12192000"/>
              <a:gd name="connsiteY9511" fmla="*/ 3496227 h 6858000"/>
              <a:gd name="connsiteX9512" fmla="*/ 5694363 w 12192000"/>
              <a:gd name="connsiteY9512" fmla="*/ 3461408 h 6858000"/>
              <a:gd name="connsiteX9513" fmla="*/ 5729175 w 12192000"/>
              <a:gd name="connsiteY9513" fmla="*/ 3496227 h 6858000"/>
              <a:gd name="connsiteX9514" fmla="*/ 5694363 w 12192000"/>
              <a:gd name="connsiteY9514" fmla="*/ 3531045 h 6858000"/>
              <a:gd name="connsiteX9515" fmla="*/ 5779255 w 12192000"/>
              <a:gd name="connsiteY9515" fmla="*/ 3531045 h 6858000"/>
              <a:gd name="connsiteX9516" fmla="*/ 5744429 w 12192000"/>
              <a:gd name="connsiteY9516" fmla="*/ 3496227 h 6858000"/>
              <a:gd name="connsiteX9517" fmla="*/ 5779255 w 12192000"/>
              <a:gd name="connsiteY9517" fmla="*/ 3461408 h 6858000"/>
              <a:gd name="connsiteX9518" fmla="*/ 5814067 w 12192000"/>
              <a:gd name="connsiteY9518" fmla="*/ 3496227 h 6858000"/>
              <a:gd name="connsiteX9519" fmla="*/ 5779255 w 12192000"/>
              <a:gd name="connsiteY9519" fmla="*/ 3531045 h 6858000"/>
              <a:gd name="connsiteX9520" fmla="*/ 5864148 w 12192000"/>
              <a:gd name="connsiteY9520" fmla="*/ 3531045 h 6858000"/>
              <a:gd name="connsiteX9521" fmla="*/ 5829323 w 12192000"/>
              <a:gd name="connsiteY9521" fmla="*/ 3496227 h 6858000"/>
              <a:gd name="connsiteX9522" fmla="*/ 5864148 w 12192000"/>
              <a:gd name="connsiteY9522" fmla="*/ 3461408 h 6858000"/>
              <a:gd name="connsiteX9523" fmla="*/ 5898960 w 12192000"/>
              <a:gd name="connsiteY9523" fmla="*/ 3496227 h 6858000"/>
              <a:gd name="connsiteX9524" fmla="*/ 5864148 w 12192000"/>
              <a:gd name="connsiteY9524" fmla="*/ 3531045 h 6858000"/>
              <a:gd name="connsiteX9525" fmla="*/ 5949040 w 12192000"/>
              <a:gd name="connsiteY9525" fmla="*/ 3531045 h 6858000"/>
              <a:gd name="connsiteX9526" fmla="*/ 5914215 w 12192000"/>
              <a:gd name="connsiteY9526" fmla="*/ 3496227 h 6858000"/>
              <a:gd name="connsiteX9527" fmla="*/ 5949040 w 12192000"/>
              <a:gd name="connsiteY9527" fmla="*/ 3461408 h 6858000"/>
              <a:gd name="connsiteX9528" fmla="*/ 5983853 w 12192000"/>
              <a:gd name="connsiteY9528" fmla="*/ 3496227 h 6858000"/>
              <a:gd name="connsiteX9529" fmla="*/ 5949040 w 12192000"/>
              <a:gd name="connsiteY9529" fmla="*/ 3531045 h 6858000"/>
              <a:gd name="connsiteX9530" fmla="*/ 6033933 w 12192000"/>
              <a:gd name="connsiteY9530" fmla="*/ 3531045 h 6858000"/>
              <a:gd name="connsiteX9531" fmla="*/ 5999107 w 12192000"/>
              <a:gd name="connsiteY9531" fmla="*/ 3496227 h 6858000"/>
              <a:gd name="connsiteX9532" fmla="*/ 6033933 w 12192000"/>
              <a:gd name="connsiteY9532" fmla="*/ 3461408 h 6858000"/>
              <a:gd name="connsiteX9533" fmla="*/ 6068745 w 12192000"/>
              <a:gd name="connsiteY9533" fmla="*/ 3496227 h 6858000"/>
              <a:gd name="connsiteX9534" fmla="*/ 6033933 w 12192000"/>
              <a:gd name="connsiteY9534" fmla="*/ 3531045 h 6858000"/>
              <a:gd name="connsiteX9535" fmla="*/ 6118825 w 12192000"/>
              <a:gd name="connsiteY9535" fmla="*/ 3531045 h 6858000"/>
              <a:gd name="connsiteX9536" fmla="*/ 6083999 w 12192000"/>
              <a:gd name="connsiteY9536" fmla="*/ 3496227 h 6858000"/>
              <a:gd name="connsiteX9537" fmla="*/ 6118825 w 12192000"/>
              <a:gd name="connsiteY9537" fmla="*/ 3461408 h 6858000"/>
              <a:gd name="connsiteX9538" fmla="*/ 6153637 w 12192000"/>
              <a:gd name="connsiteY9538" fmla="*/ 3496227 h 6858000"/>
              <a:gd name="connsiteX9539" fmla="*/ 6118825 w 12192000"/>
              <a:gd name="connsiteY9539" fmla="*/ 3531045 h 6858000"/>
              <a:gd name="connsiteX9540" fmla="*/ 6203718 w 12192000"/>
              <a:gd name="connsiteY9540" fmla="*/ 3531045 h 6858000"/>
              <a:gd name="connsiteX9541" fmla="*/ 6168893 w 12192000"/>
              <a:gd name="connsiteY9541" fmla="*/ 3496227 h 6858000"/>
              <a:gd name="connsiteX9542" fmla="*/ 6203718 w 12192000"/>
              <a:gd name="connsiteY9542" fmla="*/ 3461408 h 6858000"/>
              <a:gd name="connsiteX9543" fmla="*/ 6238530 w 12192000"/>
              <a:gd name="connsiteY9543" fmla="*/ 3496227 h 6858000"/>
              <a:gd name="connsiteX9544" fmla="*/ 6203718 w 12192000"/>
              <a:gd name="connsiteY9544" fmla="*/ 3531045 h 6858000"/>
              <a:gd name="connsiteX9545" fmla="*/ 6288610 w 12192000"/>
              <a:gd name="connsiteY9545" fmla="*/ 3531045 h 6858000"/>
              <a:gd name="connsiteX9546" fmla="*/ 6253785 w 12192000"/>
              <a:gd name="connsiteY9546" fmla="*/ 3496227 h 6858000"/>
              <a:gd name="connsiteX9547" fmla="*/ 6288610 w 12192000"/>
              <a:gd name="connsiteY9547" fmla="*/ 3461408 h 6858000"/>
              <a:gd name="connsiteX9548" fmla="*/ 6323423 w 12192000"/>
              <a:gd name="connsiteY9548" fmla="*/ 3496227 h 6858000"/>
              <a:gd name="connsiteX9549" fmla="*/ 6288610 w 12192000"/>
              <a:gd name="connsiteY9549" fmla="*/ 3531045 h 6858000"/>
              <a:gd name="connsiteX9550" fmla="*/ 6373503 w 12192000"/>
              <a:gd name="connsiteY9550" fmla="*/ 3531045 h 6858000"/>
              <a:gd name="connsiteX9551" fmla="*/ 6338677 w 12192000"/>
              <a:gd name="connsiteY9551" fmla="*/ 3496227 h 6858000"/>
              <a:gd name="connsiteX9552" fmla="*/ 6373503 w 12192000"/>
              <a:gd name="connsiteY9552" fmla="*/ 3461408 h 6858000"/>
              <a:gd name="connsiteX9553" fmla="*/ 6408315 w 12192000"/>
              <a:gd name="connsiteY9553" fmla="*/ 3496227 h 6858000"/>
              <a:gd name="connsiteX9554" fmla="*/ 6373503 w 12192000"/>
              <a:gd name="connsiteY9554" fmla="*/ 3531045 h 6858000"/>
              <a:gd name="connsiteX9555" fmla="*/ 6458395 w 12192000"/>
              <a:gd name="connsiteY9555" fmla="*/ 3531045 h 6858000"/>
              <a:gd name="connsiteX9556" fmla="*/ 6423569 w 12192000"/>
              <a:gd name="connsiteY9556" fmla="*/ 3496227 h 6858000"/>
              <a:gd name="connsiteX9557" fmla="*/ 6458395 w 12192000"/>
              <a:gd name="connsiteY9557" fmla="*/ 3461408 h 6858000"/>
              <a:gd name="connsiteX9558" fmla="*/ 6493207 w 12192000"/>
              <a:gd name="connsiteY9558" fmla="*/ 3496227 h 6858000"/>
              <a:gd name="connsiteX9559" fmla="*/ 6458395 w 12192000"/>
              <a:gd name="connsiteY9559" fmla="*/ 3531045 h 6858000"/>
              <a:gd name="connsiteX9560" fmla="*/ 6543288 w 12192000"/>
              <a:gd name="connsiteY9560" fmla="*/ 3531045 h 6858000"/>
              <a:gd name="connsiteX9561" fmla="*/ 6508463 w 12192000"/>
              <a:gd name="connsiteY9561" fmla="*/ 3496227 h 6858000"/>
              <a:gd name="connsiteX9562" fmla="*/ 6543288 w 12192000"/>
              <a:gd name="connsiteY9562" fmla="*/ 3461408 h 6858000"/>
              <a:gd name="connsiteX9563" fmla="*/ 6578100 w 12192000"/>
              <a:gd name="connsiteY9563" fmla="*/ 3496227 h 6858000"/>
              <a:gd name="connsiteX9564" fmla="*/ 6543288 w 12192000"/>
              <a:gd name="connsiteY9564" fmla="*/ 3531045 h 6858000"/>
              <a:gd name="connsiteX9565" fmla="*/ 6628180 w 12192000"/>
              <a:gd name="connsiteY9565" fmla="*/ 3531045 h 6858000"/>
              <a:gd name="connsiteX9566" fmla="*/ 6593355 w 12192000"/>
              <a:gd name="connsiteY9566" fmla="*/ 3496227 h 6858000"/>
              <a:gd name="connsiteX9567" fmla="*/ 6628180 w 12192000"/>
              <a:gd name="connsiteY9567" fmla="*/ 3461408 h 6858000"/>
              <a:gd name="connsiteX9568" fmla="*/ 6662993 w 12192000"/>
              <a:gd name="connsiteY9568" fmla="*/ 3496227 h 6858000"/>
              <a:gd name="connsiteX9569" fmla="*/ 6628180 w 12192000"/>
              <a:gd name="connsiteY9569" fmla="*/ 3531045 h 6858000"/>
              <a:gd name="connsiteX9570" fmla="*/ 6713073 w 12192000"/>
              <a:gd name="connsiteY9570" fmla="*/ 3531045 h 6858000"/>
              <a:gd name="connsiteX9571" fmla="*/ 6678247 w 12192000"/>
              <a:gd name="connsiteY9571" fmla="*/ 3496227 h 6858000"/>
              <a:gd name="connsiteX9572" fmla="*/ 6713073 w 12192000"/>
              <a:gd name="connsiteY9572" fmla="*/ 3461408 h 6858000"/>
              <a:gd name="connsiteX9573" fmla="*/ 6747885 w 12192000"/>
              <a:gd name="connsiteY9573" fmla="*/ 3496227 h 6858000"/>
              <a:gd name="connsiteX9574" fmla="*/ 6713073 w 12192000"/>
              <a:gd name="connsiteY9574" fmla="*/ 3531045 h 6858000"/>
              <a:gd name="connsiteX9575" fmla="*/ 6797965 w 12192000"/>
              <a:gd name="connsiteY9575" fmla="*/ 3531045 h 6858000"/>
              <a:gd name="connsiteX9576" fmla="*/ 6763139 w 12192000"/>
              <a:gd name="connsiteY9576" fmla="*/ 3496227 h 6858000"/>
              <a:gd name="connsiteX9577" fmla="*/ 6797965 w 12192000"/>
              <a:gd name="connsiteY9577" fmla="*/ 3461408 h 6858000"/>
              <a:gd name="connsiteX9578" fmla="*/ 6832777 w 12192000"/>
              <a:gd name="connsiteY9578" fmla="*/ 3496227 h 6858000"/>
              <a:gd name="connsiteX9579" fmla="*/ 6797965 w 12192000"/>
              <a:gd name="connsiteY9579" fmla="*/ 3531045 h 6858000"/>
              <a:gd name="connsiteX9580" fmla="*/ 6882858 w 12192000"/>
              <a:gd name="connsiteY9580" fmla="*/ 3531045 h 6858000"/>
              <a:gd name="connsiteX9581" fmla="*/ 6848033 w 12192000"/>
              <a:gd name="connsiteY9581" fmla="*/ 3496227 h 6858000"/>
              <a:gd name="connsiteX9582" fmla="*/ 6882858 w 12192000"/>
              <a:gd name="connsiteY9582" fmla="*/ 3461408 h 6858000"/>
              <a:gd name="connsiteX9583" fmla="*/ 6917670 w 12192000"/>
              <a:gd name="connsiteY9583" fmla="*/ 3496227 h 6858000"/>
              <a:gd name="connsiteX9584" fmla="*/ 6882858 w 12192000"/>
              <a:gd name="connsiteY9584" fmla="*/ 3531045 h 6858000"/>
              <a:gd name="connsiteX9585" fmla="*/ 6967749 w 12192000"/>
              <a:gd name="connsiteY9585" fmla="*/ 3531045 h 6858000"/>
              <a:gd name="connsiteX9586" fmla="*/ 6932924 w 12192000"/>
              <a:gd name="connsiteY9586" fmla="*/ 3496227 h 6858000"/>
              <a:gd name="connsiteX9587" fmla="*/ 6967749 w 12192000"/>
              <a:gd name="connsiteY9587" fmla="*/ 3461408 h 6858000"/>
              <a:gd name="connsiteX9588" fmla="*/ 7002562 w 12192000"/>
              <a:gd name="connsiteY9588" fmla="*/ 3496227 h 6858000"/>
              <a:gd name="connsiteX9589" fmla="*/ 6967749 w 12192000"/>
              <a:gd name="connsiteY9589" fmla="*/ 3531045 h 6858000"/>
              <a:gd name="connsiteX9590" fmla="*/ 7052643 w 12192000"/>
              <a:gd name="connsiteY9590" fmla="*/ 3531045 h 6858000"/>
              <a:gd name="connsiteX9591" fmla="*/ 7017817 w 12192000"/>
              <a:gd name="connsiteY9591" fmla="*/ 3496227 h 6858000"/>
              <a:gd name="connsiteX9592" fmla="*/ 7052643 w 12192000"/>
              <a:gd name="connsiteY9592" fmla="*/ 3461408 h 6858000"/>
              <a:gd name="connsiteX9593" fmla="*/ 7087455 w 12192000"/>
              <a:gd name="connsiteY9593" fmla="*/ 3496227 h 6858000"/>
              <a:gd name="connsiteX9594" fmla="*/ 7052643 w 12192000"/>
              <a:gd name="connsiteY9594" fmla="*/ 3531045 h 6858000"/>
              <a:gd name="connsiteX9595" fmla="*/ 7137562 w 12192000"/>
              <a:gd name="connsiteY9595" fmla="*/ 3531045 h 6858000"/>
              <a:gd name="connsiteX9596" fmla="*/ 7102737 w 12192000"/>
              <a:gd name="connsiteY9596" fmla="*/ 3496227 h 6858000"/>
              <a:gd name="connsiteX9597" fmla="*/ 7137562 w 12192000"/>
              <a:gd name="connsiteY9597" fmla="*/ 3461408 h 6858000"/>
              <a:gd name="connsiteX9598" fmla="*/ 7172374 w 12192000"/>
              <a:gd name="connsiteY9598" fmla="*/ 3496227 h 6858000"/>
              <a:gd name="connsiteX9599" fmla="*/ 7137562 w 12192000"/>
              <a:gd name="connsiteY9599" fmla="*/ 3531045 h 6858000"/>
              <a:gd name="connsiteX9600" fmla="*/ 7222454 w 12192000"/>
              <a:gd name="connsiteY9600" fmla="*/ 3531045 h 6858000"/>
              <a:gd name="connsiteX9601" fmla="*/ 7187629 w 12192000"/>
              <a:gd name="connsiteY9601" fmla="*/ 3496227 h 6858000"/>
              <a:gd name="connsiteX9602" fmla="*/ 7222454 w 12192000"/>
              <a:gd name="connsiteY9602" fmla="*/ 3461408 h 6858000"/>
              <a:gd name="connsiteX9603" fmla="*/ 7257266 w 12192000"/>
              <a:gd name="connsiteY9603" fmla="*/ 3496227 h 6858000"/>
              <a:gd name="connsiteX9604" fmla="*/ 7222454 w 12192000"/>
              <a:gd name="connsiteY9604" fmla="*/ 3531045 h 6858000"/>
              <a:gd name="connsiteX9605" fmla="*/ 7307346 w 12192000"/>
              <a:gd name="connsiteY9605" fmla="*/ 3531045 h 6858000"/>
              <a:gd name="connsiteX9606" fmla="*/ 7272521 w 12192000"/>
              <a:gd name="connsiteY9606" fmla="*/ 3496227 h 6858000"/>
              <a:gd name="connsiteX9607" fmla="*/ 7307346 w 12192000"/>
              <a:gd name="connsiteY9607" fmla="*/ 3461408 h 6858000"/>
              <a:gd name="connsiteX9608" fmla="*/ 7342159 w 12192000"/>
              <a:gd name="connsiteY9608" fmla="*/ 3496227 h 6858000"/>
              <a:gd name="connsiteX9609" fmla="*/ 7307346 w 12192000"/>
              <a:gd name="connsiteY9609" fmla="*/ 3531045 h 6858000"/>
              <a:gd name="connsiteX9610" fmla="*/ 7477132 w 12192000"/>
              <a:gd name="connsiteY9610" fmla="*/ 3531045 h 6858000"/>
              <a:gd name="connsiteX9611" fmla="*/ 7442307 w 12192000"/>
              <a:gd name="connsiteY9611" fmla="*/ 3496227 h 6858000"/>
              <a:gd name="connsiteX9612" fmla="*/ 7477132 w 12192000"/>
              <a:gd name="connsiteY9612" fmla="*/ 3461408 h 6858000"/>
              <a:gd name="connsiteX9613" fmla="*/ 7511944 w 12192000"/>
              <a:gd name="connsiteY9613" fmla="*/ 3496227 h 6858000"/>
              <a:gd name="connsiteX9614" fmla="*/ 7477132 w 12192000"/>
              <a:gd name="connsiteY9614" fmla="*/ 3531045 h 6858000"/>
              <a:gd name="connsiteX9615" fmla="*/ 7562024 w 12192000"/>
              <a:gd name="connsiteY9615" fmla="*/ 3531045 h 6858000"/>
              <a:gd name="connsiteX9616" fmla="*/ 7527199 w 12192000"/>
              <a:gd name="connsiteY9616" fmla="*/ 3496227 h 6858000"/>
              <a:gd name="connsiteX9617" fmla="*/ 7562024 w 12192000"/>
              <a:gd name="connsiteY9617" fmla="*/ 3461408 h 6858000"/>
              <a:gd name="connsiteX9618" fmla="*/ 7596836 w 12192000"/>
              <a:gd name="connsiteY9618" fmla="*/ 3496227 h 6858000"/>
              <a:gd name="connsiteX9619" fmla="*/ 7562024 w 12192000"/>
              <a:gd name="connsiteY9619" fmla="*/ 3531045 h 6858000"/>
              <a:gd name="connsiteX9620" fmla="*/ 7646915 w 12192000"/>
              <a:gd name="connsiteY9620" fmla="*/ 3531045 h 6858000"/>
              <a:gd name="connsiteX9621" fmla="*/ 7612090 w 12192000"/>
              <a:gd name="connsiteY9621" fmla="*/ 3496227 h 6858000"/>
              <a:gd name="connsiteX9622" fmla="*/ 7646915 w 12192000"/>
              <a:gd name="connsiteY9622" fmla="*/ 3461408 h 6858000"/>
              <a:gd name="connsiteX9623" fmla="*/ 7681728 w 12192000"/>
              <a:gd name="connsiteY9623" fmla="*/ 3496227 h 6858000"/>
              <a:gd name="connsiteX9624" fmla="*/ 7646915 w 12192000"/>
              <a:gd name="connsiteY9624" fmla="*/ 3531045 h 6858000"/>
              <a:gd name="connsiteX9625" fmla="*/ 7731809 w 12192000"/>
              <a:gd name="connsiteY9625" fmla="*/ 3531045 h 6858000"/>
              <a:gd name="connsiteX9626" fmla="*/ 7696983 w 12192000"/>
              <a:gd name="connsiteY9626" fmla="*/ 3496227 h 6858000"/>
              <a:gd name="connsiteX9627" fmla="*/ 7731809 w 12192000"/>
              <a:gd name="connsiteY9627" fmla="*/ 3461408 h 6858000"/>
              <a:gd name="connsiteX9628" fmla="*/ 7766621 w 12192000"/>
              <a:gd name="connsiteY9628" fmla="*/ 3496227 h 6858000"/>
              <a:gd name="connsiteX9629" fmla="*/ 7731809 w 12192000"/>
              <a:gd name="connsiteY9629" fmla="*/ 3531045 h 6858000"/>
              <a:gd name="connsiteX9630" fmla="*/ 7816702 w 12192000"/>
              <a:gd name="connsiteY9630" fmla="*/ 3531045 h 6858000"/>
              <a:gd name="connsiteX9631" fmla="*/ 7781877 w 12192000"/>
              <a:gd name="connsiteY9631" fmla="*/ 3496227 h 6858000"/>
              <a:gd name="connsiteX9632" fmla="*/ 7816702 w 12192000"/>
              <a:gd name="connsiteY9632" fmla="*/ 3461408 h 6858000"/>
              <a:gd name="connsiteX9633" fmla="*/ 7851514 w 12192000"/>
              <a:gd name="connsiteY9633" fmla="*/ 3496227 h 6858000"/>
              <a:gd name="connsiteX9634" fmla="*/ 7816702 w 12192000"/>
              <a:gd name="connsiteY9634" fmla="*/ 3531045 h 6858000"/>
              <a:gd name="connsiteX9635" fmla="*/ 7901594 w 12192000"/>
              <a:gd name="connsiteY9635" fmla="*/ 3531045 h 6858000"/>
              <a:gd name="connsiteX9636" fmla="*/ 7866769 w 12192000"/>
              <a:gd name="connsiteY9636" fmla="*/ 3496227 h 6858000"/>
              <a:gd name="connsiteX9637" fmla="*/ 7901594 w 12192000"/>
              <a:gd name="connsiteY9637" fmla="*/ 3461408 h 6858000"/>
              <a:gd name="connsiteX9638" fmla="*/ 7936406 w 12192000"/>
              <a:gd name="connsiteY9638" fmla="*/ 3496227 h 6858000"/>
              <a:gd name="connsiteX9639" fmla="*/ 7901594 w 12192000"/>
              <a:gd name="connsiteY9639" fmla="*/ 3531045 h 6858000"/>
              <a:gd name="connsiteX9640" fmla="*/ 7986485 w 12192000"/>
              <a:gd name="connsiteY9640" fmla="*/ 3531045 h 6858000"/>
              <a:gd name="connsiteX9641" fmla="*/ 7951660 w 12192000"/>
              <a:gd name="connsiteY9641" fmla="*/ 3496227 h 6858000"/>
              <a:gd name="connsiteX9642" fmla="*/ 7986485 w 12192000"/>
              <a:gd name="connsiteY9642" fmla="*/ 3461408 h 6858000"/>
              <a:gd name="connsiteX9643" fmla="*/ 8021298 w 12192000"/>
              <a:gd name="connsiteY9643" fmla="*/ 3496227 h 6858000"/>
              <a:gd name="connsiteX9644" fmla="*/ 7986485 w 12192000"/>
              <a:gd name="connsiteY9644" fmla="*/ 3531045 h 6858000"/>
              <a:gd name="connsiteX9645" fmla="*/ 8071379 w 12192000"/>
              <a:gd name="connsiteY9645" fmla="*/ 3531045 h 6858000"/>
              <a:gd name="connsiteX9646" fmla="*/ 8036553 w 12192000"/>
              <a:gd name="connsiteY9646" fmla="*/ 3496227 h 6858000"/>
              <a:gd name="connsiteX9647" fmla="*/ 8071379 w 12192000"/>
              <a:gd name="connsiteY9647" fmla="*/ 3461408 h 6858000"/>
              <a:gd name="connsiteX9648" fmla="*/ 8106191 w 12192000"/>
              <a:gd name="connsiteY9648" fmla="*/ 3496227 h 6858000"/>
              <a:gd name="connsiteX9649" fmla="*/ 8071379 w 12192000"/>
              <a:gd name="connsiteY9649" fmla="*/ 3531045 h 6858000"/>
              <a:gd name="connsiteX9650" fmla="*/ 8156272 w 12192000"/>
              <a:gd name="connsiteY9650" fmla="*/ 3531045 h 6858000"/>
              <a:gd name="connsiteX9651" fmla="*/ 8121447 w 12192000"/>
              <a:gd name="connsiteY9651" fmla="*/ 3496227 h 6858000"/>
              <a:gd name="connsiteX9652" fmla="*/ 8156272 w 12192000"/>
              <a:gd name="connsiteY9652" fmla="*/ 3461408 h 6858000"/>
              <a:gd name="connsiteX9653" fmla="*/ 8191084 w 12192000"/>
              <a:gd name="connsiteY9653" fmla="*/ 3496227 h 6858000"/>
              <a:gd name="connsiteX9654" fmla="*/ 8156272 w 12192000"/>
              <a:gd name="connsiteY9654" fmla="*/ 3531045 h 6858000"/>
              <a:gd name="connsiteX9655" fmla="*/ 8241164 w 12192000"/>
              <a:gd name="connsiteY9655" fmla="*/ 3531045 h 6858000"/>
              <a:gd name="connsiteX9656" fmla="*/ 8206339 w 12192000"/>
              <a:gd name="connsiteY9656" fmla="*/ 3496227 h 6858000"/>
              <a:gd name="connsiteX9657" fmla="*/ 8241164 w 12192000"/>
              <a:gd name="connsiteY9657" fmla="*/ 3461408 h 6858000"/>
              <a:gd name="connsiteX9658" fmla="*/ 8275976 w 12192000"/>
              <a:gd name="connsiteY9658" fmla="*/ 3496227 h 6858000"/>
              <a:gd name="connsiteX9659" fmla="*/ 8241164 w 12192000"/>
              <a:gd name="connsiteY9659" fmla="*/ 3531045 h 6858000"/>
              <a:gd name="connsiteX9660" fmla="*/ 8326055 w 12192000"/>
              <a:gd name="connsiteY9660" fmla="*/ 3531045 h 6858000"/>
              <a:gd name="connsiteX9661" fmla="*/ 8291230 w 12192000"/>
              <a:gd name="connsiteY9661" fmla="*/ 3496227 h 6858000"/>
              <a:gd name="connsiteX9662" fmla="*/ 8326055 w 12192000"/>
              <a:gd name="connsiteY9662" fmla="*/ 3461408 h 6858000"/>
              <a:gd name="connsiteX9663" fmla="*/ 8360868 w 12192000"/>
              <a:gd name="connsiteY9663" fmla="*/ 3496227 h 6858000"/>
              <a:gd name="connsiteX9664" fmla="*/ 8326055 w 12192000"/>
              <a:gd name="connsiteY9664" fmla="*/ 3531045 h 6858000"/>
              <a:gd name="connsiteX9665" fmla="*/ 8410949 w 12192000"/>
              <a:gd name="connsiteY9665" fmla="*/ 3531045 h 6858000"/>
              <a:gd name="connsiteX9666" fmla="*/ 8376123 w 12192000"/>
              <a:gd name="connsiteY9666" fmla="*/ 3496227 h 6858000"/>
              <a:gd name="connsiteX9667" fmla="*/ 8410949 w 12192000"/>
              <a:gd name="connsiteY9667" fmla="*/ 3461408 h 6858000"/>
              <a:gd name="connsiteX9668" fmla="*/ 8445761 w 12192000"/>
              <a:gd name="connsiteY9668" fmla="*/ 3496227 h 6858000"/>
              <a:gd name="connsiteX9669" fmla="*/ 8410949 w 12192000"/>
              <a:gd name="connsiteY9669" fmla="*/ 3531045 h 6858000"/>
              <a:gd name="connsiteX9670" fmla="*/ 8495842 w 12192000"/>
              <a:gd name="connsiteY9670" fmla="*/ 3531045 h 6858000"/>
              <a:gd name="connsiteX9671" fmla="*/ 8461017 w 12192000"/>
              <a:gd name="connsiteY9671" fmla="*/ 3496227 h 6858000"/>
              <a:gd name="connsiteX9672" fmla="*/ 8495842 w 12192000"/>
              <a:gd name="connsiteY9672" fmla="*/ 3461408 h 6858000"/>
              <a:gd name="connsiteX9673" fmla="*/ 8530654 w 12192000"/>
              <a:gd name="connsiteY9673" fmla="*/ 3496227 h 6858000"/>
              <a:gd name="connsiteX9674" fmla="*/ 8495842 w 12192000"/>
              <a:gd name="connsiteY9674" fmla="*/ 3531045 h 6858000"/>
              <a:gd name="connsiteX9675" fmla="*/ 8580734 w 12192000"/>
              <a:gd name="connsiteY9675" fmla="*/ 3531045 h 6858000"/>
              <a:gd name="connsiteX9676" fmla="*/ 8545909 w 12192000"/>
              <a:gd name="connsiteY9676" fmla="*/ 3496227 h 6858000"/>
              <a:gd name="connsiteX9677" fmla="*/ 8580734 w 12192000"/>
              <a:gd name="connsiteY9677" fmla="*/ 3461408 h 6858000"/>
              <a:gd name="connsiteX9678" fmla="*/ 8615546 w 12192000"/>
              <a:gd name="connsiteY9678" fmla="*/ 3496227 h 6858000"/>
              <a:gd name="connsiteX9679" fmla="*/ 8580734 w 12192000"/>
              <a:gd name="connsiteY9679" fmla="*/ 3531045 h 6858000"/>
              <a:gd name="connsiteX9680" fmla="*/ 8665625 w 12192000"/>
              <a:gd name="connsiteY9680" fmla="*/ 3531045 h 6858000"/>
              <a:gd name="connsiteX9681" fmla="*/ 8630800 w 12192000"/>
              <a:gd name="connsiteY9681" fmla="*/ 3496227 h 6858000"/>
              <a:gd name="connsiteX9682" fmla="*/ 8665625 w 12192000"/>
              <a:gd name="connsiteY9682" fmla="*/ 3461408 h 6858000"/>
              <a:gd name="connsiteX9683" fmla="*/ 8700438 w 12192000"/>
              <a:gd name="connsiteY9683" fmla="*/ 3496227 h 6858000"/>
              <a:gd name="connsiteX9684" fmla="*/ 8665625 w 12192000"/>
              <a:gd name="connsiteY9684" fmla="*/ 3531045 h 6858000"/>
              <a:gd name="connsiteX9685" fmla="*/ 8750518 w 12192000"/>
              <a:gd name="connsiteY9685" fmla="*/ 3531045 h 6858000"/>
              <a:gd name="connsiteX9686" fmla="*/ 8715692 w 12192000"/>
              <a:gd name="connsiteY9686" fmla="*/ 3496227 h 6858000"/>
              <a:gd name="connsiteX9687" fmla="*/ 8750518 w 12192000"/>
              <a:gd name="connsiteY9687" fmla="*/ 3461408 h 6858000"/>
              <a:gd name="connsiteX9688" fmla="*/ 8785330 w 12192000"/>
              <a:gd name="connsiteY9688" fmla="*/ 3496227 h 6858000"/>
              <a:gd name="connsiteX9689" fmla="*/ 8750518 w 12192000"/>
              <a:gd name="connsiteY9689" fmla="*/ 3531045 h 6858000"/>
              <a:gd name="connsiteX9690" fmla="*/ 8835412 w 12192000"/>
              <a:gd name="connsiteY9690" fmla="*/ 3531045 h 6858000"/>
              <a:gd name="connsiteX9691" fmla="*/ 8800587 w 12192000"/>
              <a:gd name="connsiteY9691" fmla="*/ 3496227 h 6858000"/>
              <a:gd name="connsiteX9692" fmla="*/ 8835412 w 12192000"/>
              <a:gd name="connsiteY9692" fmla="*/ 3461408 h 6858000"/>
              <a:gd name="connsiteX9693" fmla="*/ 8870224 w 12192000"/>
              <a:gd name="connsiteY9693" fmla="*/ 3496227 h 6858000"/>
              <a:gd name="connsiteX9694" fmla="*/ 8835412 w 12192000"/>
              <a:gd name="connsiteY9694" fmla="*/ 3531045 h 6858000"/>
              <a:gd name="connsiteX9695" fmla="*/ 8920304 w 12192000"/>
              <a:gd name="connsiteY9695" fmla="*/ 3531045 h 6858000"/>
              <a:gd name="connsiteX9696" fmla="*/ 8885479 w 12192000"/>
              <a:gd name="connsiteY9696" fmla="*/ 3496227 h 6858000"/>
              <a:gd name="connsiteX9697" fmla="*/ 8920304 w 12192000"/>
              <a:gd name="connsiteY9697" fmla="*/ 3461408 h 6858000"/>
              <a:gd name="connsiteX9698" fmla="*/ 8955116 w 12192000"/>
              <a:gd name="connsiteY9698" fmla="*/ 3496227 h 6858000"/>
              <a:gd name="connsiteX9699" fmla="*/ 8920304 w 12192000"/>
              <a:gd name="connsiteY9699" fmla="*/ 3531045 h 6858000"/>
              <a:gd name="connsiteX9700" fmla="*/ 9005195 w 12192000"/>
              <a:gd name="connsiteY9700" fmla="*/ 3531045 h 6858000"/>
              <a:gd name="connsiteX9701" fmla="*/ 8970370 w 12192000"/>
              <a:gd name="connsiteY9701" fmla="*/ 3496227 h 6858000"/>
              <a:gd name="connsiteX9702" fmla="*/ 9005195 w 12192000"/>
              <a:gd name="connsiteY9702" fmla="*/ 3461408 h 6858000"/>
              <a:gd name="connsiteX9703" fmla="*/ 9040008 w 12192000"/>
              <a:gd name="connsiteY9703" fmla="*/ 3496227 h 6858000"/>
              <a:gd name="connsiteX9704" fmla="*/ 9005195 w 12192000"/>
              <a:gd name="connsiteY9704" fmla="*/ 3531045 h 6858000"/>
              <a:gd name="connsiteX9705" fmla="*/ 9090088 w 12192000"/>
              <a:gd name="connsiteY9705" fmla="*/ 3531045 h 6858000"/>
              <a:gd name="connsiteX9706" fmla="*/ 9055262 w 12192000"/>
              <a:gd name="connsiteY9706" fmla="*/ 3496227 h 6858000"/>
              <a:gd name="connsiteX9707" fmla="*/ 9090088 w 12192000"/>
              <a:gd name="connsiteY9707" fmla="*/ 3461408 h 6858000"/>
              <a:gd name="connsiteX9708" fmla="*/ 9124900 w 12192000"/>
              <a:gd name="connsiteY9708" fmla="*/ 3496227 h 6858000"/>
              <a:gd name="connsiteX9709" fmla="*/ 9090088 w 12192000"/>
              <a:gd name="connsiteY9709" fmla="*/ 3531045 h 6858000"/>
              <a:gd name="connsiteX9710" fmla="*/ 9174982 w 12192000"/>
              <a:gd name="connsiteY9710" fmla="*/ 3531045 h 6858000"/>
              <a:gd name="connsiteX9711" fmla="*/ 9140157 w 12192000"/>
              <a:gd name="connsiteY9711" fmla="*/ 3496227 h 6858000"/>
              <a:gd name="connsiteX9712" fmla="*/ 9174982 w 12192000"/>
              <a:gd name="connsiteY9712" fmla="*/ 3461408 h 6858000"/>
              <a:gd name="connsiteX9713" fmla="*/ 9209794 w 12192000"/>
              <a:gd name="connsiteY9713" fmla="*/ 3496227 h 6858000"/>
              <a:gd name="connsiteX9714" fmla="*/ 9174982 w 12192000"/>
              <a:gd name="connsiteY9714" fmla="*/ 3531045 h 6858000"/>
              <a:gd name="connsiteX9715" fmla="*/ 9259874 w 12192000"/>
              <a:gd name="connsiteY9715" fmla="*/ 3531045 h 6858000"/>
              <a:gd name="connsiteX9716" fmla="*/ 9225049 w 12192000"/>
              <a:gd name="connsiteY9716" fmla="*/ 3496227 h 6858000"/>
              <a:gd name="connsiteX9717" fmla="*/ 9259874 w 12192000"/>
              <a:gd name="connsiteY9717" fmla="*/ 3461408 h 6858000"/>
              <a:gd name="connsiteX9718" fmla="*/ 9294686 w 12192000"/>
              <a:gd name="connsiteY9718" fmla="*/ 3496227 h 6858000"/>
              <a:gd name="connsiteX9719" fmla="*/ 9259874 w 12192000"/>
              <a:gd name="connsiteY9719" fmla="*/ 3531045 h 6858000"/>
              <a:gd name="connsiteX9720" fmla="*/ 9344765 w 12192000"/>
              <a:gd name="connsiteY9720" fmla="*/ 3531045 h 6858000"/>
              <a:gd name="connsiteX9721" fmla="*/ 9309940 w 12192000"/>
              <a:gd name="connsiteY9721" fmla="*/ 3496227 h 6858000"/>
              <a:gd name="connsiteX9722" fmla="*/ 9344765 w 12192000"/>
              <a:gd name="connsiteY9722" fmla="*/ 3461408 h 6858000"/>
              <a:gd name="connsiteX9723" fmla="*/ 9379578 w 12192000"/>
              <a:gd name="connsiteY9723" fmla="*/ 3496227 h 6858000"/>
              <a:gd name="connsiteX9724" fmla="*/ 9344765 w 12192000"/>
              <a:gd name="connsiteY9724" fmla="*/ 3531045 h 6858000"/>
              <a:gd name="connsiteX9725" fmla="*/ 9429658 w 12192000"/>
              <a:gd name="connsiteY9725" fmla="*/ 3531045 h 6858000"/>
              <a:gd name="connsiteX9726" fmla="*/ 9394832 w 12192000"/>
              <a:gd name="connsiteY9726" fmla="*/ 3496227 h 6858000"/>
              <a:gd name="connsiteX9727" fmla="*/ 9429658 w 12192000"/>
              <a:gd name="connsiteY9727" fmla="*/ 3461408 h 6858000"/>
              <a:gd name="connsiteX9728" fmla="*/ 9464470 w 12192000"/>
              <a:gd name="connsiteY9728" fmla="*/ 3496227 h 6858000"/>
              <a:gd name="connsiteX9729" fmla="*/ 9429658 w 12192000"/>
              <a:gd name="connsiteY9729" fmla="*/ 3531045 h 6858000"/>
              <a:gd name="connsiteX9730" fmla="*/ 9514552 w 12192000"/>
              <a:gd name="connsiteY9730" fmla="*/ 3531045 h 6858000"/>
              <a:gd name="connsiteX9731" fmla="*/ 9479727 w 12192000"/>
              <a:gd name="connsiteY9731" fmla="*/ 3496227 h 6858000"/>
              <a:gd name="connsiteX9732" fmla="*/ 9514552 w 12192000"/>
              <a:gd name="connsiteY9732" fmla="*/ 3461408 h 6858000"/>
              <a:gd name="connsiteX9733" fmla="*/ 9549364 w 12192000"/>
              <a:gd name="connsiteY9733" fmla="*/ 3496227 h 6858000"/>
              <a:gd name="connsiteX9734" fmla="*/ 9514552 w 12192000"/>
              <a:gd name="connsiteY9734" fmla="*/ 3531045 h 6858000"/>
              <a:gd name="connsiteX9735" fmla="*/ 2383549 w 12192000"/>
              <a:gd name="connsiteY9735" fmla="*/ 3446187 h 6858000"/>
              <a:gd name="connsiteX9736" fmla="*/ 2348730 w 12192000"/>
              <a:gd name="connsiteY9736" fmla="*/ 3411368 h 6858000"/>
              <a:gd name="connsiteX9737" fmla="*/ 2383549 w 12192000"/>
              <a:gd name="connsiteY9737" fmla="*/ 3376549 h 6858000"/>
              <a:gd name="connsiteX9738" fmla="*/ 2418368 w 12192000"/>
              <a:gd name="connsiteY9738" fmla="*/ 3411368 h 6858000"/>
              <a:gd name="connsiteX9739" fmla="*/ 2383549 w 12192000"/>
              <a:gd name="connsiteY9739" fmla="*/ 3446187 h 6858000"/>
              <a:gd name="connsiteX9740" fmla="*/ 2553334 w 12192000"/>
              <a:gd name="connsiteY9740" fmla="*/ 3446187 h 6858000"/>
              <a:gd name="connsiteX9741" fmla="*/ 2518515 w 12192000"/>
              <a:gd name="connsiteY9741" fmla="*/ 3411368 h 6858000"/>
              <a:gd name="connsiteX9742" fmla="*/ 2553334 w 12192000"/>
              <a:gd name="connsiteY9742" fmla="*/ 3376549 h 6858000"/>
              <a:gd name="connsiteX9743" fmla="*/ 2588153 w 12192000"/>
              <a:gd name="connsiteY9743" fmla="*/ 3411368 h 6858000"/>
              <a:gd name="connsiteX9744" fmla="*/ 2553334 w 12192000"/>
              <a:gd name="connsiteY9744" fmla="*/ 3446187 h 6858000"/>
              <a:gd name="connsiteX9745" fmla="*/ 2638227 w 12192000"/>
              <a:gd name="connsiteY9745" fmla="*/ 3446187 h 6858000"/>
              <a:gd name="connsiteX9746" fmla="*/ 2603408 w 12192000"/>
              <a:gd name="connsiteY9746" fmla="*/ 3411368 h 6858000"/>
              <a:gd name="connsiteX9747" fmla="*/ 2638227 w 12192000"/>
              <a:gd name="connsiteY9747" fmla="*/ 3376549 h 6858000"/>
              <a:gd name="connsiteX9748" fmla="*/ 2673046 w 12192000"/>
              <a:gd name="connsiteY9748" fmla="*/ 3411368 h 6858000"/>
              <a:gd name="connsiteX9749" fmla="*/ 2638227 w 12192000"/>
              <a:gd name="connsiteY9749" fmla="*/ 3446187 h 6858000"/>
              <a:gd name="connsiteX9750" fmla="*/ 2723119 w 12192000"/>
              <a:gd name="connsiteY9750" fmla="*/ 3446187 h 6858000"/>
              <a:gd name="connsiteX9751" fmla="*/ 2688300 w 12192000"/>
              <a:gd name="connsiteY9751" fmla="*/ 3411368 h 6858000"/>
              <a:gd name="connsiteX9752" fmla="*/ 2723119 w 12192000"/>
              <a:gd name="connsiteY9752" fmla="*/ 3376549 h 6858000"/>
              <a:gd name="connsiteX9753" fmla="*/ 2757938 w 12192000"/>
              <a:gd name="connsiteY9753" fmla="*/ 3411368 h 6858000"/>
              <a:gd name="connsiteX9754" fmla="*/ 2723119 w 12192000"/>
              <a:gd name="connsiteY9754" fmla="*/ 3446187 h 6858000"/>
              <a:gd name="connsiteX9755" fmla="*/ 2808013 w 12192000"/>
              <a:gd name="connsiteY9755" fmla="*/ 3446187 h 6858000"/>
              <a:gd name="connsiteX9756" fmla="*/ 2773194 w 12192000"/>
              <a:gd name="connsiteY9756" fmla="*/ 3411368 h 6858000"/>
              <a:gd name="connsiteX9757" fmla="*/ 2808013 w 12192000"/>
              <a:gd name="connsiteY9757" fmla="*/ 3376549 h 6858000"/>
              <a:gd name="connsiteX9758" fmla="*/ 2842831 w 12192000"/>
              <a:gd name="connsiteY9758" fmla="*/ 3411368 h 6858000"/>
              <a:gd name="connsiteX9759" fmla="*/ 2808013 w 12192000"/>
              <a:gd name="connsiteY9759" fmla="*/ 3446187 h 6858000"/>
              <a:gd name="connsiteX9760" fmla="*/ 3402259 w 12192000"/>
              <a:gd name="connsiteY9760" fmla="*/ 3446187 h 6858000"/>
              <a:gd name="connsiteX9761" fmla="*/ 3367440 w 12192000"/>
              <a:gd name="connsiteY9761" fmla="*/ 3411368 h 6858000"/>
              <a:gd name="connsiteX9762" fmla="*/ 3402259 w 12192000"/>
              <a:gd name="connsiteY9762" fmla="*/ 3376549 h 6858000"/>
              <a:gd name="connsiteX9763" fmla="*/ 3437078 w 12192000"/>
              <a:gd name="connsiteY9763" fmla="*/ 3411368 h 6858000"/>
              <a:gd name="connsiteX9764" fmla="*/ 3402259 w 12192000"/>
              <a:gd name="connsiteY9764" fmla="*/ 3446187 h 6858000"/>
              <a:gd name="connsiteX9765" fmla="*/ 5524578 w 12192000"/>
              <a:gd name="connsiteY9765" fmla="*/ 3446187 h 6858000"/>
              <a:gd name="connsiteX9766" fmla="*/ 5489753 w 12192000"/>
              <a:gd name="connsiteY9766" fmla="*/ 3411368 h 6858000"/>
              <a:gd name="connsiteX9767" fmla="*/ 5524578 w 12192000"/>
              <a:gd name="connsiteY9767" fmla="*/ 3376549 h 6858000"/>
              <a:gd name="connsiteX9768" fmla="*/ 5559390 w 12192000"/>
              <a:gd name="connsiteY9768" fmla="*/ 3411368 h 6858000"/>
              <a:gd name="connsiteX9769" fmla="*/ 5524578 w 12192000"/>
              <a:gd name="connsiteY9769" fmla="*/ 3446187 h 6858000"/>
              <a:gd name="connsiteX9770" fmla="*/ 5609470 w 12192000"/>
              <a:gd name="connsiteY9770" fmla="*/ 3446187 h 6858000"/>
              <a:gd name="connsiteX9771" fmla="*/ 5574645 w 12192000"/>
              <a:gd name="connsiteY9771" fmla="*/ 3411368 h 6858000"/>
              <a:gd name="connsiteX9772" fmla="*/ 5609470 w 12192000"/>
              <a:gd name="connsiteY9772" fmla="*/ 3376549 h 6858000"/>
              <a:gd name="connsiteX9773" fmla="*/ 5644283 w 12192000"/>
              <a:gd name="connsiteY9773" fmla="*/ 3411368 h 6858000"/>
              <a:gd name="connsiteX9774" fmla="*/ 5609470 w 12192000"/>
              <a:gd name="connsiteY9774" fmla="*/ 3446187 h 6858000"/>
              <a:gd name="connsiteX9775" fmla="*/ 5694363 w 12192000"/>
              <a:gd name="connsiteY9775" fmla="*/ 3446187 h 6858000"/>
              <a:gd name="connsiteX9776" fmla="*/ 5659537 w 12192000"/>
              <a:gd name="connsiteY9776" fmla="*/ 3411368 h 6858000"/>
              <a:gd name="connsiteX9777" fmla="*/ 5694363 w 12192000"/>
              <a:gd name="connsiteY9777" fmla="*/ 3376549 h 6858000"/>
              <a:gd name="connsiteX9778" fmla="*/ 5729175 w 12192000"/>
              <a:gd name="connsiteY9778" fmla="*/ 3411368 h 6858000"/>
              <a:gd name="connsiteX9779" fmla="*/ 5694363 w 12192000"/>
              <a:gd name="connsiteY9779" fmla="*/ 3446187 h 6858000"/>
              <a:gd name="connsiteX9780" fmla="*/ 5779255 w 12192000"/>
              <a:gd name="connsiteY9780" fmla="*/ 3446187 h 6858000"/>
              <a:gd name="connsiteX9781" fmla="*/ 5744429 w 12192000"/>
              <a:gd name="connsiteY9781" fmla="*/ 3411368 h 6858000"/>
              <a:gd name="connsiteX9782" fmla="*/ 5779255 w 12192000"/>
              <a:gd name="connsiteY9782" fmla="*/ 3376549 h 6858000"/>
              <a:gd name="connsiteX9783" fmla="*/ 5814067 w 12192000"/>
              <a:gd name="connsiteY9783" fmla="*/ 3411368 h 6858000"/>
              <a:gd name="connsiteX9784" fmla="*/ 5779255 w 12192000"/>
              <a:gd name="connsiteY9784" fmla="*/ 3446187 h 6858000"/>
              <a:gd name="connsiteX9785" fmla="*/ 5864148 w 12192000"/>
              <a:gd name="connsiteY9785" fmla="*/ 3446187 h 6858000"/>
              <a:gd name="connsiteX9786" fmla="*/ 5829323 w 12192000"/>
              <a:gd name="connsiteY9786" fmla="*/ 3411368 h 6858000"/>
              <a:gd name="connsiteX9787" fmla="*/ 5864148 w 12192000"/>
              <a:gd name="connsiteY9787" fmla="*/ 3376549 h 6858000"/>
              <a:gd name="connsiteX9788" fmla="*/ 5898960 w 12192000"/>
              <a:gd name="connsiteY9788" fmla="*/ 3411368 h 6858000"/>
              <a:gd name="connsiteX9789" fmla="*/ 5864148 w 12192000"/>
              <a:gd name="connsiteY9789" fmla="*/ 3446187 h 6858000"/>
              <a:gd name="connsiteX9790" fmla="*/ 5949040 w 12192000"/>
              <a:gd name="connsiteY9790" fmla="*/ 3446187 h 6858000"/>
              <a:gd name="connsiteX9791" fmla="*/ 5914215 w 12192000"/>
              <a:gd name="connsiteY9791" fmla="*/ 3411368 h 6858000"/>
              <a:gd name="connsiteX9792" fmla="*/ 5949040 w 12192000"/>
              <a:gd name="connsiteY9792" fmla="*/ 3376549 h 6858000"/>
              <a:gd name="connsiteX9793" fmla="*/ 5983853 w 12192000"/>
              <a:gd name="connsiteY9793" fmla="*/ 3411368 h 6858000"/>
              <a:gd name="connsiteX9794" fmla="*/ 5949040 w 12192000"/>
              <a:gd name="connsiteY9794" fmla="*/ 3446187 h 6858000"/>
              <a:gd name="connsiteX9795" fmla="*/ 6033933 w 12192000"/>
              <a:gd name="connsiteY9795" fmla="*/ 3446187 h 6858000"/>
              <a:gd name="connsiteX9796" fmla="*/ 5999107 w 12192000"/>
              <a:gd name="connsiteY9796" fmla="*/ 3411368 h 6858000"/>
              <a:gd name="connsiteX9797" fmla="*/ 6033933 w 12192000"/>
              <a:gd name="connsiteY9797" fmla="*/ 3376549 h 6858000"/>
              <a:gd name="connsiteX9798" fmla="*/ 6068745 w 12192000"/>
              <a:gd name="connsiteY9798" fmla="*/ 3411368 h 6858000"/>
              <a:gd name="connsiteX9799" fmla="*/ 6033933 w 12192000"/>
              <a:gd name="connsiteY9799" fmla="*/ 3446187 h 6858000"/>
              <a:gd name="connsiteX9800" fmla="*/ 6118825 w 12192000"/>
              <a:gd name="connsiteY9800" fmla="*/ 3446187 h 6858000"/>
              <a:gd name="connsiteX9801" fmla="*/ 6083999 w 12192000"/>
              <a:gd name="connsiteY9801" fmla="*/ 3411368 h 6858000"/>
              <a:gd name="connsiteX9802" fmla="*/ 6118825 w 12192000"/>
              <a:gd name="connsiteY9802" fmla="*/ 3376549 h 6858000"/>
              <a:gd name="connsiteX9803" fmla="*/ 6153637 w 12192000"/>
              <a:gd name="connsiteY9803" fmla="*/ 3411368 h 6858000"/>
              <a:gd name="connsiteX9804" fmla="*/ 6118825 w 12192000"/>
              <a:gd name="connsiteY9804" fmla="*/ 3446187 h 6858000"/>
              <a:gd name="connsiteX9805" fmla="*/ 6203718 w 12192000"/>
              <a:gd name="connsiteY9805" fmla="*/ 3446187 h 6858000"/>
              <a:gd name="connsiteX9806" fmla="*/ 6168893 w 12192000"/>
              <a:gd name="connsiteY9806" fmla="*/ 3411368 h 6858000"/>
              <a:gd name="connsiteX9807" fmla="*/ 6203718 w 12192000"/>
              <a:gd name="connsiteY9807" fmla="*/ 3376549 h 6858000"/>
              <a:gd name="connsiteX9808" fmla="*/ 6238530 w 12192000"/>
              <a:gd name="connsiteY9808" fmla="*/ 3411368 h 6858000"/>
              <a:gd name="connsiteX9809" fmla="*/ 6203718 w 12192000"/>
              <a:gd name="connsiteY9809" fmla="*/ 3446187 h 6858000"/>
              <a:gd name="connsiteX9810" fmla="*/ 6288610 w 12192000"/>
              <a:gd name="connsiteY9810" fmla="*/ 3446187 h 6858000"/>
              <a:gd name="connsiteX9811" fmla="*/ 6253785 w 12192000"/>
              <a:gd name="connsiteY9811" fmla="*/ 3411368 h 6858000"/>
              <a:gd name="connsiteX9812" fmla="*/ 6288610 w 12192000"/>
              <a:gd name="connsiteY9812" fmla="*/ 3376549 h 6858000"/>
              <a:gd name="connsiteX9813" fmla="*/ 6323423 w 12192000"/>
              <a:gd name="connsiteY9813" fmla="*/ 3411368 h 6858000"/>
              <a:gd name="connsiteX9814" fmla="*/ 6288610 w 12192000"/>
              <a:gd name="connsiteY9814" fmla="*/ 3446187 h 6858000"/>
              <a:gd name="connsiteX9815" fmla="*/ 6373503 w 12192000"/>
              <a:gd name="connsiteY9815" fmla="*/ 3446187 h 6858000"/>
              <a:gd name="connsiteX9816" fmla="*/ 6338677 w 12192000"/>
              <a:gd name="connsiteY9816" fmla="*/ 3411368 h 6858000"/>
              <a:gd name="connsiteX9817" fmla="*/ 6373503 w 12192000"/>
              <a:gd name="connsiteY9817" fmla="*/ 3376549 h 6858000"/>
              <a:gd name="connsiteX9818" fmla="*/ 6408315 w 12192000"/>
              <a:gd name="connsiteY9818" fmla="*/ 3411368 h 6858000"/>
              <a:gd name="connsiteX9819" fmla="*/ 6373503 w 12192000"/>
              <a:gd name="connsiteY9819" fmla="*/ 3446187 h 6858000"/>
              <a:gd name="connsiteX9820" fmla="*/ 6458395 w 12192000"/>
              <a:gd name="connsiteY9820" fmla="*/ 3446187 h 6858000"/>
              <a:gd name="connsiteX9821" fmla="*/ 6423569 w 12192000"/>
              <a:gd name="connsiteY9821" fmla="*/ 3411368 h 6858000"/>
              <a:gd name="connsiteX9822" fmla="*/ 6458395 w 12192000"/>
              <a:gd name="connsiteY9822" fmla="*/ 3376549 h 6858000"/>
              <a:gd name="connsiteX9823" fmla="*/ 6493207 w 12192000"/>
              <a:gd name="connsiteY9823" fmla="*/ 3411368 h 6858000"/>
              <a:gd name="connsiteX9824" fmla="*/ 6458395 w 12192000"/>
              <a:gd name="connsiteY9824" fmla="*/ 3446187 h 6858000"/>
              <a:gd name="connsiteX9825" fmla="*/ 6543288 w 12192000"/>
              <a:gd name="connsiteY9825" fmla="*/ 3446187 h 6858000"/>
              <a:gd name="connsiteX9826" fmla="*/ 6508463 w 12192000"/>
              <a:gd name="connsiteY9826" fmla="*/ 3411368 h 6858000"/>
              <a:gd name="connsiteX9827" fmla="*/ 6543288 w 12192000"/>
              <a:gd name="connsiteY9827" fmla="*/ 3376549 h 6858000"/>
              <a:gd name="connsiteX9828" fmla="*/ 6578100 w 12192000"/>
              <a:gd name="connsiteY9828" fmla="*/ 3411368 h 6858000"/>
              <a:gd name="connsiteX9829" fmla="*/ 6543288 w 12192000"/>
              <a:gd name="connsiteY9829" fmla="*/ 3446187 h 6858000"/>
              <a:gd name="connsiteX9830" fmla="*/ 6628180 w 12192000"/>
              <a:gd name="connsiteY9830" fmla="*/ 3446187 h 6858000"/>
              <a:gd name="connsiteX9831" fmla="*/ 6593355 w 12192000"/>
              <a:gd name="connsiteY9831" fmla="*/ 3411368 h 6858000"/>
              <a:gd name="connsiteX9832" fmla="*/ 6628180 w 12192000"/>
              <a:gd name="connsiteY9832" fmla="*/ 3376549 h 6858000"/>
              <a:gd name="connsiteX9833" fmla="*/ 6662993 w 12192000"/>
              <a:gd name="connsiteY9833" fmla="*/ 3411368 h 6858000"/>
              <a:gd name="connsiteX9834" fmla="*/ 6628180 w 12192000"/>
              <a:gd name="connsiteY9834" fmla="*/ 3446187 h 6858000"/>
              <a:gd name="connsiteX9835" fmla="*/ 6713073 w 12192000"/>
              <a:gd name="connsiteY9835" fmla="*/ 3446187 h 6858000"/>
              <a:gd name="connsiteX9836" fmla="*/ 6678247 w 12192000"/>
              <a:gd name="connsiteY9836" fmla="*/ 3411368 h 6858000"/>
              <a:gd name="connsiteX9837" fmla="*/ 6713073 w 12192000"/>
              <a:gd name="connsiteY9837" fmla="*/ 3376549 h 6858000"/>
              <a:gd name="connsiteX9838" fmla="*/ 6747885 w 12192000"/>
              <a:gd name="connsiteY9838" fmla="*/ 3411368 h 6858000"/>
              <a:gd name="connsiteX9839" fmla="*/ 6713073 w 12192000"/>
              <a:gd name="connsiteY9839" fmla="*/ 3446187 h 6858000"/>
              <a:gd name="connsiteX9840" fmla="*/ 6797965 w 12192000"/>
              <a:gd name="connsiteY9840" fmla="*/ 3446187 h 6858000"/>
              <a:gd name="connsiteX9841" fmla="*/ 6763139 w 12192000"/>
              <a:gd name="connsiteY9841" fmla="*/ 3411368 h 6858000"/>
              <a:gd name="connsiteX9842" fmla="*/ 6797965 w 12192000"/>
              <a:gd name="connsiteY9842" fmla="*/ 3376549 h 6858000"/>
              <a:gd name="connsiteX9843" fmla="*/ 6832777 w 12192000"/>
              <a:gd name="connsiteY9843" fmla="*/ 3411368 h 6858000"/>
              <a:gd name="connsiteX9844" fmla="*/ 6797965 w 12192000"/>
              <a:gd name="connsiteY9844" fmla="*/ 3446187 h 6858000"/>
              <a:gd name="connsiteX9845" fmla="*/ 6882858 w 12192000"/>
              <a:gd name="connsiteY9845" fmla="*/ 3446187 h 6858000"/>
              <a:gd name="connsiteX9846" fmla="*/ 6848033 w 12192000"/>
              <a:gd name="connsiteY9846" fmla="*/ 3411368 h 6858000"/>
              <a:gd name="connsiteX9847" fmla="*/ 6882858 w 12192000"/>
              <a:gd name="connsiteY9847" fmla="*/ 3376549 h 6858000"/>
              <a:gd name="connsiteX9848" fmla="*/ 6917670 w 12192000"/>
              <a:gd name="connsiteY9848" fmla="*/ 3411368 h 6858000"/>
              <a:gd name="connsiteX9849" fmla="*/ 6882858 w 12192000"/>
              <a:gd name="connsiteY9849" fmla="*/ 3446187 h 6858000"/>
              <a:gd name="connsiteX9850" fmla="*/ 7052643 w 12192000"/>
              <a:gd name="connsiteY9850" fmla="*/ 3446187 h 6858000"/>
              <a:gd name="connsiteX9851" fmla="*/ 7017817 w 12192000"/>
              <a:gd name="connsiteY9851" fmla="*/ 3411368 h 6858000"/>
              <a:gd name="connsiteX9852" fmla="*/ 7052643 w 12192000"/>
              <a:gd name="connsiteY9852" fmla="*/ 3376549 h 6858000"/>
              <a:gd name="connsiteX9853" fmla="*/ 7087455 w 12192000"/>
              <a:gd name="connsiteY9853" fmla="*/ 3411368 h 6858000"/>
              <a:gd name="connsiteX9854" fmla="*/ 7052643 w 12192000"/>
              <a:gd name="connsiteY9854" fmla="*/ 3446187 h 6858000"/>
              <a:gd name="connsiteX9855" fmla="*/ 7137562 w 12192000"/>
              <a:gd name="connsiteY9855" fmla="*/ 3446187 h 6858000"/>
              <a:gd name="connsiteX9856" fmla="*/ 7102737 w 12192000"/>
              <a:gd name="connsiteY9856" fmla="*/ 3411368 h 6858000"/>
              <a:gd name="connsiteX9857" fmla="*/ 7137562 w 12192000"/>
              <a:gd name="connsiteY9857" fmla="*/ 3376549 h 6858000"/>
              <a:gd name="connsiteX9858" fmla="*/ 7172374 w 12192000"/>
              <a:gd name="connsiteY9858" fmla="*/ 3411368 h 6858000"/>
              <a:gd name="connsiteX9859" fmla="*/ 7137562 w 12192000"/>
              <a:gd name="connsiteY9859" fmla="*/ 3446187 h 6858000"/>
              <a:gd name="connsiteX9860" fmla="*/ 7222454 w 12192000"/>
              <a:gd name="connsiteY9860" fmla="*/ 3446187 h 6858000"/>
              <a:gd name="connsiteX9861" fmla="*/ 7187629 w 12192000"/>
              <a:gd name="connsiteY9861" fmla="*/ 3411368 h 6858000"/>
              <a:gd name="connsiteX9862" fmla="*/ 7222454 w 12192000"/>
              <a:gd name="connsiteY9862" fmla="*/ 3376549 h 6858000"/>
              <a:gd name="connsiteX9863" fmla="*/ 7257266 w 12192000"/>
              <a:gd name="connsiteY9863" fmla="*/ 3411368 h 6858000"/>
              <a:gd name="connsiteX9864" fmla="*/ 7222454 w 12192000"/>
              <a:gd name="connsiteY9864" fmla="*/ 3446187 h 6858000"/>
              <a:gd name="connsiteX9865" fmla="*/ 7307346 w 12192000"/>
              <a:gd name="connsiteY9865" fmla="*/ 3446187 h 6858000"/>
              <a:gd name="connsiteX9866" fmla="*/ 7272521 w 12192000"/>
              <a:gd name="connsiteY9866" fmla="*/ 3411368 h 6858000"/>
              <a:gd name="connsiteX9867" fmla="*/ 7307346 w 12192000"/>
              <a:gd name="connsiteY9867" fmla="*/ 3376549 h 6858000"/>
              <a:gd name="connsiteX9868" fmla="*/ 7342159 w 12192000"/>
              <a:gd name="connsiteY9868" fmla="*/ 3411368 h 6858000"/>
              <a:gd name="connsiteX9869" fmla="*/ 7307346 w 12192000"/>
              <a:gd name="connsiteY9869" fmla="*/ 3446187 h 6858000"/>
              <a:gd name="connsiteX9870" fmla="*/ 7731809 w 12192000"/>
              <a:gd name="connsiteY9870" fmla="*/ 3446187 h 6858000"/>
              <a:gd name="connsiteX9871" fmla="*/ 7696983 w 12192000"/>
              <a:gd name="connsiteY9871" fmla="*/ 3411368 h 6858000"/>
              <a:gd name="connsiteX9872" fmla="*/ 7731809 w 12192000"/>
              <a:gd name="connsiteY9872" fmla="*/ 3376549 h 6858000"/>
              <a:gd name="connsiteX9873" fmla="*/ 7766621 w 12192000"/>
              <a:gd name="connsiteY9873" fmla="*/ 3411368 h 6858000"/>
              <a:gd name="connsiteX9874" fmla="*/ 7731809 w 12192000"/>
              <a:gd name="connsiteY9874" fmla="*/ 3446187 h 6858000"/>
              <a:gd name="connsiteX9875" fmla="*/ 7816702 w 12192000"/>
              <a:gd name="connsiteY9875" fmla="*/ 3446187 h 6858000"/>
              <a:gd name="connsiteX9876" fmla="*/ 7781877 w 12192000"/>
              <a:gd name="connsiteY9876" fmla="*/ 3411368 h 6858000"/>
              <a:gd name="connsiteX9877" fmla="*/ 7816702 w 12192000"/>
              <a:gd name="connsiteY9877" fmla="*/ 3376549 h 6858000"/>
              <a:gd name="connsiteX9878" fmla="*/ 7851514 w 12192000"/>
              <a:gd name="connsiteY9878" fmla="*/ 3411368 h 6858000"/>
              <a:gd name="connsiteX9879" fmla="*/ 7816702 w 12192000"/>
              <a:gd name="connsiteY9879" fmla="*/ 3446187 h 6858000"/>
              <a:gd name="connsiteX9880" fmla="*/ 7901594 w 12192000"/>
              <a:gd name="connsiteY9880" fmla="*/ 3446187 h 6858000"/>
              <a:gd name="connsiteX9881" fmla="*/ 7866769 w 12192000"/>
              <a:gd name="connsiteY9881" fmla="*/ 3411368 h 6858000"/>
              <a:gd name="connsiteX9882" fmla="*/ 7901594 w 12192000"/>
              <a:gd name="connsiteY9882" fmla="*/ 3376549 h 6858000"/>
              <a:gd name="connsiteX9883" fmla="*/ 7936406 w 12192000"/>
              <a:gd name="connsiteY9883" fmla="*/ 3411368 h 6858000"/>
              <a:gd name="connsiteX9884" fmla="*/ 7901594 w 12192000"/>
              <a:gd name="connsiteY9884" fmla="*/ 3446187 h 6858000"/>
              <a:gd name="connsiteX9885" fmla="*/ 7986485 w 12192000"/>
              <a:gd name="connsiteY9885" fmla="*/ 3446187 h 6858000"/>
              <a:gd name="connsiteX9886" fmla="*/ 7951660 w 12192000"/>
              <a:gd name="connsiteY9886" fmla="*/ 3411368 h 6858000"/>
              <a:gd name="connsiteX9887" fmla="*/ 7986485 w 12192000"/>
              <a:gd name="connsiteY9887" fmla="*/ 3376549 h 6858000"/>
              <a:gd name="connsiteX9888" fmla="*/ 8021298 w 12192000"/>
              <a:gd name="connsiteY9888" fmla="*/ 3411368 h 6858000"/>
              <a:gd name="connsiteX9889" fmla="*/ 7986485 w 12192000"/>
              <a:gd name="connsiteY9889" fmla="*/ 3446187 h 6858000"/>
              <a:gd name="connsiteX9890" fmla="*/ 8071379 w 12192000"/>
              <a:gd name="connsiteY9890" fmla="*/ 3446187 h 6858000"/>
              <a:gd name="connsiteX9891" fmla="*/ 8036553 w 12192000"/>
              <a:gd name="connsiteY9891" fmla="*/ 3411368 h 6858000"/>
              <a:gd name="connsiteX9892" fmla="*/ 8071379 w 12192000"/>
              <a:gd name="connsiteY9892" fmla="*/ 3376549 h 6858000"/>
              <a:gd name="connsiteX9893" fmla="*/ 8106191 w 12192000"/>
              <a:gd name="connsiteY9893" fmla="*/ 3411368 h 6858000"/>
              <a:gd name="connsiteX9894" fmla="*/ 8071379 w 12192000"/>
              <a:gd name="connsiteY9894" fmla="*/ 3446187 h 6858000"/>
              <a:gd name="connsiteX9895" fmla="*/ 8156272 w 12192000"/>
              <a:gd name="connsiteY9895" fmla="*/ 3446187 h 6858000"/>
              <a:gd name="connsiteX9896" fmla="*/ 8121447 w 12192000"/>
              <a:gd name="connsiteY9896" fmla="*/ 3411368 h 6858000"/>
              <a:gd name="connsiteX9897" fmla="*/ 8156272 w 12192000"/>
              <a:gd name="connsiteY9897" fmla="*/ 3376549 h 6858000"/>
              <a:gd name="connsiteX9898" fmla="*/ 8191084 w 12192000"/>
              <a:gd name="connsiteY9898" fmla="*/ 3411368 h 6858000"/>
              <a:gd name="connsiteX9899" fmla="*/ 8156272 w 12192000"/>
              <a:gd name="connsiteY9899" fmla="*/ 3446187 h 6858000"/>
              <a:gd name="connsiteX9900" fmla="*/ 8241164 w 12192000"/>
              <a:gd name="connsiteY9900" fmla="*/ 3446187 h 6858000"/>
              <a:gd name="connsiteX9901" fmla="*/ 8206339 w 12192000"/>
              <a:gd name="connsiteY9901" fmla="*/ 3411368 h 6858000"/>
              <a:gd name="connsiteX9902" fmla="*/ 8241164 w 12192000"/>
              <a:gd name="connsiteY9902" fmla="*/ 3376549 h 6858000"/>
              <a:gd name="connsiteX9903" fmla="*/ 8275976 w 12192000"/>
              <a:gd name="connsiteY9903" fmla="*/ 3411368 h 6858000"/>
              <a:gd name="connsiteX9904" fmla="*/ 8241164 w 12192000"/>
              <a:gd name="connsiteY9904" fmla="*/ 3446187 h 6858000"/>
              <a:gd name="connsiteX9905" fmla="*/ 8326055 w 12192000"/>
              <a:gd name="connsiteY9905" fmla="*/ 3446187 h 6858000"/>
              <a:gd name="connsiteX9906" fmla="*/ 8291230 w 12192000"/>
              <a:gd name="connsiteY9906" fmla="*/ 3411368 h 6858000"/>
              <a:gd name="connsiteX9907" fmla="*/ 8326055 w 12192000"/>
              <a:gd name="connsiteY9907" fmla="*/ 3376549 h 6858000"/>
              <a:gd name="connsiteX9908" fmla="*/ 8360868 w 12192000"/>
              <a:gd name="connsiteY9908" fmla="*/ 3411368 h 6858000"/>
              <a:gd name="connsiteX9909" fmla="*/ 8326055 w 12192000"/>
              <a:gd name="connsiteY9909" fmla="*/ 3446187 h 6858000"/>
              <a:gd name="connsiteX9910" fmla="*/ 8410949 w 12192000"/>
              <a:gd name="connsiteY9910" fmla="*/ 3446187 h 6858000"/>
              <a:gd name="connsiteX9911" fmla="*/ 8376123 w 12192000"/>
              <a:gd name="connsiteY9911" fmla="*/ 3411368 h 6858000"/>
              <a:gd name="connsiteX9912" fmla="*/ 8410949 w 12192000"/>
              <a:gd name="connsiteY9912" fmla="*/ 3376549 h 6858000"/>
              <a:gd name="connsiteX9913" fmla="*/ 8445761 w 12192000"/>
              <a:gd name="connsiteY9913" fmla="*/ 3411368 h 6858000"/>
              <a:gd name="connsiteX9914" fmla="*/ 8410949 w 12192000"/>
              <a:gd name="connsiteY9914" fmla="*/ 3446187 h 6858000"/>
              <a:gd name="connsiteX9915" fmla="*/ 8495842 w 12192000"/>
              <a:gd name="connsiteY9915" fmla="*/ 3446187 h 6858000"/>
              <a:gd name="connsiteX9916" fmla="*/ 8461017 w 12192000"/>
              <a:gd name="connsiteY9916" fmla="*/ 3411368 h 6858000"/>
              <a:gd name="connsiteX9917" fmla="*/ 8495842 w 12192000"/>
              <a:gd name="connsiteY9917" fmla="*/ 3376549 h 6858000"/>
              <a:gd name="connsiteX9918" fmla="*/ 8530654 w 12192000"/>
              <a:gd name="connsiteY9918" fmla="*/ 3411368 h 6858000"/>
              <a:gd name="connsiteX9919" fmla="*/ 8495842 w 12192000"/>
              <a:gd name="connsiteY9919" fmla="*/ 3446187 h 6858000"/>
              <a:gd name="connsiteX9920" fmla="*/ 8580734 w 12192000"/>
              <a:gd name="connsiteY9920" fmla="*/ 3446187 h 6858000"/>
              <a:gd name="connsiteX9921" fmla="*/ 8545909 w 12192000"/>
              <a:gd name="connsiteY9921" fmla="*/ 3411368 h 6858000"/>
              <a:gd name="connsiteX9922" fmla="*/ 8580734 w 12192000"/>
              <a:gd name="connsiteY9922" fmla="*/ 3376549 h 6858000"/>
              <a:gd name="connsiteX9923" fmla="*/ 8615546 w 12192000"/>
              <a:gd name="connsiteY9923" fmla="*/ 3411368 h 6858000"/>
              <a:gd name="connsiteX9924" fmla="*/ 8580734 w 12192000"/>
              <a:gd name="connsiteY9924" fmla="*/ 3446187 h 6858000"/>
              <a:gd name="connsiteX9925" fmla="*/ 8665625 w 12192000"/>
              <a:gd name="connsiteY9925" fmla="*/ 3446187 h 6858000"/>
              <a:gd name="connsiteX9926" fmla="*/ 8630800 w 12192000"/>
              <a:gd name="connsiteY9926" fmla="*/ 3411368 h 6858000"/>
              <a:gd name="connsiteX9927" fmla="*/ 8665625 w 12192000"/>
              <a:gd name="connsiteY9927" fmla="*/ 3376549 h 6858000"/>
              <a:gd name="connsiteX9928" fmla="*/ 8700438 w 12192000"/>
              <a:gd name="connsiteY9928" fmla="*/ 3411368 h 6858000"/>
              <a:gd name="connsiteX9929" fmla="*/ 8665625 w 12192000"/>
              <a:gd name="connsiteY9929" fmla="*/ 3446187 h 6858000"/>
              <a:gd name="connsiteX9930" fmla="*/ 8750518 w 12192000"/>
              <a:gd name="connsiteY9930" fmla="*/ 3446187 h 6858000"/>
              <a:gd name="connsiteX9931" fmla="*/ 8715692 w 12192000"/>
              <a:gd name="connsiteY9931" fmla="*/ 3411368 h 6858000"/>
              <a:gd name="connsiteX9932" fmla="*/ 8750518 w 12192000"/>
              <a:gd name="connsiteY9932" fmla="*/ 3376549 h 6858000"/>
              <a:gd name="connsiteX9933" fmla="*/ 8785330 w 12192000"/>
              <a:gd name="connsiteY9933" fmla="*/ 3411368 h 6858000"/>
              <a:gd name="connsiteX9934" fmla="*/ 8750518 w 12192000"/>
              <a:gd name="connsiteY9934" fmla="*/ 3446187 h 6858000"/>
              <a:gd name="connsiteX9935" fmla="*/ 8835412 w 12192000"/>
              <a:gd name="connsiteY9935" fmla="*/ 3446187 h 6858000"/>
              <a:gd name="connsiteX9936" fmla="*/ 8800587 w 12192000"/>
              <a:gd name="connsiteY9936" fmla="*/ 3411368 h 6858000"/>
              <a:gd name="connsiteX9937" fmla="*/ 8835412 w 12192000"/>
              <a:gd name="connsiteY9937" fmla="*/ 3376549 h 6858000"/>
              <a:gd name="connsiteX9938" fmla="*/ 8870224 w 12192000"/>
              <a:gd name="connsiteY9938" fmla="*/ 3411368 h 6858000"/>
              <a:gd name="connsiteX9939" fmla="*/ 8835412 w 12192000"/>
              <a:gd name="connsiteY9939" fmla="*/ 3446187 h 6858000"/>
              <a:gd name="connsiteX9940" fmla="*/ 8920304 w 12192000"/>
              <a:gd name="connsiteY9940" fmla="*/ 3446187 h 6858000"/>
              <a:gd name="connsiteX9941" fmla="*/ 8885479 w 12192000"/>
              <a:gd name="connsiteY9941" fmla="*/ 3411368 h 6858000"/>
              <a:gd name="connsiteX9942" fmla="*/ 8920304 w 12192000"/>
              <a:gd name="connsiteY9942" fmla="*/ 3376549 h 6858000"/>
              <a:gd name="connsiteX9943" fmla="*/ 8955116 w 12192000"/>
              <a:gd name="connsiteY9943" fmla="*/ 3411368 h 6858000"/>
              <a:gd name="connsiteX9944" fmla="*/ 8920304 w 12192000"/>
              <a:gd name="connsiteY9944" fmla="*/ 3446187 h 6858000"/>
              <a:gd name="connsiteX9945" fmla="*/ 9005195 w 12192000"/>
              <a:gd name="connsiteY9945" fmla="*/ 3446187 h 6858000"/>
              <a:gd name="connsiteX9946" fmla="*/ 8970370 w 12192000"/>
              <a:gd name="connsiteY9946" fmla="*/ 3411368 h 6858000"/>
              <a:gd name="connsiteX9947" fmla="*/ 9005195 w 12192000"/>
              <a:gd name="connsiteY9947" fmla="*/ 3376549 h 6858000"/>
              <a:gd name="connsiteX9948" fmla="*/ 9040008 w 12192000"/>
              <a:gd name="connsiteY9948" fmla="*/ 3411368 h 6858000"/>
              <a:gd name="connsiteX9949" fmla="*/ 9005195 w 12192000"/>
              <a:gd name="connsiteY9949" fmla="*/ 3446187 h 6858000"/>
              <a:gd name="connsiteX9950" fmla="*/ 9090088 w 12192000"/>
              <a:gd name="connsiteY9950" fmla="*/ 3446187 h 6858000"/>
              <a:gd name="connsiteX9951" fmla="*/ 9055262 w 12192000"/>
              <a:gd name="connsiteY9951" fmla="*/ 3411368 h 6858000"/>
              <a:gd name="connsiteX9952" fmla="*/ 9090088 w 12192000"/>
              <a:gd name="connsiteY9952" fmla="*/ 3376549 h 6858000"/>
              <a:gd name="connsiteX9953" fmla="*/ 9124900 w 12192000"/>
              <a:gd name="connsiteY9953" fmla="*/ 3411368 h 6858000"/>
              <a:gd name="connsiteX9954" fmla="*/ 9090088 w 12192000"/>
              <a:gd name="connsiteY9954" fmla="*/ 3446187 h 6858000"/>
              <a:gd name="connsiteX9955" fmla="*/ 9174982 w 12192000"/>
              <a:gd name="connsiteY9955" fmla="*/ 3446187 h 6858000"/>
              <a:gd name="connsiteX9956" fmla="*/ 9140157 w 12192000"/>
              <a:gd name="connsiteY9956" fmla="*/ 3411368 h 6858000"/>
              <a:gd name="connsiteX9957" fmla="*/ 9174982 w 12192000"/>
              <a:gd name="connsiteY9957" fmla="*/ 3376549 h 6858000"/>
              <a:gd name="connsiteX9958" fmla="*/ 9209794 w 12192000"/>
              <a:gd name="connsiteY9958" fmla="*/ 3411368 h 6858000"/>
              <a:gd name="connsiteX9959" fmla="*/ 9174982 w 12192000"/>
              <a:gd name="connsiteY9959" fmla="*/ 3446187 h 6858000"/>
              <a:gd name="connsiteX9960" fmla="*/ 9259874 w 12192000"/>
              <a:gd name="connsiteY9960" fmla="*/ 3446187 h 6858000"/>
              <a:gd name="connsiteX9961" fmla="*/ 9225049 w 12192000"/>
              <a:gd name="connsiteY9961" fmla="*/ 3411368 h 6858000"/>
              <a:gd name="connsiteX9962" fmla="*/ 9259874 w 12192000"/>
              <a:gd name="connsiteY9962" fmla="*/ 3376549 h 6858000"/>
              <a:gd name="connsiteX9963" fmla="*/ 9294686 w 12192000"/>
              <a:gd name="connsiteY9963" fmla="*/ 3411368 h 6858000"/>
              <a:gd name="connsiteX9964" fmla="*/ 9259874 w 12192000"/>
              <a:gd name="connsiteY9964" fmla="*/ 3446187 h 6858000"/>
              <a:gd name="connsiteX9965" fmla="*/ 9344765 w 12192000"/>
              <a:gd name="connsiteY9965" fmla="*/ 3446187 h 6858000"/>
              <a:gd name="connsiteX9966" fmla="*/ 9309940 w 12192000"/>
              <a:gd name="connsiteY9966" fmla="*/ 3411368 h 6858000"/>
              <a:gd name="connsiteX9967" fmla="*/ 9344765 w 12192000"/>
              <a:gd name="connsiteY9967" fmla="*/ 3376549 h 6858000"/>
              <a:gd name="connsiteX9968" fmla="*/ 9379578 w 12192000"/>
              <a:gd name="connsiteY9968" fmla="*/ 3411368 h 6858000"/>
              <a:gd name="connsiteX9969" fmla="*/ 9344765 w 12192000"/>
              <a:gd name="connsiteY9969" fmla="*/ 3446187 h 6858000"/>
              <a:gd name="connsiteX9970" fmla="*/ 9429658 w 12192000"/>
              <a:gd name="connsiteY9970" fmla="*/ 3446187 h 6858000"/>
              <a:gd name="connsiteX9971" fmla="*/ 9394832 w 12192000"/>
              <a:gd name="connsiteY9971" fmla="*/ 3411368 h 6858000"/>
              <a:gd name="connsiteX9972" fmla="*/ 9429658 w 12192000"/>
              <a:gd name="connsiteY9972" fmla="*/ 3376549 h 6858000"/>
              <a:gd name="connsiteX9973" fmla="*/ 9464470 w 12192000"/>
              <a:gd name="connsiteY9973" fmla="*/ 3411368 h 6858000"/>
              <a:gd name="connsiteX9974" fmla="*/ 9429658 w 12192000"/>
              <a:gd name="connsiteY9974" fmla="*/ 3446187 h 6858000"/>
              <a:gd name="connsiteX9975" fmla="*/ 9514552 w 12192000"/>
              <a:gd name="connsiteY9975" fmla="*/ 3446187 h 6858000"/>
              <a:gd name="connsiteX9976" fmla="*/ 9479727 w 12192000"/>
              <a:gd name="connsiteY9976" fmla="*/ 3411368 h 6858000"/>
              <a:gd name="connsiteX9977" fmla="*/ 9514552 w 12192000"/>
              <a:gd name="connsiteY9977" fmla="*/ 3376549 h 6858000"/>
              <a:gd name="connsiteX9978" fmla="*/ 9549364 w 12192000"/>
              <a:gd name="connsiteY9978" fmla="*/ 3411368 h 6858000"/>
              <a:gd name="connsiteX9979" fmla="*/ 9514552 w 12192000"/>
              <a:gd name="connsiteY9979" fmla="*/ 3446187 h 6858000"/>
              <a:gd name="connsiteX9980" fmla="*/ 940380 w 12192000"/>
              <a:gd name="connsiteY9980" fmla="*/ 3361327 h 6858000"/>
              <a:gd name="connsiteX9981" fmla="*/ 905561 w 12192000"/>
              <a:gd name="connsiteY9981" fmla="*/ 3326508 h 6858000"/>
              <a:gd name="connsiteX9982" fmla="*/ 940380 w 12192000"/>
              <a:gd name="connsiteY9982" fmla="*/ 3291689 h 6858000"/>
              <a:gd name="connsiteX9983" fmla="*/ 975199 w 12192000"/>
              <a:gd name="connsiteY9983" fmla="*/ 3326508 h 6858000"/>
              <a:gd name="connsiteX9984" fmla="*/ 940380 w 12192000"/>
              <a:gd name="connsiteY9984" fmla="*/ 3361327 h 6858000"/>
              <a:gd name="connsiteX9985" fmla="*/ 2468443 w 12192000"/>
              <a:gd name="connsiteY9985" fmla="*/ 3361327 h 6858000"/>
              <a:gd name="connsiteX9986" fmla="*/ 2433624 w 12192000"/>
              <a:gd name="connsiteY9986" fmla="*/ 3326508 h 6858000"/>
              <a:gd name="connsiteX9987" fmla="*/ 2468443 w 12192000"/>
              <a:gd name="connsiteY9987" fmla="*/ 3291689 h 6858000"/>
              <a:gd name="connsiteX9988" fmla="*/ 2503261 w 12192000"/>
              <a:gd name="connsiteY9988" fmla="*/ 3326508 h 6858000"/>
              <a:gd name="connsiteX9989" fmla="*/ 2468443 w 12192000"/>
              <a:gd name="connsiteY9989" fmla="*/ 3361327 h 6858000"/>
              <a:gd name="connsiteX9990" fmla="*/ 2638227 w 12192000"/>
              <a:gd name="connsiteY9990" fmla="*/ 3361327 h 6858000"/>
              <a:gd name="connsiteX9991" fmla="*/ 2603408 w 12192000"/>
              <a:gd name="connsiteY9991" fmla="*/ 3326508 h 6858000"/>
              <a:gd name="connsiteX9992" fmla="*/ 2638227 w 12192000"/>
              <a:gd name="connsiteY9992" fmla="*/ 3291689 h 6858000"/>
              <a:gd name="connsiteX9993" fmla="*/ 2673046 w 12192000"/>
              <a:gd name="connsiteY9993" fmla="*/ 3326508 h 6858000"/>
              <a:gd name="connsiteX9994" fmla="*/ 2638227 w 12192000"/>
              <a:gd name="connsiteY9994" fmla="*/ 3361327 h 6858000"/>
              <a:gd name="connsiteX9995" fmla="*/ 2723119 w 12192000"/>
              <a:gd name="connsiteY9995" fmla="*/ 3361327 h 6858000"/>
              <a:gd name="connsiteX9996" fmla="*/ 2688300 w 12192000"/>
              <a:gd name="connsiteY9996" fmla="*/ 3326508 h 6858000"/>
              <a:gd name="connsiteX9997" fmla="*/ 2723119 w 12192000"/>
              <a:gd name="connsiteY9997" fmla="*/ 3291689 h 6858000"/>
              <a:gd name="connsiteX9998" fmla="*/ 2757938 w 12192000"/>
              <a:gd name="connsiteY9998" fmla="*/ 3326508 h 6858000"/>
              <a:gd name="connsiteX9999" fmla="*/ 2723119 w 12192000"/>
              <a:gd name="connsiteY9999" fmla="*/ 3361327 h 6858000"/>
              <a:gd name="connsiteX10000" fmla="*/ 2808013 w 12192000"/>
              <a:gd name="connsiteY10000" fmla="*/ 3361327 h 6858000"/>
              <a:gd name="connsiteX10001" fmla="*/ 2773194 w 12192000"/>
              <a:gd name="connsiteY10001" fmla="*/ 3326508 h 6858000"/>
              <a:gd name="connsiteX10002" fmla="*/ 2808013 w 12192000"/>
              <a:gd name="connsiteY10002" fmla="*/ 3291689 h 6858000"/>
              <a:gd name="connsiteX10003" fmla="*/ 2842831 w 12192000"/>
              <a:gd name="connsiteY10003" fmla="*/ 3326508 h 6858000"/>
              <a:gd name="connsiteX10004" fmla="*/ 2808013 w 12192000"/>
              <a:gd name="connsiteY10004" fmla="*/ 3361327 h 6858000"/>
              <a:gd name="connsiteX10005" fmla="*/ 3572044 w 12192000"/>
              <a:gd name="connsiteY10005" fmla="*/ 3361327 h 6858000"/>
              <a:gd name="connsiteX10006" fmla="*/ 3537225 w 12192000"/>
              <a:gd name="connsiteY10006" fmla="*/ 3326508 h 6858000"/>
              <a:gd name="connsiteX10007" fmla="*/ 3572044 w 12192000"/>
              <a:gd name="connsiteY10007" fmla="*/ 3291689 h 6858000"/>
              <a:gd name="connsiteX10008" fmla="*/ 3606863 w 12192000"/>
              <a:gd name="connsiteY10008" fmla="*/ 3326508 h 6858000"/>
              <a:gd name="connsiteX10009" fmla="*/ 3572044 w 12192000"/>
              <a:gd name="connsiteY10009" fmla="*/ 3361327 h 6858000"/>
              <a:gd name="connsiteX10010" fmla="*/ 5439685 w 12192000"/>
              <a:gd name="connsiteY10010" fmla="*/ 3361327 h 6858000"/>
              <a:gd name="connsiteX10011" fmla="*/ 5404859 w 12192000"/>
              <a:gd name="connsiteY10011" fmla="*/ 3326508 h 6858000"/>
              <a:gd name="connsiteX10012" fmla="*/ 5439685 w 12192000"/>
              <a:gd name="connsiteY10012" fmla="*/ 3291689 h 6858000"/>
              <a:gd name="connsiteX10013" fmla="*/ 5474497 w 12192000"/>
              <a:gd name="connsiteY10013" fmla="*/ 3326508 h 6858000"/>
              <a:gd name="connsiteX10014" fmla="*/ 5439685 w 12192000"/>
              <a:gd name="connsiteY10014" fmla="*/ 3361327 h 6858000"/>
              <a:gd name="connsiteX10015" fmla="*/ 5524578 w 12192000"/>
              <a:gd name="connsiteY10015" fmla="*/ 3361327 h 6858000"/>
              <a:gd name="connsiteX10016" fmla="*/ 5489753 w 12192000"/>
              <a:gd name="connsiteY10016" fmla="*/ 3326508 h 6858000"/>
              <a:gd name="connsiteX10017" fmla="*/ 5524578 w 12192000"/>
              <a:gd name="connsiteY10017" fmla="*/ 3291689 h 6858000"/>
              <a:gd name="connsiteX10018" fmla="*/ 5559390 w 12192000"/>
              <a:gd name="connsiteY10018" fmla="*/ 3326508 h 6858000"/>
              <a:gd name="connsiteX10019" fmla="*/ 5524578 w 12192000"/>
              <a:gd name="connsiteY10019" fmla="*/ 3361327 h 6858000"/>
              <a:gd name="connsiteX10020" fmla="*/ 5609470 w 12192000"/>
              <a:gd name="connsiteY10020" fmla="*/ 3361327 h 6858000"/>
              <a:gd name="connsiteX10021" fmla="*/ 5574645 w 12192000"/>
              <a:gd name="connsiteY10021" fmla="*/ 3326508 h 6858000"/>
              <a:gd name="connsiteX10022" fmla="*/ 5609470 w 12192000"/>
              <a:gd name="connsiteY10022" fmla="*/ 3291689 h 6858000"/>
              <a:gd name="connsiteX10023" fmla="*/ 5644283 w 12192000"/>
              <a:gd name="connsiteY10023" fmla="*/ 3326508 h 6858000"/>
              <a:gd name="connsiteX10024" fmla="*/ 5609470 w 12192000"/>
              <a:gd name="connsiteY10024" fmla="*/ 3361327 h 6858000"/>
              <a:gd name="connsiteX10025" fmla="*/ 5694363 w 12192000"/>
              <a:gd name="connsiteY10025" fmla="*/ 3361327 h 6858000"/>
              <a:gd name="connsiteX10026" fmla="*/ 5659537 w 12192000"/>
              <a:gd name="connsiteY10026" fmla="*/ 3326508 h 6858000"/>
              <a:gd name="connsiteX10027" fmla="*/ 5694363 w 12192000"/>
              <a:gd name="connsiteY10027" fmla="*/ 3291689 h 6858000"/>
              <a:gd name="connsiteX10028" fmla="*/ 5729175 w 12192000"/>
              <a:gd name="connsiteY10028" fmla="*/ 3326508 h 6858000"/>
              <a:gd name="connsiteX10029" fmla="*/ 5694363 w 12192000"/>
              <a:gd name="connsiteY10029" fmla="*/ 3361327 h 6858000"/>
              <a:gd name="connsiteX10030" fmla="*/ 5779255 w 12192000"/>
              <a:gd name="connsiteY10030" fmla="*/ 3361327 h 6858000"/>
              <a:gd name="connsiteX10031" fmla="*/ 5744429 w 12192000"/>
              <a:gd name="connsiteY10031" fmla="*/ 3326508 h 6858000"/>
              <a:gd name="connsiteX10032" fmla="*/ 5779255 w 12192000"/>
              <a:gd name="connsiteY10032" fmla="*/ 3291689 h 6858000"/>
              <a:gd name="connsiteX10033" fmla="*/ 5814067 w 12192000"/>
              <a:gd name="connsiteY10033" fmla="*/ 3326508 h 6858000"/>
              <a:gd name="connsiteX10034" fmla="*/ 5779255 w 12192000"/>
              <a:gd name="connsiteY10034" fmla="*/ 3361327 h 6858000"/>
              <a:gd name="connsiteX10035" fmla="*/ 5864148 w 12192000"/>
              <a:gd name="connsiteY10035" fmla="*/ 3361327 h 6858000"/>
              <a:gd name="connsiteX10036" fmla="*/ 5829323 w 12192000"/>
              <a:gd name="connsiteY10036" fmla="*/ 3326508 h 6858000"/>
              <a:gd name="connsiteX10037" fmla="*/ 5864148 w 12192000"/>
              <a:gd name="connsiteY10037" fmla="*/ 3291689 h 6858000"/>
              <a:gd name="connsiteX10038" fmla="*/ 5898960 w 12192000"/>
              <a:gd name="connsiteY10038" fmla="*/ 3326508 h 6858000"/>
              <a:gd name="connsiteX10039" fmla="*/ 5864148 w 12192000"/>
              <a:gd name="connsiteY10039" fmla="*/ 3361327 h 6858000"/>
              <a:gd name="connsiteX10040" fmla="*/ 5949040 w 12192000"/>
              <a:gd name="connsiteY10040" fmla="*/ 3361327 h 6858000"/>
              <a:gd name="connsiteX10041" fmla="*/ 5914215 w 12192000"/>
              <a:gd name="connsiteY10041" fmla="*/ 3326508 h 6858000"/>
              <a:gd name="connsiteX10042" fmla="*/ 5949040 w 12192000"/>
              <a:gd name="connsiteY10042" fmla="*/ 3291689 h 6858000"/>
              <a:gd name="connsiteX10043" fmla="*/ 5983853 w 12192000"/>
              <a:gd name="connsiteY10043" fmla="*/ 3326508 h 6858000"/>
              <a:gd name="connsiteX10044" fmla="*/ 5949040 w 12192000"/>
              <a:gd name="connsiteY10044" fmla="*/ 3361327 h 6858000"/>
              <a:gd name="connsiteX10045" fmla="*/ 6033933 w 12192000"/>
              <a:gd name="connsiteY10045" fmla="*/ 3361327 h 6858000"/>
              <a:gd name="connsiteX10046" fmla="*/ 5999107 w 12192000"/>
              <a:gd name="connsiteY10046" fmla="*/ 3326508 h 6858000"/>
              <a:gd name="connsiteX10047" fmla="*/ 6033933 w 12192000"/>
              <a:gd name="connsiteY10047" fmla="*/ 3291689 h 6858000"/>
              <a:gd name="connsiteX10048" fmla="*/ 6068745 w 12192000"/>
              <a:gd name="connsiteY10048" fmla="*/ 3326508 h 6858000"/>
              <a:gd name="connsiteX10049" fmla="*/ 6033933 w 12192000"/>
              <a:gd name="connsiteY10049" fmla="*/ 3361327 h 6858000"/>
              <a:gd name="connsiteX10050" fmla="*/ 6118825 w 12192000"/>
              <a:gd name="connsiteY10050" fmla="*/ 3361327 h 6858000"/>
              <a:gd name="connsiteX10051" fmla="*/ 6083999 w 12192000"/>
              <a:gd name="connsiteY10051" fmla="*/ 3326508 h 6858000"/>
              <a:gd name="connsiteX10052" fmla="*/ 6118825 w 12192000"/>
              <a:gd name="connsiteY10052" fmla="*/ 3291689 h 6858000"/>
              <a:gd name="connsiteX10053" fmla="*/ 6153637 w 12192000"/>
              <a:gd name="connsiteY10053" fmla="*/ 3326508 h 6858000"/>
              <a:gd name="connsiteX10054" fmla="*/ 6118825 w 12192000"/>
              <a:gd name="connsiteY10054" fmla="*/ 3361327 h 6858000"/>
              <a:gd name="connsiteX10055" fmla="*/ 6203718 w 12192000"/>
              <a:gd name="connsiteY10055" fmla="*/ 3361327 h 6858000"/>
              <a:gd name="connsiteX10056" fmla="*/ 6168893 w 12192000"/>
              <a:gd name="connsiteY10056" fmla="*/ 3326508 h 6858000"/>
              <a:gd name="connsiteX10057" fmla="*/ 6203718 w 12192000"/>
              <a:gd name="connsiteY10057" fmla="*/ 3291689 h 6858000"/>
              <a:gd name="connsiteX10058" fmla="*/ 6238530 w 12192000"/>
              <a:gd name="connsiteY10058" fmla="*/ 3326508 h 6858000"/>
              <a:gd name="connsiteX10059" fmla="*/ 6203718 w 12192000"/>
              <a:gd name="connsiteY10059" fmla="*/ 3361327 h 6858000"/>
              <a:gd name="connsiteX10060" fmla="*/ 6288610 w 12192000"/>
              <a:gd name="connsiteY10060" fmla="*/ 3361327 h 6858000"/>
              <a:gd name="connsiteX10061" fmla="*/ 6253785 w 12192000"/>
              <a:gd name="connsiteY10061" fmla="*/ 3326508 h 6858000"/>
              <a:gd name="connsiteX10062" fmla="*/ 6288610 w 12192000"/>
              <a:gd name="connsiteY10062" fmla="*/ 3291689 h 6858000"/>
              <a:gd name="connsiteX10063" fmla="*/ 6323423 w 12192000"/>
              <a:gd name="connsiteY10063" fmla="*/ 3326508 h 6858000"/>
              <a:gd name="connsiteX10064" fmla="*/ 6288610 w 12192000"/>
              <a:gd name="connsiteY10064" fmla="*/ 3361327 h 6858000"/>
              <a:gd name="connsiteX10065" fmla="*/ 6373503 w 12192000"/>
              <a:gd name="connsiteY10065" fmla="*/ 3361327 h 6858000"/>
              <a:gd name="connsiteX10066" fmla="*/ 6338677 w 12192000"/>
              <a:gd name="connsiteY10066" fmla="*/ 3326508 h 6858000"/>
              <a:gd name="connsiteX10067" fmla="*/ 6373503 w 12192000"/>
              <a:gd name="connsiteY10067" fmla="*/ 3291689 h 6858000"/>
              <a:gd name="connsiteX10068" fmla="*/ 6408315 w 12192000"/>
              <a:gd name="connsiteY10068" fmla="*/ 3326508 h 6858000"/>
              <a:gd name="connsiteX10069" fmla="*/ 6373503 w 12192000"/>
              <a:gd name="connsiteY10069" fmla="*/ 3361327 h 6858000"/>
              <a:gd name="connsiteX10070" fmla="*/ 6458395 w 12192000"/>
              <a:gd name="connsiteY10070" fmla="*/ 3361327 h 6858000"/>
              <a:gd name="connsiteX10071" fmla="*/ 6423569 w 12192000"/>
              <a:gd name="connsiteY10071" fmla="*/ 3326508 h 6858000"/>
              <a:gd name="connsiteX10072" fmla="*/ 6458395 w 12192000"/>
              <a:gd name="connsiteY10072" fmla="*/ 3291689 h 6858000"/>
              <a:gd name="connsiteX10073" fmla="*/ 6493207 w 12192000"/>
              <a:gd name="connsiteY10073" fmla="*/ 3326508 h 6858000"/>
              <a:gd name="connsiteX10074" fmla="*/ 6458395 w 12192000"/>
              <a:gd name="connsiteY10074" fmla="*/ 3361327 h 6858000"/>
              <a:gd name="connsiteX10075" fmla="*/ 6543288 w 12192000"/>
              <a:gd name="connsiteY10075" fmla="*/ 3361327 h 6858000"/>
              <a:gd name="connsiteX10076" fmla="*/ 6508463 w 12192000"/>
              <a:gd name="connsiteY10076" fmla="*/ 3326508 h 6858000"/>
              <a:gd name="connsiteX10077" fmla="*/ 6543288 w 12192000"/>
              <a:gd name="connsiteY10077" fmla="*/ 3291689 h 6858000"/>
              <a:gd name="connsiteX10078" fmla="*/ 6578100 w 12192000"/>
              <a:gd name="connsiteY10078" fmla="*/ 3326508 h 6858000"/>
              <a:gd name="connsiteX10079" fmla="*/ 6543288 w 12192000"/>
              <a:gd name="connsiteY10079" fmla="*/ 3361327 h 6858000"/>
              <a:gd name="connsiteX10080" fmla="*/ 6628180 w 12192000"/>
              <a:gd name="connsiteY10080" fmla="*/ 3361327 h 6858000"/>
              <a:gd name="connsiteX10081" fmla="*/ 6593355 w 12192000"/>
              <a:gd name="connsiteY10081" fmla="*/ 3326508 h 6858000"/>
              <a:gd name="connsiteX10082" fmla="*/ 6628180 w 12192000"/>
              <a:gd name="connsiteY10082" fmla="*/ 3291689 h 6858000"/>
              <a:gd name="connsiteX10083" fmla="*/ 6662993 w 12192000"/>
              <a:gd name="connsiteY10083" fmla="*/ 3326508 h 6858000"/>
              <a:gd name="connsiteX10084" fmla="*/ 6628180 w 12192000"/>
              <a:gd name="connsiteY10084" fmla="*/ 3361327 h 6858000"/>
              <a:gd name="connsiteX10085" fmla="*/ 6713073 w 12192000"/>
              <a:gd name="connsiteY10085" fmla="*/ 3361327 h 6858000"/>
              <a:gd name="connsiteX10086" fmla="*/ 6678247 w 12192000"/>
              <a:gd name="connsiteY10086" fmla="*/ 3326508 h 6858000"/>
              <a:gd name="connsiteX10087" fmla="*/ 6713073 w 12192000"/>
              <a:gd name="connsiteY10087" fmla="*/ 3291689 h 6858000"/>
              <a:gd name="connsiteX10088" fmla="*/ 6747885 w 12192000"/>
              <a:gd name="connsiteY10088" fmla="*/ 3326508 h 6858000"/>
              <a:gd name="connsiteX10089" fmla="*/ 6713073 w 12192000"/>
              <a:gd name="connsiteY10089" fmla="*/ 3361327 h 6858000"/>
              <a:gd name="connsiteX10090" fmla="*/ 6797965 w 12192000"/>
              <a:gd name="connsiteY10090" fmla="*/ 3361327 h 6858000"/>
              <a:gd name="connsiteX10091" fmla="*/ 6763139 w 12192000"/>
              <a:gd name="connsiteY10091" fmla="*/ 3326508 h 6858000"/>
              <a:gd name="connsiteX10092" fmla="*/ 6797965 w 12192000"/>
              <a:gd name="connsiteY10092" fmla="*/ 3291689 h 6858000"/>
              <a:gd name="connsiteX10093" fmla="*/ 6832777 w 12192000"/>
              <a:gd name="connsiteY10093" fmla="*/ 3326508 h 6858000"/>
              <a:gd name="connsiteX10094" fmla="*/ 6797965 w 12192000"/>
              <a:gd name="connsiteY10094" fmla="*/ 3361327 h 6858000"/>
              <a:gd name="connsiteX10095" fmla="*/ 6882858 w 12192000"/>
              <a:gd name="connsiteY10095" fmla="*/ 3361327 h 6858000"/>
              <a:gd name="connsiteX10096" fmla="*/ 6848033 w 12192000"/>
              <a:gd name="connsiteY10096" fmla="*/ 3326508 h 6858000"/>
              <a:gd name="connsiteX10097" fmla="*/ 6882858 w 12192000"/>
              <a:gd name="connsiteY10097" fmla="*/ 3291689 h 6858000"/>
              <a:gd name="connsiteX10098" fmla="*/ 6917670 w 12192000"/>
              <a:gd name="connsiteY10098" fmla="*/ 3326508 h 6858000"/>
              <a:gd name="connsiteX10099" fmla="*/ 6882858 w 12192000"/>
              <a:gd name="connsiteY10099" fmla="*/ 3361327 h 6858000"/>
              <a:gd name="connsiteX10100" fmla="*/ 7137562 w 12192000"/>
              <a:gd name="connsiteY10100" fmla="*/ 3361327 h 6858000"/>
              <a:gd name="connsiteX10101" fmla="*/ 7102737 w 12192000"/>
              <a:gd name="connsiteY10101" fmla="*/ 3326508 h 6858000"/>
              <a:gd name="connsiteX10102" fmla="*/ 7137562 w 12192000"/>
              <a:gd name="connsiteY10102" fmla="*/ 3291689 h 6858000"/>
              <a:gd name="connsiteX10103" fmla="*/ 7172374 w 12192000"/>
              <a:gd name="connsiteY10103" fmla="*/ 3326508 h 6858000"/>
              <a:gd name="connsiteX10104" fmla="*/ 7137562 w 12192000"/>
              <a:gd name="connsiteY10104" fmla="*/ 3361327 h 6858000"/>
              <a:gd name="connsiteX10105" fmla="*/ 7222454 w 12192000"/>
              <a:gd name="connsiteY10105" fmla="*/ 3361327 h 6858000"/>
              <a:gd name="connsiteX10106" fmla="*/ 7187629 w 12192000"/>
              <a:gd name="connsiteY10106" fmla="*/ 3326508 h 6858000"/>
              <a:gd name="connsiteX10107" fmla="*/ 7222454 w 12192000"/>
              <a:gd name="connsiteY10107" fmla="*/ 3291689 h 6858000"/>
              <a:gd name="connsiteX10108" fmla="*/ 7257266 w 12192000"/>
              <a:gd name="connsiteY10108" fmla="*/ 3326508 h 6858000"/>
              <a:gd name="connsiteX10109" fmla="*/ 7222454 w 12192000"/>
              <a:gd name="connsiteY10109" fmla="*/ 3361327 h 6858000"/>
              <a:gd name="connsiteX10110" fmla="*/ 7307346 w 12192000"/>
              <a:gd name="connsiteY10110" fmla="*/ 3361327 h 6858000"/>
              <a:gd name="connsiteX10111" fmla="*/ 7272521 w 12192000"/>
              <a:gd name="connsiteY10111" fmla="*/ 3326508 h 6858000"/>
              <a:gd name="connsiteX10112" fmla="*/ 7307346 w 12192000"/>
              <a:gd name="connsiteY10112" fmla="*/ 3291689 h 6858000"/>
              <a:gd name="connsiteX10113" fmla="*/ 7342159 w 12192000"/>
              <a:gd name="connsiteY10113" fmla="*/ 3326508 h 6858000"/>
              <a:gd name="connsiteX10114" fmla="*/ 7307346 w 12192000"/>
              <a:gd name="connsiteY10114" fmla="*/ 3361327 h 6858000"/>
              <a:gd name="connsiteX10115" fmla="*/ 7392239 w 12192000"/>
              <a:gd name="connsiteY10115" fmla="*/ 3361327 h 6858000"/>
              <a:gd name="connsiteX10116" fmla="*/ 7357413 w 12192000"/>
              <a:gd name="connsiteY10116" fmla="*/ 3326508 h 6858000"/>
              <a:gd name="connsiteX10117" fmla="*/ 7392239 w 12192000"/>
              <a:gd name="connsiteY10117" fmla="*/ 3291689 h 6858000"/>
              <a:gd name="connsiteX10118" fmla="*/ 7427051 w 12192000"/>
              <a:gd name="connsiteY10118" fmla="*/ 3326508 h 6858000"/>
              <a:gd name="connsiteX10119" fmla="*/ 7392239 w 12192000"/>
              <a:gd name="connsiteY10119" fmla="*/ 3361327 h 6858000"/>
              <a:gd name="connsiteX10120" fmla="*/ 7562024 w 12192000"/>
              <a:gd name="connsiteY10120" fmla="*/ 3361327 h 6858000"/>
              <a:gd name="connsiteX10121" fmla="*/ 7527199 w 12192000"/>
              <a:gd name="connsiteY10121" fmla="*/ 3326508 h 6858000"/>
              <a:gd name="connsiteX10122" fmla="*/ 7562024 w 12192000"/>
              <a:gd name="connsiteY10122" fmla="*/ 3291689 h 6858000"/>
              <a:gd name="connsiteX10123" fmla="*/ 7596836 w 12192000"/>
              <a:gd name="connsiteY10123" fmla="*/ 3326508 h 6858000"/>
              <a:gd name="connsiteX10124" fmla="*/ 7562024 w 12192000"/>
              <a:gd name="connsiteY10124" fmla="*/ 3361327 h 6858000"/>
              <a:gd name="connsiteX10125" fmla="*/ 7986485 w 12192000"/>
              <a:gd name="connsiteY10125" fmla="*/ 3361327 h 6858000"/>
              <a:gd name="connsiteX10126" fmla="*/ 7951660 w 12192000"/>
              <a:gd name="connsiteY10126" fmla="*/ 3326508 h 6858000"/>
              <a:gd name="connsiteX10127" fmla="*/ 7986485 w 12192000"/>
              <a:gd name="connsiteY10127" fmla="*/ 3291689 h 6858000"/>
              <a:gd name="connsiteX10128" fmla="*/ 8021298 w 12192000"/>
              <a:gd name="connsiteY10128" fmla="*/ 3326508 h 6858000"/>
              <a:gd name="connsiteX10129" fmla="*/ 7986485 w 12192000"/>
              <a:gd name="connsiteY10129" fmla="*/ 3361327 h 6858000"/>
              <a:gd name="connsiteX10130" fmla="*/ 8071379 w 12192000"/>
              <a:gd name="connsiteY10130" fmla="*/ 3361327 h 6858000"/>
              <a:gd name="connsiteX10131" fmla="*/ 8036553 w 12192000"/>
              <a:gd name="connsiteY10131" fmla="*/ 3326508 h 6858000"/>
              <a:gd name="connsiteX10132" fmla="*/ 8071379 w 12192000"/>
              <a:gd name="connsiteY10132" fmla="*/ 3291689 h 6858000"/>
              <a:gd name="connsiteX10133" fmla="*/ 8106191 w 12192000"/>
              <a:gd name="connsiteY10133" fmla="*/ 3326508 h 6858000"/>
              <a:gd name="connsiteX10134" fmla="*/ 8071379 w 12192000"/>
              <a:gd name="connsiteY10134" fmla="*/ 3361327 h 6858000"/>
              <a:gd name="connsiteX10135" fmla="*/ 8156272 w 12192000"/>
              <a:gd name="connsiteY10135" fmla="*/ 3361327 h 6858000"/>
              <a:gd name="connsiteX10136" fmla="*/ 8121447 w 12192000"/>
              <a:gd name="connsiteY10136" fmla="*/ 3326508 h 6858000"/>
              <a:gd name="connsiteX10137" fmla="*/ 8156272 w 12192000"/>
              <a:gd name="connsiteY10137" fmla="*/ 3291689 h 6858000"/>
              <a:gd name="connsiteX10138" fmla="*/ 8191084 w 12192000"/>
              <a:gd name="connsiteY10138" fmla="*/ 3326508 h 6858000"/>
              <a:gd name="connsiteX10139" fmla="*/ 8156272 w 12192000"/>
              <a:gd name="connsiteY10139" fmla="*/ 3361327 h 6858000"/>
              <a:gd name="connsiteX10140" fmla="*/ 8241164 w 12192000"/>
              <a:gd name="connsiteY10140" fmla="*/ 3361327 h 6858000"/>
              <a:gd name="connsiteX10141" fmla="*/ 8206339 w 12192000"/>
              <a:gd name="connsiteY10141" fmla="*/ 3326508 h 6858000"/>
              <a:gd name="connsiteX10142" fmla="*/ 8241164 w 12192000"/>
              <a:gd name="connsiteY10142" fmla="*/ 3291689 h 6858000"/>
              <a:gd name="connsiteX10143" fmla="*/ 8275976 w 12192000"/>
              <a:gd name="connsiteY10143" fmla="*/ 3326508 h 6858000"/>
              <a:gd name="connsiteX10144" fmla="*/ 8241164 w 12192000"/>
              <a:gd name="connsiteY10144" fmla="*/ 3361327 h 6858000"/>
              <a:gd name="connsiteX10145" fmla="*/ 8326055 w 12192000"/>
              <a:gd name="connsiteY10145" fmla="*/ 3361327 h 6858000"/>
              <a:gd name="connsiteX10146" fmla="*/ 8291230 w 12192000"/>
              <a:gd name="connsiteY10146" fmla="*/ 3326508 h 6858000"/>
              <a:gd name="connsiteX10147" fmla="*/ 8326055 w 12192000"/>
              <a:gd name="connsiteY10147" fmla="*/ 3291689 h 6858000"/>
              <a:gd name="connsiteX10148" fmla="*/ 8360868 w 12192000"/>
              <a:gd name="connsiteY10148" fmla="*/ 3326508 h 6858000"/>
              <a:gd name="connsiteX10149" fmla="*/ 8326055 w 12192000"/>
              <a:gd name="connsiteY10149" fmla="*/ 3361327 h 6858000"/>
              <a:gd name="connsiteX10150" fmla="*/ 8410949 w 12192000"/>
              <a:gd name="connsiteY10150" fmla="*/ 3361327 h 6858000"/>
              <a:gd name="connsiteX10151" fmla="*/ 8376123 w 12192000"/>
              <a:gd name="connsiteY10151" fmla="*/ 3326508 h 6858000"/>
              <a:gd name="connsiteX10152" fmla="*/ 8410949 w 12192000"/>
              <a:gd name="connsiteY10152" fmla="*/ 3291689 h 6858000"/>
              <a:gd name="connsiteX10153" fmla="*/ 8445761 w 12192000"/>
              <a:gd name="connsiteY10153" fmla="*/ 3326508 h 6858000"/>
              <a:gd name="connsiteX10154" fmla="*/ 8410949 w 12192000"/>
              <a:gd name="connsiteY10154" fmla="*/ 3361327 h 6858000"/>
              <a:gd name="connsiteX10155" fmla="*/ 8495842 w 12192000"/>
              <a:gd name="connsiteY10155" fmla="*/ 3361327 h 6858000"/>
              <a:gd name="connsiteX10156" fmla="*/ 8461017 w 12192000"/>
              <a:gd name="connsiteY10156" fmla="*/ 3326508 h 6858000"/>
              <a:gd name="connsiteX10157" fmla="*/ 8495842 w 12192000"/>
              <a:gd name="connsiteY10157" fmla="*/ 3291689 h 6858000"/>
              <a:gd name="connsiteX10158" fmla="*/ 8530654 w 12192000"/>
              <a:gd name="connsiteY10158" fmla="*/ 3326508 h 6858000"/>
              <a:gd name="connsiteX10159" fmla="*/ 8495842 w 12192000"/>
              <a:gd name="connsiteY10159" fmla="*/ 3361327 h 6858000"/>
              <a:gd name="connsiteX10160" fmla="*/ 8580734 w 12192000"/>
              <a:gd name="connsiteY10160" fmla="*/ 3361327 h 6858000"/>
              <a:gd name="connsiteX10161" fmla="*/ 8545909 w 12192000"/>
              <a:gd name="connsiteY10161" fmla="*/ 3326508 h 6858000"/>
              <a:gd name="connsiteX10162" fmla="*/ 8580734 w 12192000"/>
              <a:gd name="connsiteY10162" fmla="*/ 3291689 h 6858000"/>
              <a:gd name="connsiteX10163" fmla="*/ 8615546 w 12192000"/>
              <a:gd name="connsiteY10163" fmla="*/ 3326508 h 6858000"/>
              <a:gd name="connsiteX10164" fmla="*/ 8580734 w 12192000"/>
              <a:gd name="connsiteY10164" fmla="*/ 3361327 h 6858000"/>
              <a:gd name="connsiteX10165" fmla="*/ 8665625 w 12192000"/>
              <a:gd name="connsiteY10165" fmla="*/ 3361327 h 6858000"/>
              <a:gd name="connsiteX10166" fmla="*/ 8630800 w 12192000"/>
              <a:gd name="connsiteY10166" fmla="*/ 3326508 h 6858000"/>
              <a:gd name="connsiteX10167" fmla="*/ 8665625 w 12192000"/>
              <a:gd name="connsiteY10167" fmla="*/ 3291689 h 6858000"/>
              <a:gd name="connsiteX10168" fmla="*/ 8700438 w 12192000"/>
              <a:gd name="connsiteY10168" fmla="*/ 3326508 h 6858000"/>
              <a:gd name="connsiteX10169" fmla="*/ 8665625 w 12192000"/>
              <a:gd name="connsiteY10169" fmla="*/ 3361327 h 6858000"/>
              <a:gd name="connsiteX10170" fmla="*/ 8750518 w 12192000"/>
              <a:gd name="connsiteY10170" fmla="*/ 3361327 h 6858000"/>
              <a:gd name="connsiteX10171" fmla="*/ 8715692 w 12192000"/>
              <a:gd name="connsiteY10171" fmla="*/ 3326508 h 6858000"/>
              <a:gd name="connsiteX10172" fmla="*/ 8750518 w 12192000"/>
              <a:gd name="connsiteY10172" fmla="*/ 3291689 h 6858000"/>
              <a:gd name="connsiteX10173" fmla="*/ 8785330 w 12192000"/>
              <a:gd name="connsiteY10173" fmla="*/ 3326508 h 6858000"/>
              <a:gd name="connsiteX10174" fmla="*/ 8750518 w 12192000"/>
              <a:gd name="connsiteY10174" fmla="*/ 3361327 h 6858000"/>
              <a:gd name="connsiteX10175" fmla="*/ 8835412 w 12192000"/>
              <a:gd name="connsiteY10175" fmla="*/ 3361327 h 6858000"/>
              <a:gd name="connsiteX10176" fmla="*/ 8800587 w 12192000"/>
              <a:gd name="connsiteY10176" fmla="*/ 3326508 h 6858000"/>
              <a:gd name="connsiteX10177" fmla="*/ 8835412 w 12192000"/>
              <a:gd name="connsiteY10177" fmla="*/ 3291689 h 6858000"/>
              <a:gd name="connsiteX10178" fmla="*/ 8870224 w 12192000"/>
              <a:gd name="connsiteY10178" fmla="*/ 3326508 h 6858000"/>
              <a:gd name="connsiteX10179" fmla="*/ 8835412 w 12192000"/>
              <a:gd name="connsiteY10179" fmla="*/ 3361327 h 6858000"/>
              <a:gd name="connsiteX10180" fmla="*/ 8920304 w 12192000"/>
              <a:gd name="connsiteY10180" fmla="*/ 3361327 h 6858000"/>
              <a:gd name="connsiteX10181" fmla="*/ 8885479 w 12192000"/>
              <a:gd name="connsiteY10181" fmla="*/ 3326508 h 6858000"/>
              <a:gd name="connsiteX10182" fmla="*/ 8920304 w 12192000"/>
              <a:gd name="connsiteY10182" fmla="*/ 3291689 h 6858000"/>
              <a:gd name="connsiteX10183" fmla="*/ 8955116 w 12192000"/>
              <a:gd name="connsiteY10183" fmla="*/ 3326508 h 6858000"/>
              <a:gd name="connsiteX10184" fmla="*/ 8920304 w 12192000"/>
              <a:gd name="connsiteY10184" fmla="*/ 3361327 h 6858000"/>
              <a:gd name="connsiteX10185" fmla="*/ 9005195 w 12192000"/>
              <a:gd name="connsiteY10185" fmla="*/ 3361327 h 6858000"/>
              <a:gd name="connsiteX10186" fmla="*/ 8970370 w 12192000"/>
              <a:gd name="connsiteY10186" fmla="*/ 3326508 h 6858000"/>
              <a:gd name="connsiteX10187" fmla="*/ 9005195 w 12192000"/>
              <a:gd name="connsiteY10187" fmla="*/ 3291689 h 6858000"/>
              <a:gd name="connsiteX10188" fmla="*/ 9040008 w 12192000"/>
              <a:gd name="connsiteY10188" fmla="*/ 3326508 h 6858000"/>
              <a:gd name="connsiteX10189" fmla="*/ 9005195 w 12192000"/>
              <a:gd name="connsiteY10189" fmla="*/ 3361327 h 6858000"/>
              <a:gd name="connsiteX10190" fmla="*/ 9090088 w 12192000"/>
              <a:gd name="connsiteY10190" fmla="*/ 3361327 h 6858000"/>
              <a:gd name="connsiteX10191" fmla="*/ 9055262 w 12192000"/>
              <a:gd name="connsiteY10191" fmla="*/ 3326508 h 6858000"/>
              <a:gd name="connsiteX10192" fmla="*/ 9090088 w 12192000"/>
              <a:gd name="connsiteY10192" fmla="*/ 3291689 h 6858000"/>
              <a:gd name="connsiteX10193" fmla="*/ 9124900 w 12192000"/>
              <a:gd name="connsiteY10193" fmla="*/ 3326508 h 6858000"/>
              <a:gd name="connsiteX10194" fmla="*/ 9090088 w 12192000"/>
              <a:gd name="connsiteY10194" fmla="*/ 3361327 h 6858000"/>
              <a:gd name="connsiteX10195" fmla="*/ 9174982 w 12192000"/>
              <a:gd name="connsiteY10195" fmla="*/ 3361327 h 6858000"/>
              <a:gd name="connsiteX10196" fmla="*/ 9140157 w 12192000"/>
              <a:gd name="connsiteY10196" fmla="*/ 3326508 h 6858000"/>
              <a:gd name="connsiteX10197" fmla="*/ 9174982 w 12192000"/>
              <a:gd name="connsiteY10197" fmla="*/ 3291689 h 6858000"/>
              <a:gd name="connsiteX10198" fmla="*/ 9209794 w 12192000"/>
              <a:gd name="connsiteY10198" fmla="*/ 3326508 h 6858000"/>
              <a:gd name="connsiteX10199" fmla="*/ 9174982 w 12192000"/>
              <a:gd name="connsiteY10199" fmla="*/ 3361327 h 6858000"/>
              <a:gd name="connsiteX10200" fmla="*/ 9259874 w 12192000"/>
              <a:gd name="connsiteY10200" fmla="*/ 3361327 h 6858000"/>
              <a:gd name="connsiteX10201" fmla="*/ 9225049 w 12192000"/>
              <a:gd name="connsiteY10201" fmla="*/ 3326508 h 6858000"/>
              <a:gd name="connsiteX10202" fmla="*/ 9259874 w 12192000"/>
              <a:gd name="connsiteY10202" fmla="*/ 3291689 h 6858000"/>
              <a:gd name="connsiteX10203" fmla="*/ 9294686 w 12192000"/>
              <a:gd name="connsiteY10203" fmla="*/ 3326508 h 6858000"/>
              <a:gd name="connsiteX10204" fmla="*/ 9259874 w 12192000"/>
              <a:gd name="connsiteY10204" fmla="*/ 3361327 h 6858000"/>
              <a:gd name="connsiteX10205" fmla="*/ 9344765 w 12192000"/>
              <a:gd name="connsiteY10205" fmla="*/ 3361327 h 6858000"/>
              <a:gd name="connsiteX10206" fmla="*/ 9309940 w 12192000"/>
              <a:gd name="connsiteY10206" fmla="*/ 3326508 h 6858000"/>
              <a:gd name="connsiteX10207" fmla="*/ 9344765 w 12192000"/>
              <a:gd name="connsiteY10207" fmla="*/ 3291689 h 6858000"/>
              <a:gd name="connsiteX10208" fmla="*/ 9379578 w 12192000"/>
              <a:gd name="connsiteY10208" fmla="*/ 3326508 h 6858000"/>
              <a:gd name="connsiteX10209" fmla="*/ 9344765 w 12192000"/>
              <a:gd name="connsiteY10209" fmla="*/ 3361327 h 6858000"/>
              <a:gd name="connsiteX10210" fmla="*/ 9429658 w 12192000"/>
              <a:gd name="connsiteY10210" fmla="*/ 3361327 h 6858000"/>
              <a:gd name="connsiteX10211" fmla="*/ 9394832 w 12192000"/>
              <a:gd name="connsiteY10211" fmla="*/ 3326508 h 6858000"/>
              <a:gd name="connsiteX10212" fmla="*/ 9429658 w 12192000"/>
              <a:gd name="connsiteY10212" fmla="*/ 3291689 h 6858000"/>
              <a:gd name="connsiteX10213" fmla="*/ 9464470 w 12192000"/>
              <a:gd name="connsiteY10213" fmla="*/ 3326508 h 6858000"/>
              <a:gd name="connsiteX10214" fmla="*/ 9429658 w 12192000"/>
              <a:gd name="connsiteY10214" fmla="*/ 3361327 h 6858000"/>
              <a:gd name="connsiteX10215" fmla="*/ 9599444 w 12192000"/>
              <a:gd name="connsiteY10215" fmla="*/ 3361327 h 6858000"/>
              <a:gd name="connsiteX10216" fmla="*/ 9564619 w 12192000"/>
              <a:gd name="connsiteY10216" fmla="*/ 3326508 h 6858000"/>
              <a:gd name="connsiteX10217" fmla="*/ 9599444 w 12192000"/>
              <a:gd name="connsiteY10217" fmla="*/ 3291689 h 6858000"/>
              <a:gd name="connsiteX10218" fmla="*/ 9634256 w 12192000"/>
              <a:gd name="connsiteY10218" fmla="*/ 3326508 h 6858000"/>
              <a:gd name="connsiteX10219" fmla="*/ 9599444 w 12192000"/>
              <a:gd name="connsiteY10219" fmla="*/ 3361327 h 6858000"/>
              <a:gd name="connsiteX10220" fmla="*/ 1025272 w 12192000"/>
              <a:gd name="connsiteY10220" fmla="*/ 3276466 h 6858000"/>
              <a:gd name="connsiteX10221" fmla="*/ 990453 w 12192000"/>
              <a:gd name="connsiteY10221" fmla="*/ 3241647 h 6858000"/>
              <a:gd name="connsiteX10222" fmla="*/ 1025272 w 12192000"/>
              <a:gd name="connsiteY10222" fmla="*/ 3206829 h 6858000"/>
              <a:gd name="connsiteX10223" fmla="*/ 1060091 w 12192000"/>
              <a:gd name="connsiteY10223" fmla="*/ 3241647 h 6858000"/>
              <a:gd name="connsiteX10224" fmla="*/ 1025272 w 12192000"/>
              <a:gd name="connsiteY10224" fmla="*/ 3276466 h 6858000"/>
              <a:gd name="connsiteX10225" fmla="*/ 2638227 w 12192000"/>
              <a:gd name="connsiteY10225" fmla="*/ 3276466 h 6858000"/>
              <a:gd name="connsiteX10226" fmla="*/ 2603408 w 12192000"/>
              <a:gd name="connsiteY10226" fmla="*/ 3241647 h 6858000"/>
              <a:gd name="connsiteX10227" fmla="*/ 2638227 w 12192000"/>
              <a:gd name="connsiteY10227" fmla="*/ 3206829 h 6858000"/>
              <a:gd name="connsiteX10228" fmla="*/ 2673046 w 12192000"/>
              <a:gd name="connsiteY10228" fmla="*/ 3241647 h 6858000"/>
              <a:gd name="connsiteX10229" fmla="*/ 2638227 w 12192000"/>
              <a:gd name="connsiteY10229" fmla="*/ 3276466 h 6858000"/>
              <a:gd name="connsiteX10230" fmla="*/ 2723119 w 12192000"/>
              <a:gd name="connsiteY10230" fmla="*/ 3276466 h 6858000"/>
              <a:gd name="connsiteX10231" fmla="*/ 2688300 w 12192000"/>
              <a:gd name="connsiteY10231" fmla="*/ 3241647 h 6858000"/>
              <a:gd name="connsiteX10232" fmla="*/ 2723119 w 12192000"/>
              <a:gd name="connsiteY10232" fmla="*/ 3206829 h 6858000"/>
              <a:gd name="connsiteX10233" fmla="*/ 2757938 w 12192000"/>
              <a:gd name="connsiteY10233" fmla="*/ 3241647 h 6858000"/>
              <a:gd name="connsiteX10234" fmla="*/ 2723119 w 12192000"/>
              <a:gd name="connsiteY10234" fmla="*/ 3276466 h 6858000"/>
              <a:gd name="connsiteX10235" fmla="*/ 2808013 w 12192000"/>
              <a:gd name="connsiteY10235" fmla="*/ 3276466 h 6858000"/>
              <a:gd name="connsiteX10236" fmla="*/ 2773194 w 12192000"/>
              <a:gd name="connsiteY10236" fmla="*/ 3241647 h 6858000"/>
              <a:gd name="connsiteX10237" fmla="*/ 2808013 w 12192000"/>
              <a:gd name="connsiteY10237" fmla="*/ 3206829 h 6858000"/>
              <a:gd name="connsiteX10238" fmla="*/ 2842831 w 12192000"/>
              <a:gd name="connsiteY10238" fmla="*/ 3241647 h 6858000"/>
              <a:gd name="connsiteX10239" fmla="*/ 2808013 w 12192000"/>
              <a:gd name="connsiteY10239" fmla="*/ 3276466 h 6858000"/>
              <a:gd name="connsiteX10240" fmla="*/ 3147583 w 12192000"/>
              <a:gd name="connsiteY10240" fmla="*/ 3276466 h 6858000"/>
              <a:gd name="connsiteX10241" fmla="*/ 3112764 w 12192000"/>
              <a:gd name="connsiteY10241" fmla="*/ 3241647 h 6858000"/>
              <a:gd name="connsiteX10242" fmla="*/ 3147583 w 12192000"/>
              <a:gd name="connsiteY10242" fmla="*/ 3206829 h 6858000"/>
              <a:gd name="connsiteX10243" fmla="*/ 3182401 w 12192000"/>
              <a:gd name="connsiteY10243" fmla="*/ 3241647 h 6858000"/>
              <a:gd name="connsiteX10244" fmla="*/ 3147583 w 12192000"/>
              <a:gd name="connsiteY10244" fmla="*/ 3276466 h 6858000"/>
              <a:gd name="connsiteX10245" fmla="*/ 3317366 w 12192000"/>
              <a:gd name="connsiteY10245" fmla="*/ 3276466 h 6858000"/>
              <a:gd name="connsiteX10246" fmla="*/ 3282547 w 12192000"/>
              <a:gd name="connsiteY10246" fmla="*/ 3241647 h 6858000"/>
              <a:gd name="connsiteX10247" fmla="*/ 3317366 w 12192000"/>
              <a:gd name="connsiteY10247" fmla="*/ 3206829 h 6858000"/>
              <a:gd name="connsiteX10248" fmla="*/ 3352185 w 12192000"/>
              <a:gd name="connsiteY10248" fmla="*/ 3241647 h 6858000"/>
              <a:gd name="connsiteX10249" fmla="*/ 3317366 w 12192000"/>
              <a:gd name="connsiteY10249" fmla="*/ 3276466 h 6858000"/>
              <a:gd name="connsiteX10250" fmla="*/ 3402259 w 12192000"/>
              <a:gd name="connsiteY10250" fmla="*/ 3276466 h 6858000"/>
              <a:gd name="connsiteX10251" fmla="*/ 3367440 w 12192000"/>
              <a:gd name="connsiteY10251" fmla="*/ 3241647 h 6858000"/>
              <a:gd name="connsiteX10252" fmla="*/ 3402259 w 12192000"/>
              <a:gd name="connsiteY10252" fmla="*/ 3206829 h 6858000"/>
              <a:gd name="connsiteX10253" fmla="*/ 3437078 w 12192000"/>
              <a:gd name="connsiteY10253" fmla="*/ 3241647 h 6858000"/>
              <a:gd name="connsiteX10254" fmla="*/ 3402259 w 12192000"/>
              <a:gd name="connsiteY10254" fmla="*/ 3276466 h 6858000"/>
              <a:gd name="connsiteX10255" fmla="*/ 3487153 w 12192000"/>
              <a:gd name="connsiteY10255" fmla="*/ 3276466 h 6858000"/>
              <a:gd name="connsiteX10256" fmla="*/ 3452334 w 12192000"/>
              <a:gd name="connsiteY10256" fmla="*/ 3241647 h 6858000"/>
              <a:gd name="connsiteX10257" fmla="*/ 3487153 w 12192000"/>
              <a:gd name="connsiteY10257" fmla="*/ 3206829 h 6858000"/>
              <a:gd name="connsiteX10258" fmla="*/ 3521971 w 12192000"/>
              <a:gd name="connsiteY10258" fmla="*/ 3241647 h 6858000"/>
              <a:gd name="connsiteX10259" fmla="*/ 3487153 w 12192000"/>
              <a:gd name="connsiteY10259" fmla="*/ 3276466 h 6858000"/>
              <a:gd name="connsiteX10260" fmla="*/ 5354793 w 12192000"/>
              <a:gd name="connsiteY10260" fmla="*/ 3276466 h 6858000"/>
              <a:gd name="connsiteX10261" fmla="*/ 5319967 w 12192000"/>
              <a:gd name="connsiteY10261" fmla="*/ 3241647 h 6858000"/>
              <a:gd name="connsiteX10262" fmla="*/ 5354793 w 12192000"/>
              <a:gd name="connsiteY10262" fmla="*/ 3206829 h 6858000"/>
              <a:gd name="connsiteX10263" fmla="*/ 5389605 w 12192000"/>
              <a:gd name="connsiteY10263" fmla="*/ 3241647 h 6858000"/>
              <a:gd name="connsiteX10264" fmla="*/ 5354793 w 12192000"/>
              <a:gd name="connsiteY10264" fmla="*/ 3276466 h 6858000"/>
              <a:gd name="connsiteX10265" fmla="*/ 5439685 w 12192000"/>
              <a:gd name="connsiteY10265" fmla="*/ 3276466 h 6858000"/>
              <a:gd name="connsiteX10266" fmla="*/ 5404859 w 12192000"/>
              <a:gd name="connsiteY10266" fmla="*/ 3241647 h 6858000"/>
              <a:gd name="connsiteX10267" fmla="*/ 5439685 w 12192000"/>
              <a:gd name="connsiteY10267" fmla="*/ 3206829 h 6858000"/>
              <a:gd name="connsiteX10268" fmla="*/ 5474497 w 12192000"/>
              <a:gd name="connsiteY10268" fmla="*/ 3241647 h 6858000"/>
              <a:gd name="connsiteX10269" fmla="*/ 5439685 w 12192000"/>
              <a:gd name="connsiteY10269" fmla="*/ 3276466 h 6858000"/>
              <a:gd name="connsiteX10270" fmla="*/ 5524578 w 12192000"/>
              <a:gd name="connsiteY10270" fmla="*/ 3276466 h 6858000"/>
              <a:gd name="connsiteX10271" fmla="*/ 5489753 w 12192000"/>
              <a:gd name="connsiteY10271" fmla="*/ 3241647 h 6858000"/>
              <a:gd name="connsiteX10272" fmla="*/ 5524578 w 12192000"/>
              <a:gd name="connsiteY10272" fmla="*/ 3206829 h 6858000"/>
              <a:gd name="connsiteX10273" fmla="*/ 5559390 w 12192000"/>
              <a:gd name="connsiteY10273" fmla="*/ 3241647 h 6858000"/>
              <a:gd name="connsiteX10274" fmla="*/ 5524578 w 12192000"/>
              <a:gd name="connsiteY10274" fmla="*/ 3276466 h 6858000"/>
              <a:gd name="connsiteX10275" fmla="*/ 5609470 w 12192000"/>
              <a:gd name="connsiteY10275" fmla="*/ 3276466 h 6858000"/>
              <a:gd name="connsiteX10276" fmla="*/ 5574645 w 12192000"/>
              <a:gd name="connsiteY10276" fmla="*/ 3241647 h 6858000"/>
              <a:gd name="connsiteX10277" fmla="*/ 5609470 w 12192000"/>
              <a:gd name="connsiteY10277" fmla="*/ 3206829 h 6858000"/>
              <a:gd name="connsiteX10278" fmla="*/ 5644283 w 12192000"/>
              <a:gd name="connsiteY10278" fmla="*/ 3241647 h 6858000"/>
              <a:gd name="connsiteX10279" fmla="*/ 5609470 w 12192000"/>
              <a:gd name="connsiteY10279" fmla="*/ 3276466 h 6858000"/>
              <a:gd name="connsiteX10280" fmla="*/ 5694363 w 12192000"/>
              <a:gd name="connsiteY10280" fmla="*/ 3276466 h 6858000"/>
              <a:gd name="connsiteX10281" fmla="*/ 5659537 w 12192000"/>
              <a:gd name="connsiteY10281" fmla="*/ 3241647 h 6858000"/>
              <a:gd name="connsiteX10282" fmla="*/ 5694363 w 12192000"/>
              <a:gd name="connsiteY10282" fmla="*/ 3206829 h 6858000"/>
              <a:gd name="connsiteX10283" fmla="*/ 5729175 w 12192000"/>
              <a:gd name="connsiteY10283" fmla="*/ 3241647 h 6858000"/>
              <a:gd name="connsiteX10284" fmla="*/ 5694363 w 12192000"/>
              <a:gd name="connsiteY10284" fmla="*/ 3276466 h 6858000"/>
              <a:gd name="connsiteX10285" fmla="*/ 5779255 w 12192000"/>
              <a:gd name="connsiteY10285" fmla="*/ 3276466 h 6858000"/>
              <a:gd name="connsiteX10286" fmla="*/ 5744429 w 12192000"/>
              <a:gd name="connsiteY10286" fmla="*/ 3241647 h 6858000"/>
              <a:gd name="connsiteX10287" fmla="*/ 5779255 w 12192000"/>
              <a:gd name="connsiteY10287" fmla="*/ 3206829 h 6858000"/>
              <a:gd name="connsiteX10288" fmla="*/ 5814067 w 12192000"/>
              <a:gd name="connsiteY10288" fmla="*/ 3241647 h 6858000"/>
              <a:gd name="connsiteX10289" fmla="*/ 5779255 w 12192000"/>
              <a:gd name="connsiteY10289" fmla="*/ 3276466 h 6858000"/>
              <a:gd name="connsiteX10290" fmla="*/ 5864148 w 12192000"/>
              <a:gd name="connsiteY10290" fmla="*/ 3276466 h 6858000"/>
              <a:gd name="connsiteX10291" fmla="*/ 5829323 w 12192000"/>
              <a:gd name="connsiteY10291" fmla="*/ 3241647 h 6858000"/>
              <a:gd name="connsiteX10292" fmla="*/ 5864148 w 12192000"/>
              <a:gd name="connsiteY10292" fmla="*/ 3206829 h 6858000"/>
              <a:gd name="connsiteX10293" fmla="*/ 5898960 w 12192000"/>
              <a:gd name="connsiteY10293" fmla="*/ 3241647 h 6858000"/>
              <a:gd name="connsiteX10294" fmla="*/ 5864148 w 12192000"/>
              <a:gd name="connsiteY10294" fmla="*/ 3276466 h 6858000"/>
              <a:gd name="connsiteX10295" fmla="*/ 5949040 w 12192000"/>
              <a:gd name="connsiteY10295" fmla="*/ 3276466 h 6858000"/>
              <a:gd name="connsiteX10296" fmla="*/ 5914215 w 12192000"/>
              <a:gd name="connsiteY10296" fmla="*/ 3241647 h 6858000"/>
              <a:gd name="connsiteX10297" fmla="*/ 5949040 w 12192000"/>
              <a:gd name="connsiteY10297" fmla="*/ 3206829 h 6858000"/>
              <a:gd name="connsiteX10298" fmla="*/ 5983853 w 12192000"/>
              <a:gd name="connsiteY10298" fmla="*/ 3241647 h 6858000"/>
              <a:gd name="connsiteX10299" fmla="*/ 5949040 w 12192000"/>
              <a:gd name="connsiteY10299" fmla="*/ 3276466 h 6858000"/>
              <a:gd name="connsiteX10300" fmla="*/ 6033933 w 12192000"/>
              <a:gd name="connsiteY10300" fmla="*/ 3276466 h 6858000"/>
              <a:gd name="connsiteX10301" fmla="*/ 5999107 w 12192000"/>
              <a:gd name="connsiteY10301" fmla="*/ 3241647 h 6858000"/>
              <a:gd name="connsiteX10302" fmla="*/ 6033933 w 12192000"/>
              <a:gd name="connsiteY10302" fmla="*/ 3206829 h 6858000"/>
              <a:gd name="connsiteX10303" fmla="*/ 6068745 w 12192000"/>
              <a:gd name="connsiteY10303" fmla="*/ 3241647 h 6858000"/>
              <a:gd name="connsiteX10304" fmla="*/ 6033933 w 12192000"/>
              <a:gd name="connsiteY10304" fmla="*/ 3276466 h 6858000"/>
              <a:gd name="connsiteX10305" fmla="*/ 6118825 w 12192000"/>
              <a:gd name="connsiteY10305" fmla="*/ 3276466 h 6858000"/>
              <a:gd name="connsiteX10306" fmla="*/ 6083999 w 12192000"/>
              <a:gd name="connsiteY10306" fmla="*/ 3241647 h 6858000"/>
              <a:gd name="connsiteX10307" fmla="*/ 6118825 w 12192000"/>
              <a:gd name="connsiteY10307" fmla="*/ 3206829 h 6858000"/>
              <a:gd name="connsiteX10308" fmla="*/ 6153637 w 12192000"/>
              <a:gd name="connsiteY10308" fmla="*/ 3241647 h 6858000"/>
              <a:gd name="connsiteX10309" fmla="*/ 6118825 w 12192000"/>
              <a:gd name="connsiteY10309" fmla="*/ 3276466 h 6858000"/>
              <a:gd name="connsiteX10310" fmla="*/ 6203718 w 12192000"/>
              <a:gd name="connsiteY10310" fmla="*/ 3276466 h 6858000"/>
              <a:gd name="connsiteX10311" fmla="*/ 6168893 w 12192000"/>
              <a:gd name="connsiteY10311" fmla="*/ 3241647 h 6858000"/>
              <a:gd name="connsiteX10312" fmla="*/ 6203718 w 12192000"/>
              <a:gd name="connsiteY10312" fmla="*/ 3206829 h 6858000"/>
              <a:gd name="connsiteX10313" fmla="*/ 6238530 w 12192000"/>
              <a:gd name="connsiteY10313" fmla="*/ 3241647 h 6858000"/>
              <a:gd name="connsiteX10314" fmla="*/ 6203718 w 12192000"/>
              <a:gd name="connsiteY10314" fmla="*/ 3276466 h 6858000"/>
              <a:gd name="connsiteX10315" fmla="*/ 6288610 w 12192000"/>
              <a:gd name="connsiteY10315" fmla="*/ 3276466 h 6858000"/>
              <a:gd name="connsiteX10316" fmla="*/ 6253785 w 12192000"/>
              <a:gd name="connsiteY10316" fmla="*/ 3241647 h 6858000"/>
              <a:gd name="connsiteX10317" fmla="*/ 6288610 w 12192000"/>
              <a:gd name="connsiteY10317" fmla="*/ 3206829 h 6858000"/>
              <a:gd name="connsiteX10318" fmla="*/ 6323423 w 12192000"/>
              <a:gd name="connsiteY10318" fmla="*/ 3241647 h 6858000"/>
              <a:gd name="connsiteX10319" fmla="*/ 6288610 w 12192000"/>
              <a:gd name="connsiteY10319" fmla="*/ 3276466 h 6858000"/>
              <a:gd name="connsiteX10320" fmla="*/ 6373503 w 12192000"/>
              <a:gd name="connsiteY10320" fmla="*/ 3276466 h 6858000"/>
              <a:gd name="connsiteX10321" fmla="*/ 6338677 w 12192000"/>
              <a:gd name="connsiteY10321" fmla="*/ 3241647 h 6858000"/>
              <a:gd name="connsiteX10322" fmla="*/ 6373503 w 12192000"/>
              <a:gd name="connsiteY10322" fmla="*/ 3206829 h 6858000"/>
              <a:gd name="connsiteX10323" fmla="*/ 6408315 w 12192000"/>
              <a:gd name="connsiteY10323" fmla="*/ 3241647 h 6858000"/>
              <a:gd name="connsiteX10324" fmla="*/ 6373503 w 12192000"/>
              <a:gd name="connsiteY10324" fmla="*/ 3276466 h 6858000"/>
              <a:gd name="connsiteX10325" fmla="*/ 6458395 w 12192000"/>
              <a:gd name="connsiteY10325" fmla="*/ 3276466 h 6858000"/>
              <a:gd name="connsiteX10326" fmla="*/ 6423569 w 12192000"/>
              <a:gd name="connsiteY10326" fmla="*/ 3241647 h 6858000"/>
              <a:gd name="connsiteX10327" fmla="*/ 6458395 w 12192000"/>
              <a:gd name="connsiteY10327" fmla="*/ 3206829 h 6858000"/>
              <a:gd name="connsiteX10328" fmla="*/ 6493207 w 12192000"/>
              <a:gd name="connsiteY10328" fmla="*/ 3241647 h 6858000"/>
              <a:gd name="connsiteX10329" fmla="*/ 6458395 w 12192000"/>
              <a:gd name="connsiteY10329" fmla="*/ 3276466 h 6858000"/>
              <a:gd name="connsiteX10330" fmla="*/ 6543288 w 12192000"/>
              <a:gd name="connsiteY10330" fmla="*/ 3276466 h 6858000"/>
              <a:gd name="connsiteX10331" fmla="*/ 6508463 w 12192000"/>
              <a:gd name="connsiteY10331" fmla="*/ 3241647 h 6858000"/>
              <a:gd name="connsiteX10332" fmla="*/ 6543288 w 12192000"/>
              <a:gd name="connsiteY10332" fmla="*/ 3206829 h 6858000"/>
              <a:gd name="connsiteX10333" fmla="*/ 6578100 w 12192000"/>
              <a:gd name="connsiteY10333" fmla="*/ 3241647 h 6858000"/>
              <a:gd name="connsiteX10334" fmla="*/ 6543288 w 12192000"/>
              <a:gd name="connsiteY10334" fmla="*/ 3276466 h 6858000"/>
              <a:gd name="connsiteX10335" fmla="*/ 6628180 w 12192000"/>
              <a:gd name="connsiteY10335" fmla="*/ 3276466 h 6858000"/>
              <a:gd name="connsiteX10336" fmla="*/ 6593355 w 12192000"/>
              <a:gd name="connsiteY10336" fmla="*/ 3241647 h 6858000"/>
              <a:gd name="connsiteX10337" fmla="*/ 6628180 w 12192000"/>
              <a:gd name="connsiteY10337" fmla="*/ 3206829 h 6858000"/>
              <a:gd name="connsiteX10338" fmla="*/ 6662993 w 12192000"/>
              <a:gd name="connsiteY10338" fmla="*/ 3241647 h 6858000"/>
              <a:gd name="connsiteX10339" fmla="*/ 6628180 w 12192000"/>
              <a:gd name="connsiteY10339" fmla="*/ 3276466 h 6858000"/>
              <a:gd name="connsiteX10340" fmla="*/ 6713073 w 12192000"/>
              <a:gd name="connsiteY10340" fmla="*/ 3276466 h 6858000"/>
              <a:gd name="connsiteX10341" fmla="*/ 6678247 w 12192000"/>
              <a:gd name="connsiteY10341" fmla="*/ 3241647 h 6858000"/>
              <a:gd name="connsiteX10342" fmla="*/ 6713073 w 12192000"/>
              <a:gd name="connsiteY10342" fmla="*/ 3206829 h 6858000"/>
              <a:gd name="connsiteX10343" fmla="*/ 6747885 w 12192000"/>
              <a:gd name="connsiteY10343" fmla="*/ 3241647 h 6858000"/>
              <a:gd name="connsiteX10344" fmla="*/ 6713073 w 12192000"/>
              <a:gd name="connsiteY10344" fmla="*/ 3276466 h 6858000"/>
              <a:gd name="connsiteX10345" fmla="*/ 6797965 w 12192000"/>
              <a:gd name="connsiteY10345" fmla="*/ 3276466 h 6858000"/>
              <a:gd name="connsiteX10346" fmla="*/ 6763139 w 12192000"/>
              <a:gd name="connsiteY10346" fmla="*/ 3241647 h 6858000"/>
              <a:gd name="connsiteX10347" fmla="*/ 6797965 w 12192000"/>
              <a:gd name="connsiteY10347" fmla="*/ 3206829 h 6858000"/>
              <a:gd name="connsiteX10348" fmla="*/ 6832777 w 12192000"/>
              <a:gd name="connsiteY10348" fmla="*/ 3241647 h 6858000"/>
              <a:gd name="connsiteX10349" fmla="*/ 6797965 w 12192000"/>
              <a:gd name="connsiteY10349" fmla="*/ 3276466 h 6858000"/>
              <a:gd name="connsiteX10350" fmla="*/ 6882858 w 12192000"/>
              <a:gd name="connsiteY10350" fmla="*/ 3276466 h 6858000"/>
              <a:gd name="connsiteX10351" fmla="*/ 6848033 w 12192000"/>
              <a:gd name="connsiteY10351" fmla="*/ 3241647 h 6858000"/>
              <a:gd name="connsiteX10352" fmla="*/ 6882858 w 12192000"/>
              <a:gd name="connsiteY10352" fmla="*/ 3206829 h 6858000"/>
              <a:gd name="connsiteX10353" fmla="*/ 6917670 w 12192000"/>
              <a:gd name="connsiteY10353" fmla="*/ 3241647 h 6858000"/>
              <a:gd name="connsiteX10354" fmla="*/ 6882858 w 12192000"/>
              <a:gd name="connsiteY10354" fmla="*/ 3276466 h 6858000"/>
              <a:gd name="connsiteX10355" fmla="*/ 6967749 w 12192000"/>
              <a:gd name="connsiteY10355" fmla="*/ 3276466 h 6858000"/>
              <a:gd name="connsiteX10356" fmla="*/ 6932924 w 12192000"/>
              <a:gd name="connsiteY10356" fmla="*/ 3241647 h 6858000"/>
              <a:gd name="connsiteX10357" fmla="*/ 6967749 w 12192000"/>
              <a:gd name="connsiteY10357" fmla="*/ 3206829 h 6858000"/>
              <a:gd name="connsiteX10358" fmla="*/ 7002562 w 12192000"/>
              <a:gd name="connsiteY10358" fmla="*/ 3241647 h 6858000"/>
              <a:gd name="connsiteX10359" fmla="*/ 6967749 w 12192000"/>
              <a:gd name="connsiteY10359" fmla="*/ 3276466 h 6858000"/>
              <a:gd name="connsiteX10360" fmla="*/ 7137562 w 12192000"/>
              <a:gd name="connsiteY10360" fmla="*/ 3276466 h 6858000"/>
              <a:gd name="connsiteX10361" fmla="*/ 7102737 w 12192000"/>
              <a:gd name="connsiteY10361" fmla="*/ 3241647 h 6858000"/>
              <a:gd name="connsiteX10362" fmla="*/ 7137562 w 12192000"/>
              <a:gd name="connsiteY10362" fmla="*/ 3206829 h 6858000"/>
              <a:gd name="connsiteX10363" fmla="*/ 7172374 w 12192000"/>
              <a:gd name="connsiteY10363" fmla="*/ 3241647 h 6858000"/>
              <a:gd name="connsiteX10364" fmla="*/ 7137562 w 12192000"/>
              <a:gd name="connsiteY10364" fmla="*/ 3276466 h 6858000"/>
              <a:gd name="connsiteX10365" fmla="*/ 7222454 w 12192000"/>
              <a:gd name="connsiteY10365" fmla="*/ 3276466 h 6858000"/>
              <a:gd name="connsiteX10366" fmla="*/ 7187629 w 12192000"/>
              <a:gd name="connsiteY10366" fmla="*/ 3241647 h 6858000"/>
              <a:gd name="connsiteX10367" fmla="*/ 7222454 w 12192000"/>
              <a:gd name="connsiteY10367" fmla="*/ 3206829 h 6858000"/>
              <a:gd name="connsiteX10368" fmla="*/ 7257266 w 12192000"/>
              <a:gd name="connsiteY10368" fmla="*/ 3241647 h 6858000"/>
              <a:gd name="connsiteX10369" fmla="*/ 7222454 w 12192000"/>
              <a:gd name="connsiteY10369" fmla="*/ 3276466 h 6858000"/>
              <a:gd name="connsiteX10370" fmla="*/ 7307346 w 12192000"/>
              <a:gd name="connsiteY10370" fmla="*/ 3276466 h 6858000"/>
              <a:gd name="connsiteX10371" fmla="*/ 7272521 w 12192000"/>
              <a:gd name="connsiteY10371" fmla="*/ 3241647 h 6858000"/>
              <a:gd name="connsiteX10372" fmla="*/ 7307346 w 12192000"/>
              <a:gd name="connsiteY10372" fmla="*/ 3206829 h 6858000"/>
              <a:gd name="connsiteX10373" fmla="*/ 7342159 w 12192000"/>
              <a:gd name="connsiteY10373" fmla="*/ 3241647 h 6858000"/>
              <a:gd name="connsiteX10374" fmla="*/ 7307346 w 12192000"/>
              <a:gd name="connsiteY10374" fmla="*/ 3276466 h 6858000"/>
              <a:gd name="connsiteX10375" fmla="*/ 7392239 w 12192000"/>
              <a:gd name="connsiteY10375" fmla="*/ 3276466 h 6858000"/>
              <a:gd name="connsiteX10376" fmla="*/ 7357413 w 12192000"/>
              <a:gd name="connsiteY10376" fmla="*/ 3241647 h 6858000"/>
              <a:gd name="connsiteX10377" fmla="*/ 7392239 w 12192000"/>
              <a:gd name="connsiteY10377" fmla="*/ 3206829 h 6858000"/>
              <a:gd name="connsiteX10378" fmla="*/ 7427051 w 12192000"/>
              <a:gd name="connsiteY10378" fmla="*/ 3241647 h 6858000"/>
              <a:gd name="connsiteX10379" fmla="*/ 7392239 w 12192000"/>
              <a:gd name="connsiteY10379" fmla="*/ 3276466 h 6858000"/>
              <a:gd name="connsiteX10380" fmla="*/ 7477132 w 12192000"/>
              <a:gd name="connsiteY10380" fmla="*/ 3276466 h 6858000"/>
              <a:gd name="connsiteX10381" fmla="*/ 7442307 w 12192000"/>
              <a:gd name="connsiteY10381" fmla="*/ 3241647 h 6858000"/>
              <a:gd name="connsiteX10382" fmla="*/ 7477132 w 12192000"/>
              <a:gd name="connsiteY10382" fmla="*/ 3206829 h 6858000"/>
              <a:gd name="connsiteX10383" fmla="*/ 7511944 w 12192000"/>
              <a:gd name="connsiteY10383" fmla="*/ 3241647 h 6858000"/>
              <a:gd name="connsiteX10384" fmla="*/ 7477132 w 12192000"/>
              <a:gd name="connsiteY10384" fmla="*/ 3276466 h 6858000"/>
              <a:gd name="connsiteX10385" fmla="*/ 7562024 w 12192000"/>
              <a:gd name="connsiteY10385" fmla="*/ 3276466 h 6858000"/>
              <a:gd name="connsiteX10386" fmla="*/ 7527199 w 12192000"/>
              <a:gd name="connsiteY10386" fmla="*/ 3241647 h 6858000"/>
              <a:gd name="connsiteX10387" fmla="*/ 7562024 w 12192000"/>
              <a:gd name="connsiteY10387" fmla="*/ 3206829 h 6858000"/>
              <a:gd name="connsiteX10388" fmla="*/ 7596836 w 12192000"/>
              <a:gd name="connsiteY10388" fmla="*/ 3241647 h 6858000"/>
              <a:gd name="connsiteX10389" fmla="*/ 7562024 w 12192000"/>
              <a:gd name="connsiteY10389" fmla="*/ 3276466 h 6858000"/>
              <a:gd name="connsiteX10390" fmla="*/ 7646915 w 12192000"/>
              <a:gd name="connsiteY10390" fmla="*/ 3276466 h 6858000"/>
              <a:gd name="connsiteX10391" fmla="*/ 7612090 w 12192000"/>
              <a:gd name="connsiteY10391" fmla="*/ 3241647 h 6858000"/>
              <a:gd name="connsiteX10392" fmla="*/ 7646915 w 12192000"/>
              <a:gd name="connsiteY10392" fmla="*/ 3206829 h 6858000"/>
              <a:gd name="connsiteX10393" fmla="*/ 7681728 w 12192000"/>
              <a:gd name="connsiteY10393" fmla="*/ 3241647 h 6858000"/>
              <a:gd name="connsiteX10394" fmla="*/ 7646915 w 12192000"/>
              <a:gd name="connsiteY10394" fmla="*/ 3276466 h 6858000"/>
              <a:gd name="connsiteX10395" fmla="*/ 8071379 w 12192000"/>
              <a:gd name="connsiteY10395" fmla="*/ 3276466 h 6858000"/>
              <a:gd name="connsiteX10396" fmla="*/ 8036553 w 12192000"/>
              <a:gd name="connsiteY10396" fmla="*/ 3241647 h 6858000"/>
              <a:gd name="connsiteX10397" fmla="*/ 8071379 w 12192000"/>
              <a:gd name="connsiteY10397" fmla="*/ 3206829 h 6858000"/>
              <a:gd name="connsiteX10398" fmla="*/ 8106191 w 12192000"/>
              <a:gd name="connsiteY10398" fmla="*/ 3241647 h 6858000"/>
              <a:gd name="connsiteX10399" fmla="*/ 8071379 w 12192000"/>
              <a:gd name="connsiteY10399" fmla="*/ 3276466 h 6858000"/>
              <a:gd name="connsiteX10400" fmla="*/ 8156272 w 12192000"/>
              <a:gd name="connsiteY10400" fmla="*/ 3276466 h 6858000"/>
              <a:gd name="connsiteX10401" fmla="*/ 8121447 w 12192000"/>
              <a:gd name="connsiteY10401" fmla="*/ 3241647 h 6858000"/>
              <a:gd name="connsiteX10402" fmla="*/ 8156272 w 12192000"/>
              <a:gd name="connsiteY10402" fmla="*/ 3206829 h 6858000"/>
              <a:gd name="connsiteX10403" fmla="*/ 8191084 w 12192000"/>
              <a:gd name="connsiteY10403" fmla="*/ 3241647 h 6858000"/>
              <a:gd name="connsiteX10404" fmla="*/ 8156272 w 12192000"/>
              <a:gd name="connsiteY10404" fmla="*/ 3276466 h 6858000"/>
              <a:gd name="connsiteX10405" fmla="*/ 8241164 w 12192000"/>
              <a:gd name="connsiteY10405" fmla="*/ 3276466 h 6858000"/>
              <a:gd name="connsiteX10406" fmla="*/ 8206339 w 12192000"/>
              <a:gd name="connsiteY10406" fmla="*/ 3241647 h 6858000"/>
              <a:gd name="connsiteX10407" fmla="*/ 8241164 w 12192000"/>
              <a:gd name="connsiteY10407" fmla="*/ 3206829 h 6858000"/>
              <a:gd name="connsiteX10408" fmla="*/ 8275976 w 12192000"/>
              <a:gd name="connsiteY10408" fmla="*/ 3241647 h 6858000"/>
              <a:gd name="connsiteX10409" fmla="*/ 8241164 w 12192000"/>
              <a:gd name="connsiteY10409" fmla="*/ 3276466 h 6858000"/>
              <a:gd name="connsiteX10410" fmla="*/ 8326055 w 12192000"/>
              <a:gd name="connsiteY10410" fmla="*/ 3276466 h 6858000"/>
              <a:gd name="connsiteX10411" fmla="*/ 8291230 w 12192000"/>
              <a:gd name="connsiteY10411" fmla="*/ 3241647 h 6858000"/>
              <a:gd name="connsiteX10412" fmla="*/ 8326055 w 12192000"/>
              <a:gd name="connsiteY10412" fmla="*/ 3206829 h 6858000"/>
              <a:gd name="connsiteX10413" fmla="*/ 8360868 w 12192000"/>
              <a:gd name="connsiteY10413" fmla="*/ 3241647 h 6858000"/>
              <a:gd name="connsiteX10414" fmla="*/ 8326055 w 12192000"/>
              <a:gd name="connsiteY10414" fmla="*/ 3276466 h 6858000"/>
              <a:gd name="connsiteX10415" fmla="*/ 8410949 w 12192000"/>
              <a:gd name="connsiteY10415" fmla="*/ 3276466 h 6858000"/>
              <a:gd name="connsiteX10416" fmla="*/ 8376123 w 12192000"/>
              <a:gd name="connsiteY10416" fmla="*/ 3241647 h 6858000"/>
              <a:gd name="connsiteX10417" fmla="*/ 8410949 w 12192000"/>
              <a:gd name="connsiteY10417" fmla="*/ 3206829 h 6858000"/>
              <a:gd name="connsiteX10418" fmla="*/ 8445761 w 12192000"/>
              <a:gd name="connsiteY10418" fmla="*/ 3241647 h 6858000"/>
              <a:gd name="connsiteX10419" fmla="*/ 8410949 w 12192000"/>
              <a:gd name="connsiteY10419" fmla="*/ 3276466 h 6858000"/>
              <a:gd name="connsiteX10420" fmla="*/ 8495842 w 12192000"/>
              <a:gd name="connsiteY10420" fmla="*/ 3276466 h 6858000"/>
              <a:gd name="connsiteX10421" fmla="*/ 8461017 w 12192000"/>
              <a:gd name="connsiteY10421" fmla="*/ 3241647 h 6858000"/>
              <a:gd name="connsiteX10422" fmla="*/ 8495842 w 12192000"/>
              <a:gd name="connsiteY10422" fmla="*/ 3206829 h 6858000"/>
              <a:gd name="connsiteX10423" fmla="*/ 8530654 w 12192000"/>
              <a:gd name="connsiteY10423" fmla="*/ 3241647 h 6858000"/>
              <a:gd name="connsiteX10424" fmla="*/ 8495842 w 12192000"/>
              <a:gd name="connsiteY10424" fmla="*/ 3276466 h 6858000"/>
              <a:gd name="connsiteX10425" fmla="*/ 8835412 w 12192000"/>
              <a:gd name="connsiteY10425" fmla="*/ 3276466 h 6858000"/>
              <a:gd name="connsiteX10426" fmla="*/ 8800587 w 12192000"/>
              <a:gd name="connsiteY10426" fmla="*/ 3241647 h 6858000"/>
              <a:gd name="connsiteX10427" fmla="*/ 8835412 w 12192000"/>
              <a:gd name="connsiteY10427" fmla="*/ 3206829 h 6858000"/>
              <a:gd name="connsiteX10428" fmla="*/ 8870224 w 12192000"/>
              <a:gd name="connsiteY10428" fmla="*/ 3241647 h 6858000"/>
              <a:gd name="connsiteX10429" fmla="*/ 8835412 w 12192000"/>
              <a:gd name="connsiteY10429" fmla="*/ 3276466 h 6858000"/>
              <a:gd name="connsiteX10430" fmla="*/ 8920304 w 12192000"/>
              <a:gd name="connsiteY10430" fmla="*/ 3276466 h 6858000"/>
              <a:gd name="connsiteX10431" fmla="*/ 8885479 w 12192000"/>
              <a:gd name="connsiteY10431" fmla="*/ 3241647 h 6858000"/>
              <a:gd name="connsiteX10432" fmla="*/ 8920304 w 12192000"/>
              <a:gd name="connsiteY10432" fmla="*/ 3206829 h 6858000"/>
              <a:gd name="connsiteX10433" fmla="*/ 8955116 w 12192000"/>
              <a:gd name="connsiteY10433" fmla="*/ 3241647 h 6858000"/>
              <a:gd name="connsiteX10434" fmla="*/ 8920304 w 12192000"/>
              <a:gd name="connsiteY10434" fmla="*/ 3276466 h 6858000"/>
              <a:gd name="connsiteX10435" fmla="*/ 9005195 w 12192000"/>
              <a:gd name="connsiteY10435" fmla="*/ 3276466 h 6858000"/>
              <a:gd name="connsiteX10436" fmla="*/ 8970370 w 12192000"/>
              <a:gd name="connsiteY10436" fmla="*/ 3241647 h 6858000"/>
              <a:gd name="connsiteX10437" fmla="*/ 9005195 w 12192000"/>
              <a:gd name="connsiteY10437" fmla="*/ 3206829 h 6858000"/>
              <a:gd name="connsiteX10438" fmla="*/ 9040008 w 12192000"/>
              <a:gd name="connsiteY10438" fmla="*/ 3241647 h 6858000"/>
              <a:gd name="connsiteX10439" fmla="*/ 9005195 w 12192000"/>
              <a:gd name="connsiteY10439" fmla="*/ 3276466 h 6858000"/>
              <a:gd name="connsiteX10440" fmla="*/ 9090088 w 12192000"/>
              <a:gd name="connsiteY10440" fmla="*/ 3276466 h 6858000"/>
              <a:gd name="connsiteX10441" fmla="*/ 9055262 w 12192000"/>
              <a:gd name="connsiteY10441" fmla="*/ 3241647 h 6858000"/>
              <a:gd name="connsiteX10442" fmla="*/ 9090088 w 12192000"/>
              <a:gd name="connsiteY10442" fmla="*/ 3206829 h 6858000"/>
              <a:gd name="connsiteX10443" fmla="*/ 9124900 w 12192000"/>
              <a:gd name="connsiteY10443" fmla="*/ 3241647 h 6858000"/>
              <a:gd name="connsiteX10444" fmla="*/ 9090088 w 12192000"/>
              <a:gd name="connsiteY10444" fmla="*/ 3276466 h 6858000"/>
              <a:gd name="connsiteX10445" fmla="*/ 2638227 w 12192000"/>
              <a:gd name="connsiteY10445" fmla="*/ 3191606 h 6858000"/>
              <a:gd name="connsiteX10446" fmla="*/ 2603408 w 12192000"/>
              <a:gd name="connsiteY10446" fmla="*/ 3156788 h 6858000"/>
              <a:gd name="connsiteX10447" fmla="*/ 2638227 w 12192000"/>
              <a:gd name="connsiteY10447" fmla="*/ 3121969 h 6858000"/>
              <a:gd name="connsiteX10448" fmla="*/ 2673046 w 12192000"/>
              <a:gd name="connsiteY10448" fmla="*/ 3156788 h 6858000"/>
              <a:gd name="connsiteX10449" fmla="*/ 2638227 w 12192000"/>
              <a:gd name="connsiteY10449" fmla="*/ 3191606 h 6858000"/>
              <a:gd name="connsiteX10450" fmla="*/ 2723119 w 12192000"/>
              <a:gd name="connsiteY10450" fmla="*/ 3191606 h 6858000"/>
              <a:gd name="connsiteX10451" fmla="*/ 2688300 w 12192000"/>
              <a:gd name="connsiteY10451" fmla="*/ 3156788 h 6858000"/>
              <a:gd name="connsiteX10452" fmla="*/ 2723119 w 12192000"/>
              <a:gd name="connsiteY10452" fmla="*/ 3121969 h 6858000"/>
              <a:gd name="connsiteX10453" fmla="*/ 2757938 w 12192000"/>
              <a:gd name="connsiteY10453" fmla="*/ 3156788 h 6858000"/>
              <a:gd name="connsiteX10454" fmla="*/ 2723119 w 12192000"/>
              <a:gd name="connsiteY10454" fmla="*/ 3191606 h 6858000"/>
              <a:gd name="connsiteX10455" fmla="*/ 2808013 w 12192000"/>
              <a:gd name="connsiteY10455" fmla="*/ 3191606 h 6858000"/>
              <a:gd name="connsiteX10456" fmla="*/ 2773194 w 12192000"/>
              <a:gd name="connsiteY10456" fmla="*/ 3156788 h 6858000"/>
              <a:gd name="connsiteX10457" fmla="*/ 2808013 w 12192000"/>
              <a:gd name="connsiteY10457" fmla="*/ 3121969 h 6858000"/>
              <a:gd name="connsiteX10458" fmla="*/ 2842831 w 12192000"/>
              <a:gd name="connsiteY10458" fmla="*/ 3156788 h 6858000"/>
              <a:gd name="connsiteX10459" fmla="*/ 2808013 w 12192000"/>
              <a:gd name="connsiteY10459" fmla="*/ 3191606 h 6858000"/>
              <a:gd name="connsiteX10460" fmla="*/ 3062689 w 12192000"/>
              <a:gd name="connsiteY10460" fmla="*/ 3191606 h 6858000"/>
              <a:gd name="connsiteX10461" fmla="*/ 3027870 w 12192000"/>
              <a:gd name="connsiteY10461" fmla="*/ 3156788 h 6858000"/>
              <a:gd name="connsiteX10462" fmla="*/ 3062689 w 12192000"/>
              <a:gd name="connsiteY10462" fmla="*/ 3121969 h 6858000"/>
              <a:gd name="connsiteX10463" fmla="*/ 3097508 w 12192000"/>
              <a:gd name="connsiteY10463" fmla="*/ 3156788 h 6858000"/>
              <a:gd name="connsiteX10464" fmla="*/ 3062689 w 12192000"/>
              <a:gd name="connsiteY10464" fmla="*/ 3191606 h 6858000"/>
              <a:gd name="connsiteX10465" fmla="*/ 3656936 w 12192000"/>
              <a:gd name="connsiteY10465" fmla="*/ 3191606 h 6858000"/>
              <a:gd name="connsiteX10466" fmla="*/ 3622117 w 12192000"/>
              <a:gd name="connsiteY10466" fmla="*/ 3156788 h 6858000"/>
              <a:gd name="connsiteX10467" fmla="*/ 3656936 w 12192000"/>
              <a:gd name="connsiteY10467" fmla="*/ 3121969 h 6858000"/>
              <a:gd name="connsiteX10468" fmla="*/ 3691755 w 12192000"/>
              <a:gd name="connsiteY10468" fmla="*/ 3156788 h 6858000"/>
              <a:gd name="connsiteX10469" fmla="*/ 3656936 w 12192000"/>
              <a:gd name="connsiteY10469" fmla="*/ 3191606 h 6858000"/>
              <a:gd name="connsiteX10470" fmla="*/ 3826723 w 12192000"/>
              <a:gd name="connsiteY10470" fmla="*/ 3191606 h 6858000"/>
              <a:gd name="connsiteX10471" fmla="*/ 3791904 w 12192000"/>
              <a:gd name="connsiteY10471" fmla="*/ 3156788 h 6858000"/>
              <a:gd name="connsiteX10472" fmla="*/ 3826723 w 12192000"/>
              <a:gd name="connsiteY10472" fmla="*/ 3121969 h 6858000"/>
              <a:gd name="connsiteX10473" fmla="*/ 3861541 w 12192000"/>
              <a:gd name="connsiteY10473" fmla="*/ 3156788 h 6858000"/>
              <a:gd name="connsiteX10474" fmla="*/ 3826723 w 12192000"/>
              <a:gd name="connsiteY10474" fmla="*/ 3191606 h 6858000"/>
              <a:gd name="connsiteX10475" fmla="*/ 5354793 w 12192000"/>
              <a:gd name="connsiteY10475" fmla="*/ 3191606 h 6858000"/>
              <a:gd name="connsiteX10476" fmla="*/ 5319967 w 12192000"/>
              <a:gd name="connsiteY10476" fmla="*/ 3156788 h 6858000"/>
              <a:gd name="connsiteX10477" fmla="*/ 5354793 w 12192000"/>
              <a:gd name="connsiteY10477" fmla="*/ 3121969 h 6858000"/>
              <a:gd name="connsiteX10478" fmla="*/ 5389605 w 12192000"/>
              <a:gd name="connsiteY10478" fmla="*/ 3156788 h 6858000"/>
              <a:gd name="connsiteX10479" fmla="*/ 5354793 w 12192000"/>
              <a:gd name="connsiteY10479" fmla="*/ 3191606 h 6858000"/>
              <a:gd name="connsiteX10480" fmla="*/ 5439685 w 12192000"/>
              <a:gd name="connsiteY10480" fmla="*/ 3191606 h 6858000"/>
              <a:gd name="connsiteX10481" fmla="*/ 5404859 w 12192000"/>
              <a:gd name="connsiteY10481" fmla="*/ 3156788 h 6858000"/>
              <a:gd name="connsiteX10482" fmla="*/ 5439685 w 12192000"/>
              <a:gd name="connsiteY10482" fmla="*/ 3121969 h 6858000"/>
              <a:gd name="connsiteX10483" fmla="*/ 5474497 w 12192000"/>
              <a:gd name="connsiteY10483" fmla="*/ 3156788 h 6858000"/>
              <a:gd name="connsiteX10484" fmla="*/ 5439685 w 12192000"/>
              <a:gd name="connsiteY10484" fmla="*/ 3191606 h 6858000"/>
              <a:gd name="connsiteX10485" fmla="*/ 5524578 w 12192000"/>
              <a:gd name="connsiteY10485" fmla="*/ 3191606 h 6858000"/>
              <a:gd name="connsiteX10486" fmla="*/ 5489753 w 12192000"/>
              <a:gd name="connsiteY10486" fmla="*/ 3156788 h 6858000"/>
              <a:gd name="connsiteX10487" fmla="*/ 5524578 w 12192000"/>
              <a:gd name="connsiteY10487" fmla="*/ 3121969 h 6858000"/>
              <a:gd name="connsiteX10488" fmla="*/ 5559390 w 12192000"/>
              <a:gd name="connsiteY10488" fmla="*/ 3156788 h 6858000"/>
              <a:gd name="connsiteX10489" fmla="*/ 5524578 w 12192000"/>
              <a:gd name="connsiteY10489" fmla="*/ 3191606 h 6858000"/>
              <a:gd name="connsiteX10490" fmla="*/ 5609470 w 12192000"/>
              <a:gd name="connsiteY10490" fmla="*/ 3191606 h 6858000"/>
              <a:gd name="connsiteX10491" fmla="*/ 5574645 w 12192000"/>
              <a:gd name="connsiteY10491" fmla="*/ 3156788 h 6858000"/>
              <a:gd name="connsiteX10492" fmla="*/ 5609470 w 12192000"/>
              <a:gd name="connsiteY10492" fmla="*/ 3121969 h 6858000"/>
              <a:gd name="connsiteX10493" fmla="*/ 5644283 w 12192000"/>
              <a:gd name="connsiteY10493" fmla="*/ 3156788 h 6858000"/>
              <a:gd name="connsiteX10494" fmla="*/ 5609470 w 12192000"/>
              <a:gd name="connsiteY10494" fmla="*/ 3191606 h 6858000"/>
              <a:gd name="connsiteX10495" fmla="*/ 5694363 w 12192000"/>
              <a:gd name="connsiteY10495" fmla="*/ 3191606 h 6858000"/>
              <a:gd name="connsiteX10496" fmla="*/ 5659537 w 12192000"/>
              <a:gd name="connsiteY10496" fmla="*/ 3156788 h 6858000"/>
              <a:gd name="connsiteX10497" fmla="*/ 5694363 w 12192000"/>
              <a:gd name="connsiteY10497" fmla="*/ 3121969 h 6858000"/>
              <a:gd name="connsiteX10498" fmla="*/ 5729175 w 12192000"/>
              <a:gd name="connsiteY10498" fmla="*/ 3156788 h 6858000"/>
              <a:gd name="connsiteX10499" fmla="*/ 5694363 w 12192000"/>
              <a:gd name="connsiteY10499" fmla="*/ 3191606 h 6858000"/>
              <a:gd name="connsiteX10500" fmla="*/ 5779255 w 12192000"/>
              <a:gd name="connsiteY10500" fmla="*/ 3191606 h 6858000"/>
              <a:gd name="connsiteX10501" fmla="*/ 5744429 w 12192000"/>
              <a:gd name="connsiteY10501" fmla="*/ 3156788 h 6858000"/>
              <a:gd name="connsiteX10502" fmla="*/ 5779255 w 12192000"/>
              <a:gd name="connsiteY10502" fmla="*/ 3121969 h 6858000"/>
              <a:gd name="connsiteX10503" fmla="*/ 5814067 w 12192000"/>
              <a:gd name="connsiteY10503" fmla="*/ 3156788 h 6858000"/>
              <a:gd name="connsiteX10504" fmla="*/ 5779255 w 12192000"/>
              <a:gd name="connsiteY10504" fmla="*/ 3191606 h 6858000"/>
              <a:gd name="connsiteX10505" fmla="*/ 5864148 w 12192000"/>
              <a:gd name="connsiteY10505" fmla="*/ 3191606 h 6858000"/>
              <a:gd name="connsiteX10506" fmla="*/ 5829323 w 12192000"/>
              <a:gd name="connsiteY10506" fmla="*/ 3156788 h 6858000"/>
              <a:gd name="connsiteX10507" fmla="*/ 5864148 w 12192000"/>
              <a:gd name="connsiteY10507" fmla="*/ 3121969 h 6858000"/>
              <a:gd name="connsiteX10508" fmla="*/ 5898960 w 12192000"/>
              <a:gd name="connsiteY10508" fmla="*/ 3156788 h 6858000"/>
              <a:gd name="connsiteX10509" fmla="*/ 5864148 w 12192000"/>
              <a:gd name="connsiteY10509" fmla="*/ 3191606 h 6858000"/>
              <a:gd name="connsiteX10510" fmla="*/ 5949040 w 12192000"/>
              <a:gd name="connsiteY10510" fmla="*/ 3191606 h 6858000"/>
              <a:gd name="connsiteX10511" fmla="*/ 5914215 w 12192000"/>
              <a:gd name="connsiteY10511" fmla="*/ 3156788 h 6858000"/>
              <a:gd name="connsiteX10512" fmla="*/ 5949040 w 12192000"/>
              <a:gd name="connsiteY10512" fmla="*/ 3121969 h 6858000"/>
              <a:gd name="connsiteX10513" fmla="*/ 5983853 w 12192000"/>
              <a:gd name="connsiteY10513" fmla="*/ 3156788 h 6858000"/>
              <a:gd name="connsiteX10514" fmla="*/ 5949040 w 12192000"/>
              <a:gd name="connsiteY10514" fmla="*/ 3191606 h 6858000"/>
              <a:gd name="connsiteX10515" fmla="*/ 6033933 w 12192000"/>
              <a:gd name="connsiteY10515" fmla="*/ 3191606 h 6858000"/>
              <a:gd name="connsiteX10516" fmla="*/ 5999107 w 12192000"/>
              <a:gd name="connsiteY10516" fmla="*/ 3156788 h 6858000"/>
              <a:gd name="connsiteX10517" fmla="*/ 6033933 w 12192000"/>
              <a:gd name="connsiteY10517" fmla="*/ 3121969 h 6858000"/>
              <a:gd name="connsiteX10518" fmla="*/ 6068745 w 12192000"/>
              <a:gd name="connsiteY10518" fmla="*/ 3156788 h 6858000"/>
              <a:gd name="connsiteX10519" fmla="*/ 6033933 w 12192000"/>
              <a:gd name="connsiteY10519" fmla="*/ 3191606 h 6858000"/>
              <a:gd name="connsiteX10520" fmla="*/ 6118825 w 12192000"/>
              <a:gd name="connsiteY10520" fmla="*/ 3191606 h 6858000"/>
              <a:gd name="connsiteX10521" fmla="*/ 6083999 w 12192000"/>
              <a:gd name="connsiteY10521" fmla="*/ 3156788 h 6858000"/>
              <a:gd name="connsiteX10522" fmla="*/ 6118825 w 12192000"/>
              <a:gd name="connsiteY10522" fmla="*/ 3121969 h 6858000"/>
              <a:gd name="connsiteX10523" fmla="*/ 6153637 w 12192000"/>
              <a:gd name="connsiteY10523" fmla="*/ 3156788 h 6858000"/>
              <a:gd name="connsiteX10524" fmla="*/ 6118825 w 12192000"/>
              <a:gd name="connsiteY10524" fmla="*/ 3191606 h 6858000"/>
              <a:gd name="connsiteX10525" fmla="*/ 6203718 w 12192000"/>
              <a:gd name="connsiteY10525" fmla="*/ 3191606 h 6858000"/>
              <a:gd name="connsiteX10526" fmla="*/ 6168893 w 12192000"/>
              <a:gd name="connsiteY10526" fmla="*/ 3156788 h 6858000"/>
              <a:gd name="connsiteX10527" fmla="*/ 6203718 w 12192000"/>
              <a:gd name="connsiteY10527" fmla="*/ 3121969 h 6858000"/>
              <a:gd name="connsiteX10528" fmla="*/ 6238530 w 12192000"/>
              <a:gd name="connsiteY10528" fmla="*/ 3156788 h 6858000"/>
              <a:gd name="connsiteX10529" fmla="*/ 6203718 w 12192000"/>
              <a:gd name="connsiteY10529" fmla="*/ 3191606 h 6858000"/>
              <a:gd name="connsiteX10530" fmla="*/ 6288610 w 12192000"/>
              <a:gd name="connsiteY10530" fmla="*/ 3191606 h 6858000"/>
              <a:gd name="connsiteX10531" fmla="*/ 6253785 w 12192000"/>
              <a:gd name="connsiteY10531" fmla="*/ 3156788 h 6858000"/>
              <a:gd name="connsiteX10532" fmla="*/ 6288610 w 12192000"/>
              <a:gd name="connsiteY10532" fmla="*/ 3121969 h 6858000"/>
              <a:gd name="connsiteX10533" fmla="*/ 6323423 w 12192000"/>
              <a:gd name="connsiteY10533" fmla="*/ 3156788 h 6858000"/>
              <a:gd name="connsiteX10534" fmla="*/ 6288610 w 12192000"/>
              <a:gd name="connsiteY10534" fmla="*/ 3191606 h 6858000"/>
              <a:gd name="connsiteX10535" fmla="*/ 6373503 w 12192000"/>
              <a:gd name="connsiteY10535" fmla="*/ 3191606 h 6858000"/>
              <a:gd name="connsiteX10536" fmla="*/ 6338677 w 12192000"/>
              <a:gd name="connsiteY10536" fmla="*/ 3156788 h 6858000"/>
              <a:gd name="connsiteX10537" fmla="*/ 6373503 w 12192000"/>
              <a:gd name="connsiteY10537" fmla="*/ 3121969 h 6858000"/>
              <a:gd name="connsiteX10538" fmla="*/ 6408315 w 12192000"/>
              <a:gd name="connsiteY10538" fmla="*/ 3156788 h 6858000"/>
              <a:gd name="connsiteX10539" fmla="*/ 6373503 w 12192000"/>
              <a:gd name="connsiteY10539" fmla="*/ 3191606 h 6858000"/>
              <a:gd name="connsiteX10540" fmla="*/ 6458395 w 12192000"/>
              <a:gd name="connsiteY10540" fmla="*/ 3191606 h 6858000"/>
              <a:gd name="connsiteX10541" fmla="*/ 6423569 w 12192000"/>
              <a:gd name="connsiteY10541" fmla="*/ 3156788 h 6858000"/>
              <a:gd name="connsiteX10542" fmla="*/ 6458395 w 12192000"/>
              <a:gd name="connsiteY10542" fmla="*/ 3121969 h 6858000"/>
              <a:gd name="connsiteX10543" fmla="*/ 6493207 w 12192000"/>
              <a:gd name="connsiteY10543" fmla="*/ 3156788 h 6858000"/>
              <a:gd name="connsiteX10544" fmla="*/ 6458395 w 12192000"/>
              <a:gd name="connsiteY10544" fmla="*/ 3191606 h 6858000"/>
              <a:gd name="connsiteX10545" fmla="*/ 6543288 w 12192000"/>
              <a:gd name="connsiteY10545" fmla="*/ 3191606 h 6858000"/>
              <a:gd name="connsiteX10546" fmla="*/ 6508463 w 12192000"/>
              <a:gd name="connsiteY10546" fmla="*/ 3156788 h 6858000"/>
              <a:gd name="connsiteX10547" fmla="*/ 6543288 w 12192000"/>
              <a:gd name="connsiteY10547" fmla="*/ 3121969 h 6858000"/>
              <a:gd name="connsiteX10548" fmla="*/ 6578100 w 12192000"/>
              <a:gd name="connsiteY10548" fmla="*/ 3156788 h 6858000"/>
              <a:gd name="connsiteX10549" fmla="*/ 6543288 w 12192000"/>
              <a:gd name="connsiteY10549" fmla="*/ 3191606 h 6858000"/>
              <a:gd name="connsiteX10550" fmla="*/ 6628180 w 12192000"/>
              <a:gd name="connsiteY10550" fmla="*/ 3191606 h 6858000"/>
              <a:gd name="connsiteX10551" fmla="*/ 6593355 w 12192000"/>
              <a:gd name="connsiteY10551" fmla="*/ 3156788 h 6858000"/>
              <a:gd name="connsiteX10552" fmla="*/ 6628180 w 12192000"/>
              <a:gd name="connsiteY10552" fmla="*/ 3121969 h 6858000"/>
              <a:gd name="connsiteX10553" fmla="*/ 6662993 w 12192000"/>
              <a:gd name="connsiteY10553" fmla="*/ 3156788 h 6858000"/>
              <a:gd name="connsiteX10554" fmla="*/ 6628180 w 12192000"/>
              <a:gd name="connsiteY10554" fmla="*/ 3191606 h 6858000"/>
              <a:gd name="connsiteX10555" fmla="*/ 6713073 w 12192000"/>
              <a:gd name="connsiteY10555" fmla="*/ 3191606 h 6858000"/>
              <a:gd name="connsiteX10556" fmla="*/ 6678247 w 12192000"/>
              <a:gd name="connsiteY10556" fmla="*/ 3156788 h 6858000"/>
              <a:gd name="connsiteX10557" fmla="*/ 6713073 w 12192000"/>
              <a:gd name="connsiteY10557" fmla="*/ 3121969 h 6858000"/>
              <a:gd name="connsiteX10558" fmla="*/ 6747885 w 12192000"/>
              <a:gd name="connsiteY10558" fmla="*/ 3156788 h 6858000"/>
              <a:gd name="connsiteX10559" fmla="*/ 6713073 w 12192000"/>
              <a:gd name="connsiteY10559" fmla="*/ 3191606 h 6858000"/>
              <a:gd name="connsiteX10560" fmla="*/ 6797965 w 12192000"/>
              <a:gd name="connsiteY10560" fmla="*/ 3191606 h 6858000"/>
              <a:gd name="connsiteX10561" fmla="*/ 6763139 w 12192000"/>
              <a:gd name="connsiteY10561" fmla="*/ 3156788 h 6858000"/>
              <a:gd name="connsiteX10562" fmla="*/ 6797965 w 12192000"/>
              <a:gd name="connsiteY10562" fmla="*/ 3121969 h 6858000"/>
              <a:gd name="connsiteX10563" fmla="*/ 6832777 w 12192000"/>
              <a:gd name="connsiteY10563" fmla="*/ 3156788 h 6858000"/>
              <a:gd name="connsiteX10564" fmla="*/ 6797965 w 12192000"/>
              <a:gd name="connsiteY10564" fmla="*/ 3191606 h 6858000"/>
              <a:gd name="connsiteX10565" fmla="*/ 6882858 w 12192000"/>
              <a:gd name="connsiteY10565" fmla="*/ 3191606 h 6858000"/>
              <a:gd name="connsiteX10566" fmla="*/ 6848033 w 12192000"/>
              <a:gd name="connsiteY10566" fmla="*/ 3156788 h 6858000"/>
              <a:gd name="connsiteX10567" fmla="*/ 6882858 w 12192000"/>
              <a:gd name="connsiteY10567" fmla="*/ 3121969 h 6858000"/>
              <a:gd name="connsiteX10568" fmla="*/ 6917670 w 12192000"/>
              <a:gd name="connsiteY10568" fmla="*/ 3156788 h 6858000"/>
              <a:gd name="connsiteX10569" fmla="*/ 6882858 w 12192000"/>
              <a:gd name="connsiteY10569" fmla="*/ 3191606 h 6858000"/>
              <a:gd name="connsiteX10570" fmla="*/ 6967749 w 12192000"/>
              <a:gd name="connsiteY10570" fmla="*/ 3191606 h 6858000"/>
              <a:gd name="connsiteX10571" fmla="*/ 6932924 w 12192000"/>
              <a:gd name="connsiteY10571" fmla="*/ 3156788 h 6858000"/>
              <a:gd name="connsiteX10572" fmla="*/ 6967749 w 12192000"/>
              <a:gd name="connsiteY10572" fmla="*/ 3121969 h 6858000"/>
              <a:gd name="connsiteX10573" fmla="*/ 7002562 w 12192000"/>
              <a:gd name="connsiteY10573" fmla="*/ 3156788 h 6858000"/>
              <a:gd name="connsiteX10574" fmla="*/ 6967749 w 12192000"/>
              <a:gd name="connsiteY10574" fmla="*/ 3191606 h 6858000"/>
              <a:gd name="connsiteX10575" fmla="*/ 7222454 w 12192000"/>
              <a:gd name="connsiteY10575" fmla="*/ 3191606 h 6858000"/>
              <a:gd name="connsiteX10576" fmla="*/ 7187629 w 12192000"/>
              <a:gd name="connsiteY10576" fmla="*/ 3156788 h 6858000"/>
              <a:gd name="connsiteX10577" fmla="*/ 7222454 w 12192000"/>
              <a:gd name="connsiteY10577" fmla="*/ 3121969 h 6858000"/>
              <a:gd name="connsiteX10578" fmla="*/ 7257266 w 12192000"/>
              <a:gd name="connsiteY10578" fmla="*/ 3156788 h 6858000"/>
              <a:gd name="connsiteX10579" fmla="*/ 7222454 w 12192000"/>
              <a:gd name="connsiteY10579" fmla="*/ 3191606 h 6858000"/>
              <a:gd name="connsiteX10580" fmla="*/ 7307346 w 12192000"/>
              <a:gd name="connsiteY10580" fmla="*/ 3191606 h 6858000"/>
              <a:gd name="connsiteX10581" fmla="*/ 7272521 w 12192000"/>
              <a:gd name="connsiteY10581" fmla="*/ 3156788 h 6858000"/>
              <a:gd name="connsiteX10582" fmla="*/ 7307346 w 12192000"/>
              <a:gd name="connsiteY10582" fmla="*/ 3121969 h 6858000"/>
              <a:gd name="connsiteX10583" fmla="*/ 7342159 w 12192000"/>
              <a:gd name="connsiteY10583" fmla="*/ 3156788 h 6858000"/>
              <a:gd name="connsiteX10584" fmla="*/ 7307346 w 12192000"/>
              <a:gd name="connsiteY10584" fmla="*/ 3191606 h 6858000"/>
              <a:gd name="connsiteX10585" fmla="*/ 7392239 w 12192000"/>
              <a:gd name="connsiteY10585" fmla="*/ 3191606 h 6858000"/>
              <a:gd name="connsiteX10586" fmla="*/ 7357413 w 12192000"/>
              <a:gd name="connsiteY10586" fmla="*/ 3156788 h 6858000"/>
              <a:gd name="connsiteX10587" fmla="*/ 7392239 w 12192000"/>
              <a:gd name="connsiteY10587" fmla="*/ 3121969 h 6858000"/>
              <a:gd name="connsiteX10588" fmla="*/ 7427051 w 12192000"/>
              <a:gd name="connsiteY10588" fmla="*/ 3156788 h 6858000"/>
              <a:gd name="connsiteX10589" fmla="*/ 7392239 w 12192000"/>
              <a:gd name="connsiteY10589" fmla="*/ 3191606 h 6858000"/>
              <a:gd name="connsiteX10590" fmla="*/ 7477132 w 12192000"/>
              <a:gd name="connsiteY10590" fmla="*/ 3191606 h 6858000"/>
              <a:gd name="connsiteX10591" fmla="*/ 7442307 w 12192000"/>
              <a:gd name="connsiteY10591" fmla="*/ 3156788 h 6858000"/>
              <a:gd name="connsiteX10592" fmla="*/ 7477132 w 12192000"/>
              <a:gd name="connsiteY10592" fmla="*/ 3121969 h 6858000"/>
              <a:gd name="connsiteX10593" fmla="*/ 7511944 w 12192000"/>
              <a:gd name="connsiteY10593" fmla="*/ 3156788 h 6858000"/>
              <a:gd name="connsiteX10594" fmla="*/ 7477132 w 12192000"/>
              <a:gd name="connsiteY10594" fmla="*/ 3191606 h 6858000"/>
              <a:gd name="connsiteX10595" fmla="*/ 7562024 w 12192000"/>
              <a:gd name="connsiteY10595" fmla="*/ 3191606 h 6858000"/>
              <a:gd name="connsiteX10596" fmla="*/ 7527199 w 12192000"/>
              <a:gd name="connsiteY10596" fmla="*/ 3156788 h 6858000"/>
              <a:gd name="connsiteX10597" fmla="*/ 7562024 w 12192000"/>
              <a:gd name="connsiteY10597" fmla="*/ 3121969 h 6858000"/>
              <a:gd name="connsiteX10598" fmla="*/ 7596836 w 12192000"/>
              <a:gd name="connsiteY10598" fmla="*/ 3156788 h 6858000"/>
              <a:gd name="connsiteX10599" fmla="*/ 7562024 w 12192000"/>
              <a:gd name="connsiteY10599" fmla="*/ 3191606 h 6858000"/>
              <a:gd name="connsiteX10600" fmla="*/ 8156272 w 12192000"/>
              <a:gd name="connsiteY10600" fmla="*/ 3191606 h 6858000"/>
              <a:gd name="connsiteX10601" fmla="*/ 8121447 w 12192000"/>
              <a:gd name="connsiteY10601" fmla="*/ 3156788 h 6858000"/>
              <a:gd name="connsiteX10602" fmla="*/ 8156272 w 12192000"/>
              <a:gd name="connsiteY10602" fmla="*/ 3121969 h 6858000"/>
              <a:gd name="connsiteX10603" fmla="*/ 8191084 w 12192000"/>
              <a:gd name="connsiteY10603" fmla="*/ 3156788 h 6858000"/>
              <a:gd name="connsiteX10604" fmla="*/ 8156272 w 12192000"/>
              <a:gd name="connsiteY10604" fmla="*/ 3191606 h 6858000"/>
              <a:gd name="connsiteX10605" fmla="*/ 8241164 w 12192000"/>
              <a:gd name="connsiteY10605" fmla="*/ 3191606 h 6858000"/>
              <a:gd name="connsiteX10606" fmla="*/ 8206339 w 12192000"/>
              <a:gd name="connsiteY10606" fmla="*/ 3156788 h 6858000"/>
              <a:gd name="connsiteX10607" fmla="*/ 8241164 w 12192000"/>
              <a:gd name="connsiteY10607" fmla="*/ 3121969 h 6858000"/>
              <a:gd name="connsiteX10608" fmla="*/ 8275976 w 12192000"/>
              <a:gd name="connsiteY10608" fmla="*/ 3156788 h 6858000"/>
              <a:gd name="connsiteX10609" fmla="*/ 8241164 w 12192000"/>
              <a:gd name="connsiteY10609" fmla="*/ 3191606 h 6858000"/>
              <a:gd name="connsiteX10610" fmla="*/ 8326055 w 12192000"/>
              <a:gd name="connsiteY10610" fmla="*/ 3191606 h 6858000"/>
              <a:gd name="connsiteX10611" fmla="*/ 8291230 w 12192000"/>
              <a:gd name="connsiteY10611" fmla="*/ 3156788 h 6858000"/>
              <a:gd name="connsiteX10612" fmla="*/ 8326055 w 12192000"/>
              <a:gd name="connsiteY10612" fmla="*/ 3121969 h 6858000"/>
              <a:gd name="connsiteX10613" fmla="*/ 8360868 w 12192000"/>
              <a:gd name="connsiteY10613" fmla="*/ 3156788 h 6858000"/>
              <a:gd name="connsiteX10614" fmla="*/ 8326055 w 12192000"/>
              <a:gd name="connsiteY10614" fmla="*/ 3191606 h 6858000"/>
              <a:gd name="connsiteX10615" fmla="*/ 8410949 w 12192000"/>
              <a:gd name="connsiteY10615" fmla="*/ 3191606 h 6858000"/>
              <a:gd name="connsiteX10616" fmla="*/ 8376123 w 12192000"/>
              <a:gd name="connsiteY10616" fmla="*/ 3156788 h 6858000"/>
              <a:gd name="connsiteX10617" fmla="*/ 8410949 w 12192000"/>
              <a:gd name="connsiteY10617" fmla="*/ 3121969 h 6858000"/>
              <a:gd name="connsiteX10618" fmla="*/ 8445761 w 12192000"/>
              <a:gd name="connsiteY10618" fmla="*/ 3156788 h 6858000"/>
              <a:gd name="connsiteX10619" fmla="*/ 8410949 w 12192000"/>
              <a:gd name="connsiteY10619" fmla="*/ 3191606 h 6858000"/>
              <a:gd name="connsiteX10620" fmla="*/ 8835412 w 12192000"/>
              <a:gd name="connsiteY10620" fmla="*/ 3191606 h 6858000"/>
              <a:gd name="connsiteX10621" fmla="*/ 8800587 w 12192000"/>
              <a:gd name="connsiteY10621" fmla="*/ 3156788 h 6858000"/>
              <a:gd name="connsiteX10622" fmla="*/ 8835412 w 12192000"/>
              <a:gd name="connsiteY10622" fmla="*/ 3121969 h 6858000"/>
              <a:gd name="connsiteX10623" fmla="*/ 8870224 w 12192000"/>
              <a:gd name="connsiteY10623" fmla="*/ 3156788 h 6858000"/>
              <a:gd name="connsiteX10624" fmla="*/ 8835412 w 12192000"/>
              <a:gd name="connsiteY10624" fmla="*/ 3191606 h 6858000"/>
              <a:gd name="connsiteX10625" fmla="*/ 8920304 w 12192000"/>
              <a:gd name="connsiteY10625" fmla="*/ 3191606 h 6858000"/>
              <a:gd name="connsiteX10626" fmla="*/ 8885479 w 12192000"/>
              <a:gd name="connsiteY10626" fmla="*/ 3156788 h 6858000"/>
              <a:gd name="connsiteX10627" fmla="*/ 8920304 w 12192000"/>
              <a:gd name="connsiteY10627" fmla="*/ 3121969 h 6858000"/>
              <a:gd name="connsiteX10628" fmla="*/ 8955116 w 12192000"/>
              <a:gd name="connsiteY10628" fmla="*/ 3156788 h 6858000"/>
              <a:gd name="connsiteX10629" fmla="*/ 8920304 w 12192000"/>
              <a:gd name="connsiteY10629" fmla="*/ 3191606 h 6858000"/>
              <a:gd name="connsiteX10630" fmla="*/ 9005195 w 12192000"/>
              <a:gd name="connsiteY10630" fmla="*/ 3191606 h 6858000"/>
              <a:gd name="connsiteX10631" fmla="*/ 8970370 w 12192000"/>
              <a:gd name="connsiteY10631" fmla="*/ 3156788 h 6858000"/>
              <a:gd name="connsiteX10632" fmla="*/ 9005195 w 12192000"/>
              <a:gd name="connsiteY10632" fmla="*/ 3121969 h 6858000"/>
              <a:gd name="connsiteX10633" fmla="*/ 9040008 w 12192000"/>
              <a:gd name="connsiteY10633" fmla="*/ 3156788 h 6858000"/>
              <a:gd name="connsiteX10634" fmla="*/ 9005195 w 12192000"/>
              <a:gd name="connsiteY10634" fmla="*/ 3191606 h 6858000"/>
              <a:gd name="connsiteX10635" fmla="*/ 9090088 w 12192000"/>
              <a:gd name="connsiteY10635" fmla="*/ 3191606 h 6858000"/>
              <a:gd name="connsiteX10636" fmla="*/ 9055262 w 12192000"/>
              <a:gd name="connsiteY10636" fmla="*/ 3156788 h 6858000"/>
              <a:gd name="connsiteX10637" fmla="*/ 9090088 w 12192000"/>
              <a:gd name="connsiteY10637" fmla="*/ 3121969 h 6858000"/>
              <a:gd name="connsiteX10638" fmla="*/ 9124900 w 12192000"/>
              <a:gd name="connsiteY10638" fmla="*/ 3156788 h 6858000"/>
              <a:gd name="connsiteX10639" fmla="*/ 9090088 w 12192000"/>
              <a:gd name="connsiteY10639" fmla="*/ 3191606 h 6858000"/>
              <a:gd name="connsiteX10640" fmla="*/ 9344765 w 12192000"/>
              <a:gd name="connsiteY10640" fmla="*/ 3191606 h 6858000"/>
              <a:gd name="connsiteX10641" fmla="*/ 9309940 w 12192000"/>
              <a:gd name="connsiteY10641" fmla="*/ 3156788 h 6858000"/>
              <a:gd name="connsiteX10642" fmla="*/ 9344765 w 12192000"/>
              <a:gd name="connsiteY10642" fmla="*/ 3121969 h 6858000"/>
              <a:gd name="connsiteX10643" fmla="*/ 9379578 w 12192000"/>
              <a:gd name="connsiteY10643" fmla="*/ 3156788 h 6858000"/>
              <a:gd name="connsiteX10644" fmla="*/ 9344765 w 12192000"/>
              <a:gd name="connsiteY10644" fmla="*/ 3191606 h 6858000"/>
              <a:gd name="connsiteX10645" fmla="*/ 2808013 w 12192000"/>
              <a:gd name="connsiteY10645" fmla="*/ 3106747 h 6858000"/>
              <a:gd name="connsiteX10646" fmla="*/ 2773194 w 12192000"/>
              <a:gd name="connsiteY10646" fmla="*/ 3071928 h 6858000"/>
              <a:gd name="connsiteX10647" fmla="*/ 2808013 w 12192000"/>
              <a:gd name="connsiteY10647" fmla="*/ 3037109 h 6858000"/>
              <a:gd name="connsiteX10648" fmla="*/ 2842831 w 12192000"/>
              <a:gd name="connsiteY10648" fmla="*/ 3071928 h 6858000"/>
              <a:gd name="connsiteX10649" fmla="*/ 2808013 w 12192000"/>
              <a:gd name="connsiteY10649" fmla="*/ 3106747 h 6858000"/>
              <a:gd name="connsiteX10650" fmla="*/ 2892904 w 12192000"/>
              <a:gd name="connsiteY10650" fmla="*/ 3106747 h 6858000"/>
              <a:gd name="connsiteX10651" fmla="*/ 2858085 w 12192000"/>
              <a:gd name="connsiteY10651" fmla="*/ 3071928 h 6858000"/>
              <a:gd name="connsiteX10652" fmla="*/ 2892904 w 12192000"/>
              <a:gd name="connsiteY10652" fmla="*/ 3037109 h 6858000"/>
              <a:gd name="connsiteX10653" fmla="*/ 2927723 w 12192000"/>
              <a:gd name="connsiteY10653" fmla="*/ 3071928 h 6858000"/>
              <a:gd name="connsiteX10654" fmla="*/ 2892904 w 12192000"/>
              <a:gd name="connsiteY10654" fmla="*/ 3106747 h 6858000"/>
              <a:gd name="connsiteX10655" fmla="*/ 2977796 w 12192000"/>
              <a:gd name="connsiteY10655" fmla="*/ 3106747 h 6858000"/>
              <a:gd name="connsiteX10656" fmla="*/ 2942977 w 12192000"/>
              <a:gd name="connsiteY10656" fmla="*/ 3071928 h 6858000"/>
              <a:gd name="connsiteX10657" fmla="*/ 2977796 w 12192000"/>
              <a:gd name="connsiteY10657" fmla="*/ 3037109 h 6858000"/>
              <a:gd name="connsiteX10658" fmla="*/ 3012615 w 12192000"/>
              <a:gd name="connsiteY10658" fmla="*/ 3071928 h 6858000"/>
              <a:gd name="connsiteX10659" fmla="*/ 2977796 w 12192000"/>
              <a:gd name="connsiteY10659" fmla="*/ 3106747 h 6858000"/>
              <a:gd name="connsiteX10660" fmla="*/ 3062689 w 12192000"/>
              <a:gd name="connsiteY10660" fmla="*/ 3106747 h 6858000"/>
              <a:gd name="connsiteX10661" fmla="*/ 3027870 w 12192000"/>
              <a:gd name="connsiteY10661" fmla="*/ 3071928 h 6858000"/>
              <a:gd name="connsiteX10662" fmla="*/ 3062689 w 12192000"/>
              <a:gd name="connsiteY10662" fmla="*/ 3037109 h 6858000"/>
              <a:gd name="connsiteX10663" fmla="*/ 3097508 w 12192000"/>
              <a:gd name="connsiteY10663" fmla="*/ 3071928 h 6858000"/>
              <a:gd name="connsiteX10664" fmla="*/ 3062689 w 12192000"/>
              <a:gd name="connsiteY10664" fmla="*/ 3106747 h 6858000"/>
              <a:gd name="connsiteX10665" fmla="*/ 5439685 w 12192000"/>
              <a:gd name="connsiteY10665" fmla="*/ 3106747 h 6858000"/>
              <a:gd name="connsiteX10666" fmla="*/ 5404859 w 12192000"/>
              <a:gd name="connsiteY10666" fmla="*/ 3071928 h 6858000"/>
              <a:gd name="connsiteX10667" fmla="*/ 5439685 w 12192000"/>
              <a:gd name="connsiteY10667" fmla="*/ 3037109 h 6858000"/>
              <a:gd name="connsiteX10668" fmla="*/ 5474497 w 12192000"/>
              <a:gd name="connsiteY10668" fmla="*/ 3071928 h 6858000"/>
              <a:gd name="connsiteX10669" fmla="*/ 5439685 w 12192000"/>
              <a:gd name="connsiteY10669" fmla="*/ 3106747 h 6858000"/>
              <a:gd name="connsiteX10670" fmla="*/ 5524578 w 12192000"/>
              <a:gd name="connsiteY10670" fmla="*/ 3106747 h 6858000"/>
              <a:gd name="connsiteX10671" fmla="*/ 5489753 w 12192000"/>
              <a:gd name="connsiteY10671" fmla="*/ 3071928 h 6858000"/>
              <a:gd name="connsiteX10672" fmla="*/ 5524578 w 12192000"/>
              <a:gd name="connsiteY10672" fmla="*/ 3037109 h 6858000"/>
              <a:gd name="connsiteX10673" fmla="*/ 5559390 w 12192000"/>
              <a:gd name="connsiteY10673" fmla="*/ 3071928 h 6858000"/>
              <a:gd name="connsiteX10674" fmla="*/ 5524578 w 12192000"/>
              <a:gd name="connsiteY10674" fmla="*/ 3106747 h 6858000"/>
              <a:gd name="connsiteX10675" fmla="*/ 5609470 w 12192000"/>
              <a:gd name="connsiteY10675" fmla="*/ 3106747 h 6858000"/>
              <a:gd name="connsiteX10676" fmla="*/ 5574645 w 12192000"/>
              <a:gd name="connsiteY10676" fmla="*/ 3071928 h 6858000"/>
              <a:gd name="connsiteX10677" fmla="*/ 5609470 w 12192000"/>
              <a:gd name="connsiteY10677" fmla="*/ 3037109 h 6858000"/>
              <a:gd name="connsiteX10678" fmla="*/ 5644283 w 12192000"/>
              <a:gd name="connsiteY10678" fmla="*/ 3071928 h 6858000"/>
              <a:gd name="connsiteX10679" fmla="*/ 5609470 w 12192000"/>
              <a:gd name="connsiteY10679" fmla="*/ 3106747 h 6858000"/>
              <a:gd name="connsiteX10680" fmla="*/ 5694363 w 12192000"/>
              <a:gd name="connsiteY10680" fmla="*/ 3106747 h 6858000"/>
              <a:gd name="connsiteX10681" fmla="*/ 5659537 w 12192000"/>
              <a:gd name="connsiteY10681" fmla="*/ 3071928 h 6858000"/>
              <a:gd name="connsiteX10682" fmla="*/ 5694363 w 12192000"/>
              <a:gd name="connsiteY10682" fmla="*/ 3037109 h 6858000"/>
              <a:gd name="connsiteX10683" fmla="*/ 5729175 w 12192000"/>
              <a:gd name="connsiteY10683" fmla="*/ 3071928 h 6858000"/>
              <a:gd name="connsiteX10684" fmla="*/ 5694363 w 12192000"/>
              <a:gd name="connsiteY10684" fmla="*/ 3106747 h 6858000"/>
              <a:gd name="connsiteX10685" fmla="*/ 5779255 w 12192000"/>
              <a:gd name="connsiteY10685" fmla="*/ 3106747 h 6858000"/>
              <a:gd name="connsiteX10686" fmla="*/ 5744429 w 12192000"/>
              <a:gd name="connsiteY10686" fmla="*/ 3071928 h 6858000"/>
              <a:gd name="connsiteX10687" fmla="*/ 5779255 w 12192000"/>
              <a:gd name="connsiteY10687" fmla="*/ 3037109 h 6858000"/>
              <a:gd name="connsiteX10688" fmla="*/ 5814067 w 12192000"/>
              <a:gd name="connsiteY10688" fmla="*/ 3071928 h 6858000"/>
              <a:gd name="connsiteX10689" fmla="*/ 5779255 w 12192000"/>
              <a:gd name="connsiteY10689" fmla="*/ 3106747 h 6858000"/>
              <a:gd name="connsiteX10690" fmla="*/ 5864148 w 12192000"/>
              <a:gd name="connsiteY10690" fmla="*/ 3106747 h 6858000"/>
              <a:gd name="connsiteX10691" fmla="*/ 5829323 w 12192000"/>
              <a:gd name="connsiteY10691" fmla="*/ 3071928 h 6858000"/>
              <a:gd name="connsiteX10692" fmla="*/ 5864148 w 12192000"/>
              <a:gd name="connsiteY10692" fmla="*/ 3037109 h 6858000"/>
              <a:gd name="connsiteX10693" fmla="*/ 5898960 w 12192000"/>
              <a:gd name="connsiteY10693" fmla="*/ 3071928 h 6858000"/>
              <a:gd name="connsiteX10694" fmla="*/ 5864148 w 12192000"/>
              <a:gd name="connsiteY10694" fmla="*/ 3106747 h 6858000"/>
              <a:gd name="connsiteX10695" fmla="*/ 5949040 w 12192000"/>
              <a:gd name="connsiteY10695" fmla="*/ 3106747 h 6858000"/>
              <a:gd name="connsiteX10696" fmla="*/ 5914215 w 12192000"/>
              <a:gd name="connsiteY10696" fmla="*/ 3071928 h 6858000"/>
              <a:gd name="connsiteX10697" fmla="*/ 5949040 w 12192000"/>
              <a:gd name="connsiteY10697" fmla="*/ 3037109 h 6858000"/>
              <a:gd name="connsiteX10698" fmla="*/ 5983853 w 12192000"/>
              <a:gd name="connsiteY10698" fmla="*/ 3071928 h 6858000"/>
              <a:gd name="connsiteX10699" fmla="*/ 5949040 w 12192000"/>
              <a:gd name="connsiteY10699" fmla="*/ 3106747 h 6858000"/>
              <a:gd name="connsiteX10700" fmla="*/ 6033933 w 12192000"/>
              <a:gd name="connsiteY10700" fmla="*/ 3106747 h 6858000"/>
              <a:gd name="connsiteX10701" fmla="*/ 5999107 w 12192000"/>
              <a:gd name="connsiteY10701" fmla="*/ 3071928 h 6858000"/>
              <a:gd name="connsiteX10702" fmla="*/ 6033933 w 12192000"/>
              <a:gd name="connsiteY10702" fmla="*/ 3037109 h 6858000"/>
              <a:gd name="connsiteX10703" fmla="*/ 6068745 w 12192000"/>
              <a:gd name="connsiteY10703" fmla="*/ 3071928 h 6858000"/>
              <a:gd name="connsiteX10704" fmla="*/ 6033933 w 12192000"/>
              <a:gd name="connsiteY10704" fmla="*/ 3106747 h 6858000"/>
              <a:gd name="connsiteX10705" fmla="*/ 6118825 w 12192000"/>
              <a:gd name="connsiteY10705" fmla="*/ 3106747 h 6858000"/>
              <a:gd name="connsiteX10706" fmla="*/ 6083999 w 12192000"/>
              <a:gd name="connsiteY10706" fmla="*/ 3071928 h 6858000"/>
              <a:gd name="connsiteX10707" fmla="*/ 6118825 w 12192000"/>
              <a:gd name="connsiteY10707" fmla="*/ 3037109 h 6858000"/>
              <a:gd name="connsiteX10708" fmla="*/ 6153637 w 12192000"/>
              <a:gd name="connsiteY10708" fmla="*/ 3071928 h 6858000"/>
              <a:gd name="connsiteX10709" fmla="*/ 6118825 w 12192000"/>
              <a:gd name="connsiteY10709" fmla="*/ 3106747 h 6858000"/>
              <a:gd name="connsiteX10710" fmla="*/ 6203718 w 12192000"/>
              <a:gd name="connsiteY10710" fmla="*/ 3106747 h 6858000"/>
              <a:gd name="connsiteX10711" fmla="*/ 6168893 w 12192000"/>
              <a:gd name="connsiteY10711" fmla="*/ 3071928 h 6858000"/>
              <a:gd name="connsiteX10712" fmla="*/ 6203718 w 12192000"/>
              <a:gd name="connsiteY10712" fmla="*/ 3037109 h 6858000"/>
              <a:gd name="connsiteX10713" fmla="*/ 6238530 w 12192000"/>
              <a:gd name="connsiteY10713" fmla="*/ 3071928 h 6858000"/>
              <a:gd name="connsiteX10714" fmla="*/ 6203718 w 12192000"/>
              <a:gd name="connsiteY10714" fmla="*/ 3106747 h 6858000"/>
              <a:gd name="connsiteX10715" fmla="*/ 6288610 w 12192000"/>
              <a:gd name="connsiteY10715" fmla="*/ 3106747 h 6858000"/>
              <a:gd name="connsiteX10716" fmla="*/ 6253785 w 12192000"/>
              <a:gd name="connsiteY10716" fmla="*/ 3071928 h 6858000"/>
              <a:gd name="connsiteX10717" fmla="*/ 6288610 w 12192000"/>
              <a:gd name="connsiteY10717" fmla="*/ 3037109 h 6858000"/>
              <a:gd name="connsiteX10718" fmla="*/ 6323423 w 12192000"/>
              <a:gd name="connsiteY10718" fmla="*/ 3071928 h 6858000"/>
              <a:gd name="connsiteX10719" fmla="*/ 6288610 w 12192000"/>
              <a:gd name="connsiteY10719" fmla="*/ 3106747 h 6858000"/>
              <a:gd name="connsiteX10720" fmla="*/ 6373503 w 12192000"/>
              <a:gd name="connsiteY10720" fmla="*/ 3106747 h 6858000"/>
              <a:gd name="connsiteX10721" fmla="*/ 6338677 w 12192000"/>
              <a:gd name="connsiteY10721" fmla="*/ 3071928 h 6858000"/>
              <a:gd name="connsiteX10722" fmla="*/ 6373503 w 12192000"/>
              <a:gd name="connsiteY10722" fmla="*/ 3037109 h 6858000"/>
              <a:gd name="connsiteX10723" fmla="*/ 6408315 w 12192000"/>
              <a:gd name="connsiteY10723" fmla="*/ 3071928 h 6858000"/>
              <a:gd name="connsiteX10724" fmla="*/ 6373503 w 12192000"/>
              <a:gd name="connsiteY10724" fmla="*/ 3106747 h 6858000"/>
              <a:gd name="connsiteX10725" fmla="*/ 6458395 w 12192000"/>
              <a:gd name="connsiteY10725" fmla="*/ 3106747 h 6858000"/>
              <a:gd name="connsiteX10726" fmla="*/ 6423569 w 12192000"/>
              <a:gd name="connsiteY10726" fmla="*/ 3071928 h 6858000"/>
              <a:gd name="connsiteX10727" fmla="*/ 6458395 w 12192000"/>
              <a:gd name="connsiteY10727" fmla="*/ 3037109 h 6858000"/>
              <a:gd name="connsiteX10728" fmla="*/ 6493207 w 12192000"/>
              <a:gd name="connsiteY10728" fmla="*/ 3071928 h 6858000"/>
              <a:gd name="connsiteX10729" fmla="*/ 6458395 w 12192000"/>
              <a:gd name="connsiteY10729" fmla="*/ 3106747 h 6858000"/>
              <a:gd name="connsiteX10730" fmla="*/ 6543288 w 12192000"/>
              <a:gd name="connsiteY10730" fmla="*/ 3106747 h 6858000"/>
              <a:gd name="connsiteX10731" fmla="*/ 6508463 w 12192000"/>
              <a:gd name="connsiteY10731" fmla="*/ 3071928 h 6858000"/>
              <a:gd name="connsiteX10732" fmla="*/ 6543288 w 12192000"/>
              <a:gd name="connsiteY10732" fmla="*/ 3037109 h 6858000"/>
              <a:gd name="connsiteX10733" fmla="*/ 6578100 w 12192000"/>
              <a:gd name="connsiteY10733" fmla="*/ 3071928 h 6858000"/>
              <a:gd name="connsiteX10734" fmla="*/ 6543288 w 12192000"/>
              <a:gd name="connsiteY10734" fmla="*/ 3106747 h 6858000"/>
              <a:gd name="connsiteX10735" fmla="*/ 6628180 w 12192000"/>
              <a:gd name="connsiteY10735" fmla="*/ 3106747 h 6858000"/>
              <a:gd name="connsiteX10736" fmla="*/ 6593355 w 12192000"/>
              <a:gd name="connsiteY10736" fmla="*/ 3071928 h 6858000"/>
              <a:gd name="connsiteX10737" fmla="*/ 6628180 w 12192000"/>
              <a:gd name="connsiteY10737" fmla="*/ 3037109 h 6858000"/>
              <a:gd name="connsiteX10738" fmla="*/ 6662993 w 12192000"/>
              <a:gd name="connsiteY10738" fmla="*/ 3071928 h 6858000"/>
              <a:gd name="connsiteX10739" fmla="*/ 6628180 w 12192000"/>
              <a:gd name="connsiteY10739" fmla="*/ 3106747 h 6858000"/>
              <a:gd name="connsiteX10740" fmla="*/ 6713073 w 12192000"/>
              <a:gd name="connsiteY10740" fmla="*/ 3106747 h 6858000"/>
              <a:gd name="connsiteX10741" fmla="*/ 6678247 w 12192000"/>
              <a:gd name="connsiteY10741" fmla="*/ 3071928 h 6858000"/>
              <a:gd name="connsiteX10742" fmla="*/ 6713073 w 12192000"/>
              <a:gd name="connsiteY10742" fmla="*/ 3037109 h 6858000"/>
              <a:gd name="connsiteX10743" fmla="*/ 6747885 w 12192000"/>
              <a:gd name="connsiteY10743" fmla="*/ 3071928 h 6858000"/>
              <a:gd name="connsiteX10744" fmla="*/ 6713073 w 12192000"/>
              <a:gd name="connsiteY10744" fmla="*/ 3106747 h 6858000"/>
              <a:gd name="connsiteX10745" fmla="*/ 6797965 w 12192000"/>
              <a:gd name="connsiteY10745" fmla="*/ 3106747 h 6858000"/>
              <a:gd name="connsiteX10746" fmla="*/ 6763139 w 12192000"/>
              <a:gd name="connsiteY10746" fmla="*/ 3071928 h 6858000"/>
              <a:gd name="connsiteX10747" fmla="*/ 6797965 w 12192000"/>
              <a:gd name="connsiteY10747" fmla="*/ 3037109 h 6858000"/>
              <a:gd name="connsiteX10748" fmla="*/ 6832777 w 12192000"/>
              <a:gd name="connsiteY10748" fmla="*/ 3071928 h 6858000"/>
              <a:gd name="connsiteX10749" fmla="*/ 6797965 w 12192000"/>
              <a:gd name="connsiteY10749" fmla="*/ 3106747 h 6858000"/>
              <a:gd name="connsiteX10750" fmla="*/ 6882858 w 12192000"/>
              <a:gd name="connsiteY10750" fmla="*/ 3106747 h 6858000"/>
              <a:gd name="connsiteX10751" fmla="*/ 6848033 w 12192000"/>
              <a:gd name="connsiteY10751" fmla="*/ 3071928 h 6858000"/>
              <a:gd name="connsiteX10752" fmla="*/ 6882858 w 12192000"/>
              <a:gd name="connsiteY10752" fmla="*/ 3037109 h 6858000"/>
              <a:gd name="connsiteX10753" fmla="*/ 6917670 w 12192000"/>
              <a:gd name="connsiteY10753" fmla="*/ 3071928 h 6858000"/>
              <a:gd name="connsiteX10754" fmla="*/ 6882858 w 12192000"/>
              <a:gd name="connsiteY10754" fmla="*/ 3106747 h 6858000"/>
              <a:gd name="connsiteX10755" fmla="*/ 6967749 w 12192000"/>
              <a:gd name="connsiteY10755" fmla="*/ 3106747 h 6858000"/>
              <a:gd name="connsiteX10756" fmla="*/ 6932924 w 12192000"/>
              <a:gd name="connsiteY10756" fmla="*/ 3071928 h 6858000"/>
              <a:gd name="connsiteX10757" fmla="*/ 6967749 w 12192000"/>
              <a:gd name="connsiteY10757" fmla="*/ 3037109 h 6858000"/>
              <a:gd name="connsiteX10758" fmla="*/ 7002562 w 12192000"/>
              <a:gd name="connsiteY10758" fmla="*/ 3071928 h 6858000"/>
              <a:gd name="connsiteX10759" fmla="*/ 6967749 w 12192000"/>
              <a:gd name="connsiteY10759" fmla="*/ 3106747 h 6858000"/>
              <a:gd name="connsiteX10760" fmla="*/ 7052643 w 12192000"/>
              <a:gd name="connsiteY10760" fmla="*/ 3106747 h 6858000"/>
              <a:gd name="connsiteX10761" fmla="*/ 7017817 w 12192000"/>
              <a:gd name="connsiteY10761" fmla="*/ 3071928 h 6858000"/>
              <a:gd name="connsiteX10762" fmla="*/ 7052643 w 12192000"/>
              <a:gd name="connsiteY10762" fmla="*/ 3037109 h 6858000"/>
              <a:gd name="connsiteX10763" fmla="*/ 7087455 w 12192000"/>
              <a:gd name="connsiteY10763" fmla="*/ 3071928 h 6858000"/>
              <a:gd name="connsiteX10764" fmla="*/ 7052643 w 12192000"/>
              <a:gd name="connsiteY10764" fmla="*/ 3106747 h 6858000"/>
              <a:gd name="connsiteX10765" fmla="*/ 7307346 w 12192000"/>
              <a:gd name="connsiteY10765" fmla="*/ 3106747 h 6858000"/>
              <a:gd name="connsiteX10766" fmla="*/ 7272521 w 12192000"/>
              <a:gd name="connsiteY10766" fmla="*/ 3071928 h 6858000"/>
              <a:gd name="connsiteX10767" fmla="*/ 7307346 w 12192000"/>
              <a:gd name="connsiteY10767" fmla="*/ 3037109 h 6858000"/>
              <a:gd name="connsiteX10768" fmla="*/ 7342159 w 12192000"/>
              <a:gd name="connsiteY10768" fmla="*/ 3071928 h 6858000"/>
              <a:gd name="connsiteX10769" fmla="*/ 7307346 w 12192000"/>
              <a:gd name="connsiteY10769" fmla="*/ 3106747 h 6858000"/>
              <a:gd name="connsiteX10770" fmla="*/ 7392239 w 12192000"/>
              <a:gd name="connsiteY10770" fmla="*/ 3106747 h 6858000"/>
              <a:gd name="connsiteX10771" fmla="*/ 7357413 w 12192000"/>
              <a:gd name="connsiteY10771" fmla="*/ 3071928 h 6858000"/>
              <a:gd name="connsiteX10772" fmla="*/ 7392239 w 12192000"/>
              <a:gd name="connsiteY10772" fmla="*/ 3037109 h 6858000"/>
              <a:gd name="connsiteX10773" fmla="*/ 7427051 w 12192000"/>
              <a:gd name="connsiteY10773" fmla="*/ 3071928 h 6858000"/>
              <a:gd name="connsiteX10774" fmla="*/ 7392239 w 12192000"/>
              <a:gd name="connsiteY10774" fmla="*/ 3106747 h 6858000"/>
              <a:gd name="connsiteX10775" fmla="*/ 7477132 w 12192000"/>
              <a:gd name="connsiteY10775" fmla="*/ 3106747 h 6858000"/>
              <a:gd name="connsiteX10776" fmla="*/ 7442307 w 12192000"/>
              <a:gd name="connsiteY10776" fmla="*/ 3071928 h 6858000"/>
              <a:gd name="connsiteX10777" fmla="*/ 7477132 w 12192000"/>
              <a:gd name="connsiteY10777" fmla="*/ 3037109 h 6858000"/>
              <a:gd name="connsiteX10778" fmla="*/ 7511944 w 12192000"/>
              <a:gd name="connsiteY10778" fmla="*/ 3071928 h 6858000"/>
              <a:gd name="connsiteX10779" fmla="*/ 7477132 w 12192000"/>
              <a:gd name="connsiteY10779" fmla="*/ 3106747 h 6858000"/>
              <a:gd name="connsiteX10780" fmla="*/ 8241164 w 12192000"/>
              <a:gd name="connsiteY10780" fmla="*/ 3106747 h 6858000"/>
              <a:gd name="connsiteX10781" fmla="*/ 8206339 w 12192000"/>
              <a:gd name="connsiteY10781" fmla="*/ 3071928 h 6858000"/>
              <a:gd name="connsiteX10782" fmla="*/ 8241164 w 12192000"/>
              <a:gd name="connsiteY10782" fmla="*/ 3037109 h 6858000"/>
              <a:gd name="connsiteX10783" fmla="*/ 8275976 w 12192000"/>
              <a:gd name="connsiteY10783" fmla="*/ 3071928 h 6858000"/>
              <a:gd name="connsiteX10784" fmla="*/ 8241164 w 12192000"/>
              <a:gd name="connsiteY10784" fmla="*/ 3106747 h 6858000"/>
              <a:gd name="connsiteX10785" fmla="*/ 8326055 w 12192000"/>
              <a:gd name="connsiteY10785" fmla="*/ 3106747 h 6858000"/>
              <a:gd name="connsiteX10786" fmla="*/ 8291230 w 12192000"/>
              <a:gd name="connsiteY10786" fmla="*/ 3071928 h 6858000"/>
              <a:gd name="connsiteX10787" fmla="*/ 8326055 w 12192000"/>
              <a:gd name="connsiteY10787" fmla="*/ 3037109 h 6858000"/>
              <a:gd name="connsiteX10788" fmla="*/ 8360868 w 12192000"/>
              <a:gd name="connsiteY10788" fmla="*/ 3071928 h 6858000"/>
              <a:gd name="connsiteX10789" fmla="*/ 8326055 w 12192000"/>
              <a:gd name="connsiteY10789" fmla="*/ 3106747 h 6858000"/>
              <a:gd name="connsiteX10790" fmla="*/ 9005195 w 12192000"/>
              <a:gd name="connsiteY10790" fmla="*/ 3106747 h 6858000"/>
              <a:gd name="connsiteX10791" fmla="*/ 8970370 w 12192000"/>
              <a:gd name="connsiteY10791" fmla="*/ 3071928 h 6858000"/>
              <a:gd name="connsiteX10792" fmla="*/ 9005195 w 12192000"/>
              <a:gd name="connsiteY10792" fmla="*/ 3037109 h 6858000"/>
              <a:gd name="connsiteX10793" fmla="*/ 9040008 w 12192000"/>
              <a:gd name="connsiteY10793" fmla="*/ 3071928 h 6858000"/>
              <a:gd name="connsiteX10794" fmla="*/ 9005195 w 12192000"/>
              <a:gd name="connsiteY10794" fmla="*/ 3106747 h 6858000"/>
              <a:gd name="connsiteX10795" fmla="*/ 9090088 w 12192000"/>
              <a:gd name="connsiteY10795" fmla="*/ 3106747 h 6858000"/>
              <a:gd name="connsiteX10796" fmla="*/ 9055262 w 12192000"/>
              <a:gd name="connsiteY10796" fmla="*/ 3071928 h 6858000"/>
              <a:gd name="connsiteX10797" fmla="*/ 9090088 w 12192000"/>
              <a:gd name="connsiteY10797" fmla="*/ 3037109 h 6858000"/>
              <a:gd name="connsiteX10798" fmla="*/ 9124900 w 12192000"/>
              <a:gd name="connsiteY10798" fmla="*/ 3071928 h 6858000"/>
              <a:gd name="connsiteX10799" fmla="*/ 9090088 w 12192000"/>
              <a:gd name="connsiteY10799" fmla="*/ 3106747 h 6858000"/>
              <a:gd name="connsiteX10800" fmla="*/ 9174982 w 12192000"/>
              <a:gd name="connsiteY10800" fmla="*/ 3106747 h 6858000"/>
              <a:gd name="connsiteX10801" fmla="*/ 9140157 w 12192000"/>
              <a:gd name="connsiteY10801" fmla="*/ 3071928 h 6858000"/>
              <a:gd name="connsiteX10802" fmla="*/ 9174982 w 12192000"/>
              <a:gd name="connsiteY10802" fmla="*/ 3037109 h 6858000"/>
              <a:gd name="connsiteX10803" fmla="*/ 9209794 w 12192000"/>
              <a:gd name="connsiteY10803" fmla="*/ 3071928 h 6858000"/>
              <a:gd name="connsiteX10804" fmla="*/ 9174982 w 12192000"/>
              <a:gd name="connsiteY10804" fmla="*/ 3106747 h 6858000"/>
              <a:gd name="connsiteX10805" fmla="*/ 9684335 w 12192000"/>
              <a:gd name="connsiteY10805" fmla="*/ 3106747 h 6858000"/>
              <a:gd name="connsiteX10806" fmla="*/ 9649510 w 12192000"/>
              <a:gd name="connsiteY10806" fmla="*/ 3071928 h 6858000"/>
              <a:gd name="connsiteX10807" fmla="*/ 9684335 w 12192000"/>
              <a:gd name="connsiteY10807" fmla="*/ 3037109 h 6858000"/>
              <a:gd name="connsiteX10808" fmla="*/ 9719148 w 12192000"/>
              <a:gd name="connsiteY10808" fmla="*/ 3071928 h 6858000"/>
              <a:gd name="connsiteX10809" fmla="*/ 9684335 w 12192000"/>
              <a:gd name="connsiteY10809" fmla="*/ 3106747 h 6858000"/>
              <a:gd name="connsiteX10810" fmla="*/ 3062689 w 12192000"/>
              <a:gd name="connsiteY10810" fmla="*/ 3021887 h 6858000"/>
              <a:gd name="connsiteX10811" fmla="*/ 3027870 w 12192000"/>
              <a:gd name="connsiteY10811" fmla="*/ 2987068 h 6858000"/>
              <a:gd name="connsiteX10812" fmla="*/ 3062689 w 12192000"/>
              <a:gd name="connsiteY10812" fmla="*/ 2952249 h 6858000"/>
              <a:gd name="connsiteX10813" fmla="*/ 3097508 w 12192000"/>
              <a:gd name="connsiteY10813" fmla="*/ 2987068 h 6858000"/>
              <a:gd name="connsiteX10814" fmla="*/ 3062689 w 12192000"/>
              <a:gd name="connsiteY10814" fmla="*/ 3021887 h 6858000"/>
              <a:gd name="connsiteX10815" fmla="*/ 3147583 w 12192000"/>
              <a:gd name="connsiteY10815" fmla="*/ 3021887 h 6858000"/>
              <a:gd name="connsiteX10816" fmla="*/ 3112764 w 12192000"/>
              <a:gd name="connsiteY10816" fmla="*/ 2987068 h 6858000"/>
              <a:gd name="connsiteX10817" fmla="*/ 3147583 w 12192000"/>
              <a:gd name="connsiteY10817" fmla="*/ 2952249 h 6858000"/>
              <a:gd name="connsiteX10818" fmla="*/ 3182401 w 12192000"/>
              <a:gd name="connsiteY10818" fmla="*/ 2987068 h 6858000"/>
              <a:gd name="connsiteX10819" fmla="*/ 3147583 w 12192000"/>
              <a:gd name="connsiteY10819" fmla="*/ 3021887 h 6858000"/>
              <a:gd name="connsiteX10820" fmla="*/ 3232474 w 12192000"/>
              <a:gd name="connsiteY10820" fmla="*/ 3021887 h 6858000"/>
              <a:gd name="connsiteX10821" fmla="*/ 3197655 w 12192000"/>
              <a:gd name="connsiteY10821" fmla="*/ 2987068 h 6858000"/>
              <a:gd name="connsiteX10822" fmla="*/ 3232474 w 12192000"/>
              <a:gd name="connsiteY10822" fmla="*/ 2952249 h 6858000"/>
              <a:gd name="connsiteX10823" fmla="*/ 3267293 w 12192000"/>
              <a:gd name="connsiteY10823" fmla="*/ 2987068 h 6858000"/>
              <a:gd name="connsiteX10824" fmla="*/ 3232474 w 12192000"/>
              <a:gd name="connsiteY10824" fmla="*/ 3021887 h 6858000"/>
              <a:gd name="connsiteX10825" fmla="*/ 5354793 w 12192000"/>
              <a:gd name="connsiteY10825" fmla="*/ 3021887 h 6858000"/>
              <a:gd name="connsiteX10826" fmla="*/ 5319967 w 12192000"/>
              <a:gd name="connsiteY10826" fmla="*/ 2987068 h 6858000"/>
              <a:gd name="connsiteX10827" fmla="*/ 5354793 w 12192000"/>
              <a:gd name="connsiteY10827" fmla="*/ 2952249 h 6858000"/>
              <a:gd name="connsiteX10828" fmla="*/ 5389605 w 12192000"/>
              <a:gd name="connsiteY10828" fmla="*/ 2987068 h 6858000"/>
              <a:gd name="connsiteX10829" fmla="*/ 5354793 w 12192000"/>
              <a:gd name="connsiteY10829" fmla="*/ 3021887 h 6858000"/>
              <a:gd name="connsiteX10830" fmla="*/ 5439685 w 12192000"/>
              <a:gd name="connsiteY10830" fmla="*/ 3021887 h 6858000"/>
              <a:gd name="connsiteX10831" fmla="*/ 5404859 w 12192000"/>
              <a:gd name="connsiteY10831" fmla="*/ 2987068 h 6858000"/>
              <a:gd name="connsiteX10832" fmla="*/ 5439685 w 12192000"/>
              <a:gd name="connsiteY10832" fmla="*/ 2952249 h 6858000"/>
              <a:gd name="connsiteX10833" fmla="*/ 5474497 w 12192000"/>
              <a:gd name="connsiteY10833" fmla="*/ 2987068 h 6858000"/>
              <a:gd name="connsiteX10834" fmla="*/ 5439685 w 12192000"/>
              <a:gd name="connsiteY10834" fmla="*/ 3021887 h 6858000"/>
              <a:gd name="connsiteX10835" fmla="*/ 5524578 w 12192000"/>
              <a:gd name="connsiteY10835" fmla="*/ 3021887 h 6858000"/>
              <a:gd name="connsiteX10836" fmla="*/ 5489753 w 12192000"/>
              <a:gd name="connsiteY10836" fmla="*/ 2987068 h 6858000"/>
              <a:gd name="connsiteX10837" fmla="*/ 5524578 w 12192000"/>
              <a:gd name="connsiteY10837" fmla="*/ 2952249 h 6858000"/>
              <a:gd name="connsiteX10838" fmla="*/ 5559390 w 12192000"/>
              <a:gd name="connsiteY10838" fmla="*/ 2987068 h 6858000"/>
              <a:gd name="connsiteX10839" fmla="*/ 5524578 w 12192000"/>
              <a:gd name="connsiteY10839" fmla="*/ 3021887 h 6858000"/>
              <a:gd name="connsiteX10840" fmla="*/ 5609470 w 12192000"/>
              <a:gd name="connsiteY10840" fmla="*/ 3021887 h 6858000"/>
              <a:gd name="connsiteX10841" fmla="*/ 5574645 w 12192000"/>
              <a:gd name="connsiteY10841" fmla="*/ 2987068 h 6858000"/>
              <a:gd name="connsiteX10842" fmla="*/ 5609470 w 12192000"/>
              <a:gd name="connsiteY10842" fmla="*/ 2952249 h 6858000"/>
              <a:gd name="connsiteX10843" fmla="*/ 5644283 w 12192000"/>
              <a:gd name="connsiteY10843" fmla="*/ 2987068 h 6858000"/>
              <a:gd name="connsiteX10844" fmla="*/ 5609470 w 12192000"/>
              <a:gd name="connsiteY10844" fmla="*/ 3021887 h 6858000"/>
              <a:gd name="connsiteX10845" fmla="*/ 5694363 w 12192000"/>
              <a:gd name="connsiteY10845" fmla="*/ 3021887 h 6858000"/>
              <a:gd name="connsiteX10846" fmla="*/ 5659537 w 12192000"/>
              <a:gd name="connsiteY10846" fmla="*/ 2987068 h 6858000"/>
              <a:gd name="connsiteX10847" fmla="*/ 5694363 w 12192000"/>
              <a:gd name="connsiteY10847" fmla="*/ 2952249 h 6858000"/>
              <a:gd name="connsiteX10848" fmla="*/ 5729175 w 12192000"/>
              <a:gd name="connsiteY10848" fmla="*/ 2987068 h 6858000"/>
              <a:gd name="connsiteX10849" fmla="*/ 5694363 w 12192000"/>
              <a:gd name="connsiteY10849" fmla="*/ 3021887 h 6858000"/>
              <a:gd name="connsiteX10850" fmla="*/ 5779255 w 12192000"/>
              <a:gd name="connsiteY10850" fmla="*/ 3021887 h 6858000"/>
              <a:gd name="connsiteX10851" fmla="*/ 5744429 w 12192000"/>
              <a:gd name="connsiteY10851" fmla="*/ 2987068 h 6858000"/>
              <a:gd name="connsiteX10852" fmla="*/ 5779255 w 12192000"/>
              <a:gd name="connsiteY10852" fmla="*/ 2952249 h 6858000"/>
              <a:gd name="connsiteX10853" fmla="*/ 5814067 w 12192000"/>
              <a:gd name="connsiteY10853" fmla="*/ 2987068 h 6858000"/>
              <a:gd name="connsiteX10854" fmla="*/ 5779255 w 12192000"/>
              <a:gd name="connsiteY10854" fmla="*/ 3021887 h 6858000"/>
              <a:gd name="connsiteX10855" fmla="*/ 5864148 w 12192000"/>
              <a:gd name="connsiteY10855" fmla="*/ 3021887 h 6858000"/>
              <a:gd name="connsiteX10856" fmla="*/ 5829323 w 12192000"/>
              <a:gd name="connsiteY10856" fmla="*/ 2987068 h 6858000"/>
              <a:gd name="connsiteX10857" fmla="*/ 5864148 w 12192000"/>
              <a:gd name="connsiteY10857" fmla="*/ 2952249 h 6858000"/>
              <a:gd name="connsiteX10858" fmla="*/ 5898960 w 12192000"/>
              <a:gd name="connsiteY10858" fmla="*/ 2987068 h 6858000"/>
              <a:gd name="connsiteX10859" fmla="*/ 5864148 w 12192000"/>
              <a:gd name="connsiteY10859" fmla="*/ 3021887 h 6858000"/>
              <a:gd name="connsiteX10860" fmla="*/ 5949040 w 12192000"/>
              <a:gd name="connsiteY10860" fmla="*/ 3021887 h 6858000"/>
              <a:gd name="connsiteX10861" fmla="*/ 5914215 w 12192000"/>
              <a:gd name="connsiteY10861" fmla="*/ 2987068 h 6858000"/>
              <a:gd name="connsiteX10862" fmla="*/ 5949040 w 12192000"/>
              <a:gd name="connsiteY10862" fmla="*/ 2952249 h 6858000"/>
              <a:gd name="connsiteX10863" fmla="*/ 5983853 w 12192000"/>
              <a:gd name="connsiteY10863" fmla="*/ 2987068 h 6858000"/>
              <a:gd name="connsiteX10864" fmla="*/ 5949040 w 12192000"/>
              <a:gd name="connsiteY10864" fmla="*/ 3021887 h 6858000"/>
              <a:gd name="connsiteX10865" fmla="*/ 6033933 w 12192000"/>
              <a:gd name="connsiteY10865" fmla="*/ 3021887 h 6858000"/>
              <a:gd name="connsiteX10866" fmla="*/ 5999107 w 12192000"/>
              <a:gd name="connsiteY10866" fmla="*/ 2987068 h 6858000"/>
              <a:gd name="connsiteX10867" fmla="*/ 6033933 w 12192000"/>
              <a:gd name="connsiteY10867" fmla="*/ 2952249 h 6858000"/>
              <a:gd name="connsiteX10868" fmla="*/ 6068745 w 12192000"/>
              <a:gd name="connsiteY10868" fmla="*/ 2987068 h 6858000"/>
              <a:gd name="connsiteX10869" fmla="*/ 6033933 w 12192000"/>
              <a:gd name="connsiteY10869" fmla="*/ 3021887 h 6858000"/>
              <a:gd name="connsiteX10870" fmla="*/ 6118825 w 12192000"/>
              <a:gd name="connsiteY10870" fmla="*/ 3021887 h 6858000"/>
              <a:gd name="connsiteX10871" fmla="*/ 6083999 w 12192000"/>
              <a:gd name="connsiteY10871" fmla="*/ 2987068 h 6858000"/>
              <a:gd name="connsiteX10872" fmla="*/ 6118825 w 12192000"/>
              <a:gd name="connsiteY10872" fmla="*/ 2952249 h 6858000"/>
              <a:gd name="connsiteX10873" fmla="*/ 6153637 w 12192000"/>
              <a:gd name="connsiteY10873" fmla="*/ 2987068 h 6858000"/>
              <a:gd name="connsiteX10874" fmla="*/ 6118825 w 12192000"/>
              <a:gd name="connsiteY10874" fmla="*/ 3021887 h 6858000"/>
              <a:gd name="connsiteX10875" fmla="*/ 6203718 w 12192000"/>
              <a:gd name="connsiteY10875" fmla="*/ 3021887 h 6858000"/>
              <a:gd name="connsiteX10876" fmla="*/ 6168893 w 12192000"/>
              <a:gd name="connsiteY10876" fmla="*/ 2987068 h 6858000"/>
              <a:gd name="connsiteX10877" fmla="*/ 6203718 w 12192000"/>
              <a:gd name="connsiteY10877" fmla="*/ 2952249 h 6858000"/>
              <a:gd name="connsiteX10878" fmla="*/ 6238530 w 12192000"/>
              <a:gd name="connsiteY10878" fmla="*/ 2987068 h 6858000"/>
              <a:gd name="connsiteX10879" fmla="*/ 6203718 w 12192000"/>
              <a:gd name="connsiteY10879" fmla="*/ 3021887 h 6858000"/>
              <a:gd name="connsiteX10880" fmla="*/ 6288610 w 12192000"/>
              <a:gd name="connsiteY10880" fmla="*/ 3021887 h 6858000"/>
              <a:gd name="connsiteX10881" fmla="*/ 6253785 w 12192000"/>
              <a:gd name="connsiteY10881" fmla="*/ 2987068 h 6858000"/>
              <a:gd name="connsiteX10882" fmla="*/ 6288610 w 12192000"/>
              <a:gd name="connsiteY10882" fmla="*/ 2952249 h 6858000"/>
              <a:gd name="connsiteX10883" fmla="*/ 6323423 w 12192000"/>
              <a:gd name="connsiteY10883" fmla="*/ 2987068 h 6858000"/>
              <a:gd name="connsiteX10884" fmla="*/ 6288610 w 12192000"/>
              <a:gd name="connsiteY10884" fmla="*/ 3021887 h 6858000"/>
              <a:gd name="connsiteX10885" fmla="*/ 6373503 w 12192000"/>
              <a:gd name="connsiteY10885" fmla="*/ 3021887 h 6858000"/>
              <a:gd name="connsiteX10886" fmla="*/ 6338677 w 12192000"/>
              <a:gd name="connsiteY10886" fmla="*/ 2987068 h 6858000"/>
              <a:gd name="connsiteX10887" fmla="*/ 6373503 w 12192000"/>
              <a:gd name="connsiteY10887" fmla="*/ 2952249 h 6858000"/>
              <a:gd name="connsiteX10888" fmla="*/ 6408315 w 12192000"/>
              <a:gd name="connsiteY10888" fmla="*/ 2987068 h 6858000"/>
              <a:gd name="connsiteX10889" fmla="*/ 6373503 w 12192000"/>
              <a:gd name="connsiteY10889" fmla="*/ 3021887 h 6858000"/>
              <a:gd name="connsiteX10890" fmla="*/ 6458395 w 12192000"/>
              <a:gd name="connsiteY10890" fmla="*/ 3021887 h 6858000"/>
              <a:gd name="connsiteX10891" fmla="*/ 6423569 w 12192000"/>
              <a:gd name="connsiteY10891" fmla="*/ 2987068 h 6858000"/>
              <a:gd name="connsiteX10892" fmla="*/ 6458395 w 12192000"/>
              <a:gd name="connsiteY10892" fmla="*/ 2952249 h 6858000"/>
              <a:gd name="connsiteX10893" fmla="*/ 6493207 w 12192000"/>
              <a:gd name="connsiteY10893" fmla="*/ 2987068 h 6858000"/>
              <a:gd name="connsiteX10894" fmla="*/ 6458395 w 12192000"/>
              <a:gd name="connsiteY10894" fmla="*/ 3021887 h 6858000"/>
              <a:gd name="connsiteX10895" fmla="*/ 6543288 w 12192000"/>
              <a:gd name="connsiteY10895" fmla="*/ 3021887 h 6858000"/>
              <a:gd name="connsiteX10896" fmla="*/ 6508463 w 12192000"/>
              <a:gd name="connsiteY10896" fmla="*/ 2987068 h 6858000"/>
              <a:gd name="connsiteX10897" fmla="*/ 6543288 w 12192000"/>
              <a:gd name="connsiteY10897" fmla="*/ 2952249 h 6858000"/>
              <a:gd name="connsiteX10898" fmla="*/ 6578100 w 12192000"/>
              <a:gd name="connsiteY10898" fmla="*/ 2987068 h 6858000"/>
              <a:gd name="connsiteX10899" fmla="*/ 6543288 w 12192000"/>
              <a:gd name="connsiteY10899" fmla="*/ 3021887 h 6858000"/>
              <a:gd name="connsiteX10900" fmla="*/ 6628180 w 12192000"/>
              <a:gd name="connsiteY10900" fmla="*/ 3021887 h 6858000"/>
              <a:gd name="connsiteX10901" fmla="*/ 6593355 w 12192000"/>
              <a:gd name="connsiteY10901" fmla="*/ 2987068 h 6858000"/>
              <a:gd name="connsiteX10902" fmla="*/ 6628180 w 12192000"/>
              <a:gd name="connsiteY10902" fmla="*/ 2952249 h 6858000"/>
              <a:gd name="connsiteX10903" fmla="*/ 6662993 w 12192000"/>
              <a:gd name="connsiteY10903" fmla="*/ 2987068 h 6858000"/>
              <a:gd name="connsiteX10904" fmla="*/ 6628180 w 12192000"/>
              <a:gd name="connsiteY10904" fmla="*/ 3021887 h 6858000"/>
              <a:gd name="connsiteX10905" fmla="*/ 6713073 w 12192000"/>
              <a:gd name="connsiteY10905" fmla="*/ 3021887 h 6858000"/>
              <a:gd name="connsiteX10906" fmla="*/ 6678247 w 12192000"/>
              <a:gd name="connsiteY10906" fmla="*/ 2987068 h 6858000"/>
              <a:gd name="connsiteX10907" fmla="*/ 6713073 w 12192000"/>
              <a:gd name="connsiteY10907" fmla="*/ 2952249 h 6858000"/>
              <a:gd name="connsiteX10908" fmla="*/ 6747885 w 12192000"/>
              <a:gd name="connsiteY10908" fmla="*/ 2987068 h 6858000"/>
              <a:gd name="connsiteX10909" fmla="*/ 6713073 w 12192000"/>
              <a:gd name="connsiteY10909" fmla="*/ 3021887 h 6858000"/>
              <a:gd name="connsiteX10910" fmla="*/ 6797965 w 12192000"/>
              <a:gd name="connsiteY10910" fmla="*/ 3021887 h 6858000"/>
              <a:gd name="connsiteX10911" fmla="*/ 6763139 w 12192000"/>
              <a:gd name="connsiteY10911" fmla="*/ 2987068 h 6858000"/>
              <a:gd name="connsiteX10912" fmla="*/ 6797965 w 12192000"/>
              <a:gd name="connsiteY10912" fmla="*/ 2952249 h 6858000"/>
              <a:gd name="connsiteX10913" fmla="*/ 6832777 w 12192000"/>
              <a:gd name="connsiteY10913" fmla="*/ 2987068 h 6858000"/>
              <a:gd name="connsiteX10914" fmla="*/ 6797965 w 12192000"/>
              <a:gd name="connsiteY10914" fmla="*/ 3021887 h 6858000"/>
              <a:gd name="connsiteX10915" fmla="*/ 6882858 w 12192000"/>
              <a:gd name="connsiteY10915" fmla="*/ 3021887 h 6858000"/>
              <a:gd name="connsiteX10916" fmla="*/ 6848033 w 12192000"/>
              <a:gd name="connsiteY10916" fmla="*/ 2987068 h 6858000"/>
              <a:gd name="connsiteX10917" fmla="*/ 6882858 w 12192000"/>
              <a:gd name="connsiteY10917" fmla="*/ 2952249 h 6858000"/>
              <a:gd name="connsiteX10918" fmla="*/ 6917670 w 12192000"/>
              <a:gd name="connsiteY10918" fmla="*/ 2987068 h 6858000"/>
              <a:gd name="connsiteX10919" fmla="*/ 6882858 w 12192000"/>
              <a:gd name="connsiteY10919" fmla="*/ 3021887 h 6858000"/>
              <a:gd name="connsiteX10920" fmla="*/ 6967749 w 12192000"/>
              <a:gd name="connsiteY10920" fmla="*/ 3021887 h 6858000"/>
              <a:gd name="connsiteX10921" fmla="*/ 6932924 w 12192000"/>
              <a:gd name="connsiteY10921" fmla="*/ 2987068 h 6858000"/>
              <a:gd name="connsiteX10922" fmla="*/ 6967749 w 12192000"/>
              <a:gd name="connsiteY10922" fmla="*/ 2952249 h 6858000"/>
              <a:gd name="connsiteX10923" fmla="*/ 7002562 w 12192000"/>
              <a:gd name="connsiteY10923" fmla="*/ 2987068 h 6858000"/>
              <a:gd name="connsiteX10924" fmla="*/ 6967749 w 12192000"/>
              <a:gd name="connsiteY10924" fmla="*/ 3021887 h 6858000"/>
              <a:gd name="connsiteX10925" fmla="*/ 7052643 w 12192000"/>
              <a:gd name="connsiteY10925" fmla="*/ 3021887 h 6858000"/>
              <a:gd name="connsiteX10926" fmla="*/ 7017817 w 12192000"/>
              <a:gd name="connsiteY10926" fmla="*/ 2987068 h 6858000"/>
              <a:gd name="connsiteX10927" fmla="*/ 7052643 w 12192000"/>
              <a:gd name="connsiteY10927" fmla="*/ 2952249 h 6858000"/>
              <a:gd name="connsiteX10928" fmla="*/ 7087455 w 12192000"/>
              <a:gd name="connsiteY10928" fmla="*/ 2987068 h 6858000"/>
              <a:gd name="connsiteX10929" fmla="*/ 7052643 w 12192000"/>
              <a:gd name="connsiteY10929" fmla="*/ 3021887 h 6858000"/>
              <a:gd name="connsiteX10930" fmla="*/ 7222454 w 12192000"/>
              <a:gd name="connsiteY10930" fmla="*/ 3021887 h 6858000"/>
              <a:gd name="connsiteX10931" fmla="*/ 7187629 w 12192000"/>
              <a:gd name="connsiteY10931" fmla="*/ 2987068 h 6858000"/>
              <a:gd name="connsiteX10932" fmla="*/ 7222454 w 12192000"/>
              <a:gd name="connsiteY10932" fmla="*/ 2952249 h 6858000"/>
              <a:gd name="connsiteX10933" fmla="*/ 7257266 w 12192000"/>
              <a:gd name="connsiteY10933" fmla="*/ 2987068 h 6858000"/>
              <a:gd name="connsiteX10934" fmla="*/ 7222454 w 12192000"/>
              <a:gd name="connsiteY10934" fmla="*/ 3021887 h 6858000"/>
              <a:gd name="connsiteX10935" fmla="*/ 8241164 w 12192000"/>
              <a:gd name="connsiteY10935" fmla="*/ 3021887 h 6858000"/>
              <a:gd name="connsiteX10936" fmla="*/ 8206339 w 12192000"/>
              <a:gd name="connsiteY10936" fmla="*/ 2987068 h 6858000"/>
              <a:gd name="connsiteX10937" fmla="*/ 8241164 w 12192000"/>
              <a:gd name="connsiteY10937" fmla="*/ 2952249 h 6858000"/>
              <a:gd name="connsiteX10938" fmla="*/ 8275976 w 12192000"/>
              <a:gd name="connsiteY10938" fmla="*/ 2987068 h 6858000"/>
              <a:gd name="connsiteX10939" fmla="*/ 8241164 w 12192000"/>
              <a:gd name="connsiteY10939" fmla="*/ 3021887 h 6858000"/>
              <a:gd name="connsiteX10940" fmla="*/ 8326055 w 12192000"/>
              <a:gd name="connsiteY10940" fmla="*/ 3021887 h 6858000"/>
              <a:gd name="connsiteX10941" fmla="*/ 8291230 w 12192000"/>
              <a:gd name="connsiteY10941" fmla="*/ 2987068 h 6858000"/>
              <a:gd name="connsiteX10942" fmla="*/ 8326055 w 12192000"/>
              <a:gd name="connsiteY10942" fmla="*/ 2952249 h 6858000"/>
              <a:gd name="connsiteX10943" fmla="*/ 8360868 w 12192000"/>
              <a:gd name="connsiteY10943" fmla="*/ 2987068 h 6858000"/>
              <a:gd name="connsiteX10944" fmla="*/ 8326055 w 12192000"/>
              <a:gd name="connsiteY10944" fmla="*/ 3021887 h 6858000"/>
              <a:gd name="connsiteX10945" fmla="*/ 9090088 w 12192000"/>
              <a:gd name="connsiteY10945" fmla="*/ 3021887 h 6858000"/>
              <a:gd name="connsiteX10946" fmla="*/ 9055262 w 12192000"/>
              <a:gd name="connsiteY10946" fmla="*/ 2987068 h 6858000"/>
              <a:gd name="connsiteX10947" fmla="*/ 9090088 w 12192000"/>
              <a:gd name="connsiteY10947" fmla="*/ 2952249 h 6858000"/>
              <a:gd name="connsiteX10948" fmla="*/ 9124900 w 12192000"/>
              <a:gd name="connsiteY10948" fmla="*/ 2987068 h 6858000"/>
              <a:gd name="connsiteX10949" fmla="*/ 9090088 w 12192000"/>
              <a:gd name="connsiteY10949" fmla="*/ 3021887 h 6858000"/>
              <a:gd name="connsiteX10950" fmla="*/ 9174982 w 12192000"/>
              <a:gd name="connsiteY10950" fmla="*/ 3021887 h 6858000"/>
              <a:gd name="connsiteX10951" fmla="*/ 9140157 w 12192000"/>
              <a:gd name="connsiteY10951" fmla="*/ 2987068 h 6858000"/>
              <a:gd name="connsiteX10952" fmla="*/ 9174982 w 12192000"/>
              <a:gd name="connsiteY10952" fmla="*/ 2952249 h 6858000"/>
              <a:gd name="connsiteX10953" fmla="*/ 9209794 w 12192000"/>
              <a:gd name="connsiteY10953" fmla="*/ 2987068 h 6858000"/>
              <a:gd name="connsiteX10954" fmla="*/ 9174982 w 12192000"/>
              <a:gd name="connsiteY10954" fmla="*/ 3021887 h 6858000"/>
              <a:gd name="connsiteX10955" fmla="*/ 9259874 w 12192000"/>
              <a:gd name="connsiteY10955" fmla="*/ 3021887 h 6858000"/>
              <a:gd name="connsiteX10956" fmla="*/ 9225049 w 12192000"/>
              <a:gd name="connsiteY10956" fmla="*/ 2987068 h 6858000"/>
              <a:gd name="connsiteX10957" fmla="*/ 9259874 w 12192000"/>
              <a:gd name="connsiteY10957" fmla="*/ 2952249 h 6858000"/>
              <a:gd name="connsiteX10958" fmla="*/ 9294686 w 12192000"/>
              <a:gd name="connsiteY10958" fmla="*/ 2987068 h 6858000"/>
              <a:gd name="connsiteX10959" fmla="*/ 9259874 w 12192000"/>
              <a:gd name="connsiteY10959" fmla="*/ 3021887 h 6858000"/>
              <a:gd name="connsiteX10960" fmla="*/ 9684335 w 12192000"/>
              <a:gd name="connsiteY10960" fmla="*/ 3021887 h 6858000"/>
              <a:gd name="connsiteX10961" fmla="*/ 9649510 w 12192000"/>
              <a:gd name="connsiteY10961" fmla="*/ 2987068 h 6858000"/>
              <a:gd name="connsiteX10962" fmla="*/ 9684335 w 12192000"/>
              <a:gd name="connsiteY10962" fmla="*/ 2952249 h 6858000"/>
              <a:gd name="connsiteX10963" fmla="*/ 9719148 w 12192000"/>
              <a:gd name="connsiteY10963" fmla="*/ 2987068 h 6858000"/>
              <a:gd name="connsiteX10964" fmla="*/ 9684335 w 12192000"/>
              <a:gd name="connsiteY10964" fmla="*/ 3021887 h 6858000"/>
              <a:gd name="connsiteX10965" fmla="*/ 3232474 w 12192000"/>
              <a:gd name="connsiteY10965" fmla="*/ 2937026 h 6858000"/>
              <a:gd name="connsiteX10966" fmla="*/ 3197655 w 12192000"/>
              <a:gd name="connsiteY10966" fmla="*/ 2902207 h 6858000"/>
              <a:gd name="connsiteX10967" fmla="*/ 3232474 w 12192000"/>
              <a:gd name="connsiteY10967" fmla="*/ 2867389 h 6858000"/>
              <a:gd name="connsiteX10968" fmla="*/ 3267293 w 12192000"/>
              <a:gd name="connsiteY10968" fmla="*/ 2902207 h 6858000"/>
              <a:gd name="connsiteX10969" fmla="*/ 3232474 w 12192000"/>
              <a:gd name="connsiteY10969" fmla="*/ 2937026 h 6858000"/>
              <a:gd name="connsiteX10970" fmla="*/ 3572044 w 12192000"/>
              <a:gd name="connsiteY10970" fmla="*/ 2937026 h 6858000"/>
              <a:gd name="connsiteX10971" fmla="*/ 3537225 w 12192000"/>
              <a:gd name="connsiteY10971" fmla="*/ 2902207 h 6858000"/>
              <a:gd name="connsiteX10972" fmla="*/ 3572044 w 12192000"/>
              <a:gd name="connsiteY10972" fmla="*/ 2867389 h 6858000"/>
              <a:gd name="connsiteX10973" fmla="*/ 3606863 w 12192000"/>
              <a:gd name="connsiteY10973" fmla="*/ 2902207 h 6858000"/>
              <a:gd name="connsiteX10974" fmla="*/ 3572044 w 12192000"/>
              <a:gd name="connsiteY10974" fmla="*/ 2937026 h 6858000"/>
              <a:gd name="connsiteX10975" fmla="*/ 5439685 w 12192000"/>
              <a:gd name="connsiteY10975" fmla="*/ 2937026 h 6858000"/>
              <a:gd name="connsiteX10976" fmla="*/ 5404859 w 12192000"/>
              <a:gd name="connsiteY10976" fmla="*/ 2902207 h 6858000"/>
              <a:gd name="connsiteX10977" fmla="*/ 5439685 w 12192000"/>
              <a:gd name="connsiteY10977" fmla="*/ 2867389 h 6858000"/>
              <a:gd name="connsiteX10978" fmla="*/ 5474497 w 12192000"/>
              <a:gd name="connsiteY10978" fmla="*/ 2902207 h 6858000"/>
              <a:gd name="connsiteX10979" fmla="*/ 5439685 w 12192000"/>
              <a:gd name="connsiteY10979" fmla="*/ 2937026 h 6858000"/>
              <a:gd name="connsiteX10980" fmla="*/ 5524578 w 12192000"/>
              <a:gd name="connsiteY10980" fmla="*/ 2937026 h 6858000"/>
              <a:gd name="connsiteX10981" fmla="*/ 5489753 w 12192000"/>
              <a:gd name="connsiteY10981" fmla="*/ 2902207 h 6858000"/>
              <a:gd name="connsiteX10982" fmla="*/ 5524578 w 12192000"/>
              <a:gd name="connsiteY10982" fmla="*/ 2867389 h 6858000"/>
              <a:gd name="connsiteX10983" fmla="*/ 5559390 w 12192000"/>
              <a:gd name="connsiteY10983" fmla="*/ 2902207 h 6858000"/>
              <a:gd name="connsiteX10984" fmla="*/ 5524578 w 12192000"/>
              <a:gd name="connsiteY10984" fmla="*/ 2937026 h 6858000"/>
              <a:gd name="connsiteX10985" fmla="*/ 5609470 w 12192000"/>
              <a:gd name="connsiteY10985" fmla="*/ 2937026 h 6858000"/>
              <a:gd name="connsiteX10986" fmla="*/ 5574645 w 12192000"/>
              <a:gd name="connsiteY10986" fmla="*/ 2902207 h 6858000"/>
              <a:gd name="connsiteX10987" fmla="*/ 5609470 w 12192000"/>
              <a:gd name="connsiteY10987" fmla="*/ 2867389 h 6858000"/>
              <a:gd name="connsiteX10988" fmla="*/ 5644283 w 12192000"/>
              <a:gd name="connsiteY10988" fmla="*/ 2902207 h 6858000"/>
              <a:gd name="connsiteX10989" fmla="*/ 5609470 w 12192000"/>
              <a:gd name="connsiteY10989" fmla="*/ 2937026 h 6858000"/>
              <a:gd name="connsiteX10990" fmla="*/ 5694363 w 12192000"/>
              <a:gd name="connsiteY10990" fmla="*/ 2937026 h 6858000"/>
              <a:gd name="connsiteX10991" fmla="*/ 5659537 w 12192000"/>
              <a:gd name="connsiteY10991" fmla="*/ 2902207 h 6858000"/>
              <a:gd name="connsiteX10992" fmla="*/ 5694363 w 12192000"/>
              <a:gd name="connsiteY10992" fmla="*/ 2867389 h 6858000"/>
              <a:gd name="connsiteX10993" fmla="*/ 5729175 w 12192000"/>
              <a:gd name="connsiteY10993" fmla="*/ 2902207 h 6858000"/>
              <a:gd name="connsiteX10994" fmla="*/ 5694363 w 12192000"/>
              <a:gd name="connsiteY10994" fmla="*/ 2937026 h 6858000"/>
              <a:gd name="connsiteX10995" fmla="*/ 5779255 w 12192000"/>
              <a:gd name="connsiteY10995" fmla="*/ 2937026 h 6858000"/>
              <a:gd name="connsiteX10996" fmla="*/ 5744429 w 12192000"/>
              <a:gd name="connsiteY10996" fmla="*/ 2902207 h 6858000"/>
              <a:gd name="connsiteX10997" fmla="*/ 5779255 w 12192000"/>
              <a:gd name="connsiteY10997" fmla="*/ 2867389 h 6858000"/>
              <a:gd name="connsiteX10998" fmla="*/ 5814067 w 12192000"/>
              <a:gd name="connsiteY10998" fmla="*/ 2902207 h 6858000"/>
              <a:gd name="connsiteX10999" fmla="*/ 5779255 w 12192000"/>
              <a:gd name="connsiteY10999" fmla="*/ 2937026 h 6858000"/>
              <a:gd name="connsiteX11000" fmla="*/ 5864148 w 12192000"/>
              <a:gd name="connsiteY11000" fmla="*/ 2937026 h 6858000"/>
              <a:gd name="connsiteX11001" fmla="*/ 5829323 w 12192000"/>
              <a:gd name="connsiteY11001" fmla="*/ 2902207 h 6858000"/>
              <a:gd name="connsiteX11002" fmla="*/ 5864148 w 12192000"/>
              <a:gd name="connsiteY11002" fmla="*/ 2867389 h 6858000"/>
              <a:gd name="connsiteX11003" fmla="*/ 5898960 w 12192000"/>
              <a:gd name="connsiteY11003" fmla="*/ 2902207 h 6858000"/>
              <a:gd name="connsiteX11004" fmla="*/ 5864148 w 12192000"/>
              <a:gd name="connsiteY11004" fmla="*/ 2937026 h 6858000"/>
              <a:gd name="connsiteX11005" fmla="*/ 5949040 w 12192000"/>
              <a:gd name="connsiteY11005" fmla="*/ 2937026 h 6858000"/>
              <a:gd name="connsiteX11006" fmla="*/ 5914215 w 12192000"/>
              <a:gd name="connsiteY11006" fmla="*/ 2902207 h 6858000"/>
              <a:gd name="connsiteX11007" fmla="*/ 5949040 w 12192000"/>
              <a:gd name="connsiteY11007" fmla="*/ 2867389 h 6858000"/>
              <a:gd name="connsiteX11008" fmla="*/ 5983853 w 12192000"/>
              <a:gd name="connsiteY11008" fmla="*/ 2902207 h 6858000"/>
              <a:gd name="connsiteX11009" fmla="*/ 5949040 w 12192000"/>
              <a:gd name="connsiteY11009" fmla="*/ 2937026 h 6858000"/>
              <a:gd name="connsiteX11010" fmla="*/ 6033933 w 12192000"/>
              <a:gd name="connsiteY11010" fmla="*/ 2937026 h 6858000"/>
              <a:gd name="connsiteX11011" fmla="*/ 5999107 w 12192000"/>
              <a:gd name="connsiteY11011" fmla="*/ 2902207 h 6858000"/>
              <a:gd name="connsiteX11012" fmla="*/ 6033933 w 12192000"/>
              <a:gd name="connsiteY11012" fmla="*/ 2867389 h 6858000"/>
              <a:gd name="connsiteX11013" fmla="*/ 6068745 w 12192000"/>
              <a:gd name="connsiteY11013" fmla="*/ 2902207 h 6858000"/>
              <a:gd name="connsiteX11014" fmla="*/ 6033933 w 12192000"/>
              <a:gd name="connsiteY11014" fmla="*/ 2937026 h 6858000"/>
              <a:gd name="connsiteX11015" fmla="*/ 6118825 w 12192000"/>
              <a:gd name="connsiteY11015" fmla="*/ 2937026 h 6858000"/>
              <a:gd name="connsiteX11016" fmla="*/ 6083999 w 12192000"/>
              <a:gd name="connsiteY11016" fmla="*/ 2902207 h 6858000"/>
              <a:gd name="connsiteX11017" fmla="*/ 6118825 w 12192000"/>
              <a:gd name="connsiteY11017" fmla="*/ 2867389 h 6858000"/>
              <a:gd name="connsiteX11018" fmla="*/ 6153637 w 12192000"/>
              <a:gd name="connsiteY11018" fmla="*/ 2902207 h 6858000"/>
              <a:gd name="connsiteX11019" fmla="*/ 6118825 w 12192000"/>
              <a:gd name="connsiteY11019" fmla="*/ 2937026 h 6858000"/>
              <a:gd name="connsiteX11020" fmla="*/ 6203718 w 12192000"/>
              <a:gd name="connsiteY11020" fmla="*/ 2937026 h 6858000"/>
              <a:gd name="connsiteX11021" fmla="*/ 6168893 w 12192000"/>
              <a:gd name="connsiteY11021" fmla="*/ 2902207 h 6858000"/>
              <a:gd name="connsiteX11022" fmla="*/ 6203718 w 12192000"/>
              <a:gd name="connsiteY11022" fmla="*/ 2867389 h 6858000"/>
              <a:gd name="connsiteX11023" fmla="*/ 6238530 w 12192000"/>
              <a:gd name="connsiteY11023" fmla="*/ 2902207 h 6858000"/>
              <a:gd name="connsiteX11024" fmla="*/ 6203718 w 12192000"/>
              <a:gd name="connsiteY11024" fmla="*/ 2937026 h 6858000"/>
              <a:gd name="connsiteX11025" fmla="*/ 6288610 w 12192000"/>
              <a:gd name="connsiteY11025" fmla="*/ 2937026 h 6858000"/>
              <a:gd name="connsiteX11026" fmla="*/ 6253785 w 12192000"/>
              <a:gd name="connsiteY11026" fmla="*/ 2902207 h 6858000"/>
              <a:gd name="connsiteX11027" fmla="*/ 6288610 w 12192000"/>
              <a:gd name="connsiteY11027" fmla="*/ 2867389 h 6858000"/>
              <a:gd name="connsiteX11028" fmla="*/ 6323423 w 12192000"/>
              <a:gd name="connsiteY11028" fmla="*/ 2902207 h 6858000"/>
              <a:gd name="connsiteX11029" fmla="*/ 6288610 w 12192000"/>
              <a:gd name="connsiteY11029" fmla="*/ 2937026 h 6858000"/>
              <a:gd name="connsiteX11030" fmla="*/ 6373503 w 12192000"/>
              <a:gd name="connsiteY11030" fmla="*/ 2937026 h 6858000"/>
              <a:gd name="connsiteX11031" fmla="*/ 6338677 w 12192000"/>
              <a:gd name="connsiteY11031" fmla="*/ 2902207 h 6858000"/>
              <a:gd name="connsiteX11032" fmla="*/ 6373503 w 12192000"/>
              <a:gd name="connsiteY11032" fmla="*/ 2867389 h 6858000"/>
              <a:gd name="connsiteX11033" fmla="*/ 6408315 w 12192000"/>
              <a:gd name="connsiteY11033" fmla="*/ 2902207 h 6858000"/>
              <a:gd name="connsiteX11034" fmla="*/ 6373503 w 12192000"/>
              <a:gd name="connsiteY11034" fmla="*/ 2937026 h 6858000"/>
              <a:gd name="connsiteX11035" fmla="*/ 6458395 w 12192000"/>
              <a:gd name="connsiteY11035" fmla="*/ 2937026 h 6858000"/>
              <a:gd name="connsiteX11036" fmla="*/ 6423569 w 12192000"/>
              <a:gd name="connsiteY11036" fmla="*/ 2902207 h 6858000"/>
              <a:gd name="connsiteX11037" fmla="*/ 6458395 w 12192000"/>
              <a:gd name="connsiteY11037" fmla="*/ 2867389 h 6858000"/>
              <a:gd name="connsiteX11038" fmla="*/ 6493207 w 12192000"/>
              <a:gd name="connsiteY11038" fmla="*/ 2902207 h 6858000"/>
              <a:gd name="connsiteX11039" fmla="*/ 6458395 w 12192000"/>
              <a:gd name="connsiteY11039" fmla="*/ 2937026 h 6858000"/>
              <a:gd name="connsiteX11040" fmla="*/ 6543288 w 12192000"/>
              <a:gd name="connsiteY11040" fmla="*/ 2937026 h 6858000"/>
              <a:gd name="connsiteX11041" fmla="*/ 6508463 w 12192000"/>
              <a:gd name="connsiteY11041" fmla="*/ 2902207 h 6858000"/>
              <a:gd name="connsiteX11042" fmla="*/ 6543288 w 12192000"/>
              <a:gd name="connsiteY11042" fmla="*/ 2867389 h 6858000"/>
              <a:gd name="connsiteX11043" fmla="*/ 6578100 w 12192000"/>
              <a:gd name="connsiteY11043" fmla="*/ 2902207 h 6858000"/>
              <a:gd name="connsiteX11044" fmla="*/ 6543288 w 12192000"/>
              <a:gd name="connsiteY11044" fmla="*/ 2937026 h 6858000"/>
              <a:gd name="connsiteX11045" fmla="*/ 6628180 w 12192000"/>
              <a:gd name="connsiteY11045" fmla="*/ 2937026 h 6858000"/>
              <a:gd name="connsiteX11046" fmla="*/ 6593355 w 12192000"/>
              <a:gd name="connsiteY11046" fmla="*/ 2902207 h 6858000"/>
              <a:gd name="connsiteX11047" fmla="*/ 6628180 w 12192000"/>
              <a:gd name="connsiteY11047" fmla="*/ 2867389 h 6858000"/>
              <a:gd name="connsiteX11048" fmla="*/ 6662993 w 12192000"/>
              <a:gd name="connsiteY11048" fmla="*/ 2902207 h 6858000"/>
              <a:gd name="connsiteX11049" fmla="*/ 6628180 w 12192000"/>
              <a:gd name="connsiteY11049" fmla="*/ 2937026 h 6858000"/>
              <a:gd name="connsiteX11050" fmla="*/ 6713073 w 12192000"/>
              <a:gd name="connsiteY11050" fmla="*/ 2937026 h 6858000"/>
              <a:gd name="connsiteX11051" fmla="*/ 6678247 w 12192000"/>
              <a:gd name="connsiteY11051" fmla="*/ 2902207 h 6858000"/>
              <a:gd name="connsiteX11052" fmla="*/ 6713073 w 12192000"/>
              <a:gd name="connsiteY11052" fmla="*/ 2867389 h 6858000"/>
              <a:gd name="connsiteX11053" fmla="*/ 6747885 w 12192000"/>
              <a:gd name="connsiteY11053" fmla="*/ 2902207 h 6858000"/>
              <a:gd name="connsiteX11054" fmla="*/ 6713073 w 12192000"/>
              <a:gd name="connsiteY11054" fmla="*/ 2937026 h 6858000"/>
              <a:gd name="connsiteX11055" fmla="*/ 6797965 w 12192000"/>
              <a:gd name="connsiteY11055" fmla="*/ 2937026 h 6858000"/>
              <a:gd name="connsiteX11056" fmla="*/ 6763139 w 12192000"/>
              <a:gd name="connsiteY11056" fmla="*/ 2902207 h 6858000"/>
              <a:gd name="connsiteX11057" fmla="*/ 6797965 w 12192000"/>
              <a:gd name="connsiteY11057" fmla="*/ 2867389 h 6858000"/>
              <a:gd name="connsiteX11058" fmla="*/ 6832777 w 12192000"/>
              <a:gd name="connsiteY11058" fmla="*/ 2902207 h 6858000"/>
              <a:gd name="connsiteX11059" fmla="*/ 6797965 w 12192000"/>
              <a:gd name="connsiteY11059" fmla="*/ 2937026 h 6858000"/>
              <a:gd name="connsiteX11060" fmla="*/ 6882858 w 12192000"/>
              <a:gd name="connsiteY11060" fmla="*/ 2937026 h 6858000"/>
              <a:gd name="connsiteX11061" fmla="*/ 6848033 w 12192000"/>
              <a:gd name="connsiteY11061" fmla="*/ 2902207 h 6858000"/>
              <a:gd name="connsiteX11062" fmla="*/ 6882858 w 12192000"/>
              <a:gd name="connsiteY11062" fmla="*/ 2867389 h 6858000"/>
              <a:gd name="connsiteX11063" fmla="*/ 6917670 w 12192000"/>
              <a:gd name="connsiteY11063" fmla="*/ 2902207 h 6858000"/>
              <a:gd name="connsiteX11064" fmla="*/ 6882858 w 12192000"/>
              <a:gd name="connsiteY11064" fmla="*/ 2937026 h 6858000"/>
              <a:gd name="connsiteX11065" fmla="*/ 6967749 w 12192000"/>
              <a:gd name="connsiteY11065" fmla="*/ 2937026 h 6858000"/>
              <a:gd name="connsiteX11066" fmla="*/ 6932924 w 12192000"/>
              <a:gd name="connsiteY11066" fmla="*/ 2902207 h 6858000"/>
              <a:gd name="connsiteX11067" fmla="*/ 6967749 w 12192000"/>
              <a:gd name="connsiteY11067" fmla="*/ 2867389 h 6858000"/>
              <a:gd name="connsiteX11068" fmla="*/ 7002562 w 12192000"/>
              <a:gd name="connsiteY11068" fmla="*/ 2902207 h 6858000"/>
              <a:gd name="connsiteX11069" fmla="*/ 6967749 w 12192000"/>
              <a:gd name="connsiteY11069" fmla="*/ 2937026 h 6858000"/>
              <a:gd name="connsiteX11070" fmla="*/ 7052643 w 12192000"/>
              <a:gd name="connsiteY11070" fmla="*/ 2937026 h 6858000"/>
              <a:gd name="connsiteX11071" fmla="*/ 7017817 w 12192000"/>
              <a:gd name="connsiteY11071" fmla="*/ 2902207 h 6858000"/>
              <a:gd name="connsiteX11072" fmla="*/ 7052643 w 12192000"/>
              <a:gd name="connsiteY11072" fmla="*/ 2867389 h 6858000"/>
              <a:gd name="connsiteX11073" fmla="*/ 7087455 w 12192000"/>
              <a:gd name="connsiteY11073" fmla="*/ 2902207 h 6858000"/>
              <a:gd name="connsiteX11074" fmla="*/ 7052643 w 12192000"/>
              <a:gd name="connsiteY11074" fmla="*/ 2937026 h 6858000"/>
              <a:gd name="connsiteX11075" fmla="*/ 7137562 w 12192000"/>
              <a:gd name="connsiteY11075" fmla="*/ 2937026 h 6858000"/>
              <a:gd name="connsiteX11076" fmla="*/ 7102737 w 12192000"/>
              <a:gd name="connsiteY11076" fmla="*/ 2902207 h 6858000"/>
              <a:gd name="connsiteX11077" fmla="*/ 7137562 w 12192000"/>
              <a:gd name="connsiteY11077" fmla="*/ 2867389 h 6858000"/>
              <a:gd name="connsiteX11078" fmla="*/ 7172374 w 12192000"/>
              <a:gd name="connsiteY11078" fmla="*/ 2902207 h 6858000"/>
              <a:gd name="connsiteX11079" fmla="*/ 7137562 w 12192000"/>
              <a:gd name="connsiteY11079" fmla="*/ 2937026 h 6858000"/>
              <a:gd name="connsiteX11080" fmla="*/ 7477132 w 12192000"/>
              <a:gd name="connsiteY11080" fmla="*/ 2937026 h 6858000"/>
              <a:gd name="connsiteX11081" fmla="*/ 7442307 w 12192000"/>
              <a:gd name="connsiteY11081" fmla="*/ 2902207 h 6858000"/>
              <a:gd name="connsiteX11082" fmla="*/ 7477132 w 12192000"/>
              <a:gd name="connsiteY11082" fmla="*/ 2867389 h 6858000"/>
              <a:gd name="connsiteX11083" fmla="*/ 7511944 w 12192000"/>
              <a:gd name="connsiteY11083" fmla="*/ 2902207 h 6858000"/>
              <a:gd name="connsiteX11084" fmla="*/ 7477132 w 12192000"/>
              <a:gd name="connsiteY11084" fmla="*/ 2937026 h 6858000"/>
              <a:gd name="connsiteX11085" fmla="*/ 8326055 w 12192000"/>
              <a:gd name="connsiteY11085" fmla="*/ 2937026 h 6858000"/>
              <a:gd name="connsiteX11086" fmla="*/ 8291230 w 12192000"/>
              <a:gd name="connsiteY11086" fmla="*/ 2902207 h 6858000"/>
              <a:gd name="connsiteX11087" fmla="*/ 8326055 w 12192000"/>
              <a:gd name="connsiteY11087" fmla="*/ 2867389 h 6858000"/>
              <a:gd name="connsiteX11088" fmla="*/ 8360868 w 12192000"/>
              <a:gd name="connsiteY11088" fmla="*/ 2902207 h 6858000"/>
              <a:gd name="connsiteX11089" fmla="*/ 8326055 w 12192000"/>
              <a:gd name="connsiteY11089" fmla="*/ 2937026 h 6858000"/>
              <a:gd name="connsiteX11090" fmla="*/ 9005195 w 12192000"/>
              <a:gd name="connsiteY11090" fmla="*/ 2937026 h 6858000"/>
              <a:gd name="connsiteX11091" fmla="*/ 8970370 w 12192000"/>
              <a:gd name="connsiteY11091" fmla="*/ 2902207 h 6858000"/>
              <a:gd name="connsiteX11092" fmla="*/ 9005195 w 12192000"/>
              <a:gd name="connsiteY11092" fmla="*/ 2867389 h 6858000"/>
              <a:gd name="connsiteX11093" fmla="*/ 9040008 w 12192000"/>
              <a:gd name="connsiteY11093" fmla="*/ 2902207 h 6858000"/>
              <a:gd name="connsiteX11094" fmla="*/ 9005195 w 12192000"/>
              <a:gd name="connsiteY11094" fmla="*/ 2937026 h 6858000"/>
              <a:gd name="connsiteX11095" fmla="*/ 9174982 w 12192000"/>
              <a:gd name="connsiteY11095" fmla="*/ 2937026 h 6858000"/>
              <a:gd name="connsiteX11096" fmla="*/ 9140157 w 12192000"/>
              <a:gd name="connsiteY11096" fmla="*/ 2902207 h 6858000"/>
              <a:gd name="connsiteX11097" fmla="*/ 9174982 w 12192000"/>
              <a:gd name="connsiteY11097" fmla="*/ 2867389 h 6858000"/>
              <a:gd name="connsiteX11098" fmla="*/ 9209794 w 12192000"/>
              <a:gd name="connsiteY11098" fmla="*/ 2902207 h 6858000"/>
              <a:gd name="connsiteX11099" fmla="*/ 9174982 w 12192000"/>
              <a:gd name="connsiteY11099" fmla="*/ 2937026 h 6858000"/>
              <a:gd name="connsiteX11100" fmla="*/ 9259874 w 12192000"/>
              <a:gd name="connsiteY11100" fmla="*/ 2937026 h 6858000"/>
              <a:gd name="connsiteX11101" fmla="*/ 9225049 w 12192000"/>
              <a:gd name="connsiteY11101" fmla="*/ 2902207 h 6858000"/>
              <a:gd name="connsiteX11102" fmla="*/ 9259874 w 12192000"/>
              <a:gd name="connsiteY11102" fmla="*/ 2867389 h 6858000"/>
              <a:gd name="connsiteX11103" fmla="*/ 9294686 w 12192000"/>
              <a:gd name="connsiteY11103" fmla="*/ 2902207 h 6858000"/>
              <a:gd name="connsiteX11104" fmla="*/ 9259874 w 12192000"/>
              <a:gd name="connsiteY11104" fmla="*/ 2937026 h 6858000"/>
              <a:gd name="connsiteX11105" fmla="*/ 9769228 w 12192000"/>
              <a:gd name="connsiteY11105" fmla="*/ 2937026 h 6858000"/>
              <a:gd name="connsiteX11106" fmla="*/ 9734402 w 12192000"/>
              <a:gd name="connsiteY11106" fmla="*/ 2902207 h 6858000"/>
              <a:gd name="connsiteX11107" fmla="*/ 9769228 w 12192000"/>
              <a:gd name="connsiteY11107" fmla="*/ 2867389 h 6858000"/>
              <a:gd name="connsiteX11108" fmla="*/ 9804040 w 12192000"/>
              <a:gd name="connsiteY11108" fmla="*/ 2902207 h 6858000"/>
              <a:gd name="connsiteX11109" fmla="*/ 9769228 w 12192000"/>
              <a:gd name="connsiteY11109" fmla="*/ 2937026 h 6858000"/>
              <a:gd name="connsiteX11110" fmla="*/ 3317366 w 12192000"/>
              <a:gd name="connsiteY11110" fmla="*/ 2852166 h 6858000"/>
              <a:gd name="connsiteX11111" fmla="*/ 3282547 w 12192000"/>
              <a:gd name="connsiteY11111" fmla="*/ 2817348 h 6858000"/>
              <a:gd name="connsiteX11112" fmla="*/ 3317366 w 12192000"/>
              <a:gd name="connsiteY11112" fmla="*/ 2782529 h 6858000"/>
              <a:gd name="connsiteX11113" fmla="*/ 3352185 w 12192000"/>
              <a:gd name="connsiteY11113" fmla="*/ 2817348 h 6858000"/>
              <a:gd name="connsiteX11114" fmla="*/ 3317366 w 12192000"/>
              <a:gd name="connsiteY11114" fmla="*/ 2852166 h 6858000"/>
              <a:gd name="connsiteX11115" fmla="*/ 3402259 w 12192000"/>
              <a:gd name="connsiteY11115" fmla="*/ 2852166 h 6858000"/>
              <a:gd name="connsiteX11116" fmla="*/ 3367440 w 12192000"/>
              <a:gd name="connsiteY11116" fmla="*/ 2817348 h 6858000"/>
              <a:gd name="connsiteX11117" fmla="*/ 3402259 w 12192000"/>
              <a:gd name="connsiteY11117" fmla="*/ 2782529 h 6858000"/>
              <a:gd name="connsiteX11118" fmla="*/ 3437078 w 12192000"/>
              <a:gd name="connsiteY11118" fmla="*/ 2817348 h 6858000"/>
              <a:gd name="connsiteX11119" fmla="*/ 3402259 w 12192000"/>
              <a:gd name="connsiteY11119" fmla="*/ 2852166 h 6858000"/>
              <a:gd name="connsiteX11120" fmla="*/ 3487153 w 12192000"/>
              <a:gd name="connsiteY11120" fmla="*/ 2852166 h 6858000"/>
              <a:gd name="connsiteX11121" fmla="*/ 3452334 w 12192000"/>
              <a:gd name="connsiteY11121" fmla="*/ 2817348 h 6858000"/>
              <a:gd name="connsiteX11122" fmla="*/ 3487153 w 12192000"/>
              <a:gd name="connsiteY11122" fmla="*/ 2782529 h 6858000"/>
              <a:gd name="connsiteX11123" fmla="*/ 3521971 w 12192000"/>
              <a:gd name="connsiteY11123" fmla="*/ 2817348 h 6858000"/>
              <a:gd name="connsiteX11124" fmla="*/ 3487153 w 12192000"/>
              <a:gd name="connsiteY11124" fmla="*/ 2852166 h 6858000"/>
              <a:gd name="connsiteX11125" fmla="*/ 3572044 w 12192000"/>
              <a:gd name="connsiteY11125" fmla="*/ 2852166 h 6858000"/>
              <a:gd name="connsiteX11126" fmla="*/ 3537225 w 12192000"/>
              <a:gd name="connsiteY11126" fmla="*/ 2817348 h 6858000"/>
              <a:gd name="connsiteX11127" fmla="*/ 3572044 w 12192000"/>
              <a:gd name="connsiteY11127" fmla="*/ 2782529 h 6858000"/>
              <a:gd name="connsiteX11128" fmla="*/ 3606863 w 12192000"/>
              <a:gd name="connsiteY11128" fmla="*/ 2817348 h 6858000"/>
              <a:gd name="connsiteX11129" fmla="*/ 3572044 w 12192000"/>
              <a:gd name="connsiteY11129" fmla="*/ 2852166 h 6858000"/>
              <a:gd name="connsiteX11130" fmla="*/ 3656936 w 12192000"/>
              <a:gd name="connsiteY11130" fmla="*/ 2852166 h 6858000"/>
              <a:gd name="connsiteX11131" fmla="*/ 3622117 w 12192000"/>
              <a:gd name="connsiteY11131" fmla="*/ 2817348 h 6858000"/>
              <a:gd name="connsiteX11132" fmla="*/ 3656936 w 12192000"/>
              <a:gd name="connsiteY11132" fmla="*/ 2782529 h 6858000"/>
              <a:gd name="connsiteX11133" fmla="*/ 3691755 w 12192000"/>
              <a:gd name="connsiteY11133" fmla="*/ 2817348 h 6858000"/>
              <a:gd name="connsiteX11134" fmla="*/ 3656936 w 12192000"/>
              <a:gd name="connsiteY11134" fmla="*/ 2852166 h 6858000"/>
              <a:gd name="connsiteX11135" fmla="*/ 3741829 w 12192000"/>
              <a:gd name="connsiteY11135" fmla="*/ 2852166 h 6858000"/>
              <a:gd name="connsiteX11136" fmla="*/ 3707010 w 12192000"/>
              <a:gd name="connsiteY11136" fmla="*/ 2817348 h 6858000"/>
              <a:gd name="connsiteX11137" fmla="*/ 3741829 w 12192000"/>
              <a:gd name="connsiteY11137" fmla="*/ 2782529 h 6858000"/>
              <a:gd name="connsiteX11138" fmla="*/ 3776648 w 12192000"/>
              <a:gd name="connsiteY11138" fmla="*/ 2817348 h 6858000"/>
              <a:gd name="connsiteX11139" fmla="*/ 3741829 w 12192000"/>
              <a:gd name="connsiteY11139" fmla="*/ 2852166 h 6858000"/>
              <a:gd name="connsiteX11140" fmla="*/ 3826723 w 12192000"/>
              <a:gd name="connsiteY11140" fmla="*/ 2852166 h 6858000"/>
              <a:gd name="connsiteX11141" fmla="*/ 3791904 w 12192000"/>
              <a:gd name="connsiteY11141" fmla="*/ 2817348 h 6858000"/>
              <a:gd name="connsiteX11142" fmla="*/ 3826723 w 12192000"/>
              <a:gd name="connsiteY11142" fmla="*/ 2782529 h 6858000"/>
              <a:gd name="connsiteX11143" fmla="*/ 3861541 w 12192000"/>
              <a:gd name="connsiteY11143" fmla="*/ 2817348 h 6858000"/>
              <a:gd name="connsiteX11144" fmla="*/ 3826723 w 12192000"/>
              <a:gd name="connsiteY11144" fmla="*/ 2852166 h 6858000"/>
              <a:gd name="connsiteX11145" fmla="*/ 3911614 w 12192000"/>
              <a:gd name="connsiteY11145" fmla="*/ 2852166 h 6858000"/>
              <a:gd name="connsiteX11146" fmla="*/ 3876795 w 12192000"/>
              <a:gd name="connsiteY11146" fmla="*/ 2817348 h 6858000"/>
              <a:gd name="connsiteX11147" fmla="*/ 3911614 w 12192000"/>
              <a:gd name="connsiteY11147" fmla="*/ 2782529 h 6858000"/>
              <a:gd name="connsiteX11148" fmla="*/ 3946433 w 12192000"/>
              <a:gd name="connsiteY11148" fmla="*/ 2817348 h 6858000"/>
              <a:gd name="connsiteX11149" fmla="*/ 3911614 w 12192000"/>
              <a:gd name="connsiteY11149" fmla="*/ 2852166 h 6858000"/>
              <a:gd name="connsiteX11150" fmla="*/ 5524578 w 12192000"/>
              <a:gd name="connsiteY11150" fmla="*/ 2852166 h 6858000"/>
              <a:gd name="connsiteX11151" fmla="*/ 5489753 w 12192000"/>
              <a:gd name="connsiteY11151" fmla="*/ 2817348 h 6858000"/>
              <a:gd name="connsiteX11152" fmla="*/ 5524578 w 12192000"/>
              <a:gd name="connsiteY11152" fmla="*/ 2782529 h 6858000"/>
              <a:gd name="connsiteX11153" fmla="*/ 5559390 w 12192000"/>
              <a:gd name="connsiteY11153" fmla="*/ 2817348 h 6858000"/>
              <a:gd name="connsiteX11154" fmla="*/ 5524578 w 12192000"/>
              <a:gd name="connsiteY11154" fmla="*/ 2852166 h 6858000"/>
              <a:gd name="connsiteX11155" fmla="*/ 5609470 w 12192000"/>
              <a:gd name="connsiteY11155" fmla="*/ 2852166 h 6858000"/>
              <a:gd name="connsiteX11156" fmla="*/ 5574645 w 12192000"/>
              <a:gd name="connsiteY11156" fmla="*/ 2817348 h 6858000"/>
              <a:gd name="connsiteX11157" fmla="*/ 5609470 w 12192000"/>
              <a:gd name="connsiteY11157" fmla="*/ 2782529 h 6858000"/>
              <a:gd name="connsiteX11158" fmla="*/ 5644283 w 12192000"/>
              <a:gd name="connsiteY11158" fmla="*/ 2817348 h 6858000"/>
              <a:gd name="connsiteX11159" fmla="*/ 5609470 w 12192000"/>
              <a:gd name="connsiteY11159" fmla="*/ 2852166 h 6858000"/>
              <a:gd name="connsiteX11160" fmla="*/ 5694363 w 12192000"/>
              <a:gd name="connsiteY11160" fmla="*/ 2852166 h 6858000"/>
              <a:gd name="connsiteX11161" fmla="*/ 5659537 w 12192000"/>
              <a:gd name="connsiteY11161" fmla="*/ 2817348 h 6858000"/>
              <a:gd name="connsiteX11162" fmla="*/ 5694363 w 12192000"/>
              <a:gd name="connsiteY11162" fmla="*/ 2782529 h 6858000"/>
              <a:gd name="connsiteX11163" fmla="*/ 5729175 w 12192000"/>
              <a:gd name="connsiteY11163" fmla="*/ 2817348 h 6858000"/>
              <a:gd name="connsiteX11164" fmla="*/ 5694363 w 12192000"/>
              <a:gd name="connsiteY11164" fmla="*/ 2852166 h 6858000"/>
              <a:gd name="connsiteX11165" fmla="*/ 5779255 w 12192000"/>
              <a:gd name="connsiteY11165" fmla="*/ 2852166 h 6858000"/>
              <a:gd name="connsiteX11166" fmla="*/ 5744429 w 12192000"/>
              <a:gd name="connsiteY11166" fmla="*/ 2817348 h 6858000"/>
              <a:gd name="connsiteX11167" fmla="*/ 5779255 w 12192000"/>
              <a:gd name="connsiteY11167" fmla="*/ 2782529 h 6858000"/>
              <a:gd name="connsiteX11168" fmla="*/ 5814067 w 12192000"/>
              <a:gd name="connsiteY11168" fmla="*/ 2817348 h 6858000"/>
              <a:gd name="connsiteX11169" fmla="*/ 5779255 w 12192000"/>
              <a:gd name="connsiteY11169" fmla="*/ 2852166 h 6858000"/>
              <a:gd name="connsiteX11170" fmla="*/ 5864148 w 12192000"/>
              <a:gd name="connsiteY11170" fmla="*/ 2852166 h 6858000"/>
              <a:gd name="connsiteX11171" fmla="*/ 5829323 w 12192000"/>
              <a:gd name="connsiteY11171" fmla="*/ 2817348 h 6858000"/>
              <a:gd name="connsiteX11172" fmla="*/ 5864148 w 12192000"/>
              <a:gd name="connsiteY11172" fmla="*/ 2782529 h 6858000"/>
              <a:gd name="connsiteX11173" fmla="*/ 5898960 w 12192000"/>
              <a:gd name="connsiteY11173" fmla="*/ 2817348 h 6858000"/>
              <a:gd name="connsiteX11174" fmla="*/ 5864148 w 12192000"/>
              <a:gd name="connsiteY11174" fmla="*/ 2852166 h 6858000"/>
              <a:gd name="connsiteX11175" fmla="*/ 5949040 w 12192000"/>
              <a:gd name="connsiteY11175" fmla="*/ 2852166 h 6858000"/>
              <a:gd name="connsiteX11176" fmla="*/ 5914215 w 12192000"/>
              <a:gd name="connsiteY11176" fmla="*/ 2817348 h 6858000"/>
              <a:gd name="connsiteX11177" fmla="*/ 5949040 w 12192000"/>
              <a:gd name="connsiteY11177" fmla="*/ 2782529 h 6858000"/>
              <a:gd name="connsiteX11178" fmla="*/ 5983853 w 12192000"/>
              <a:gd name="connsiteY11178" fmla="*/ 2817348 h 6858000"/>
              <a:gd name="connsiteX11179" fmla="*/ 5949040 w 12192000"/>
              <a:gd name="connsiteY11179" fmla="*/ 2852166 h 6858000"/>
              <a:gd name="connsiteX11180" fmla="*/ 6033933 w 12192000"/>
              <a:gd name="connsiteY11180" fmla="*/ 2852166 h 6858000"/>
              <a:gd name="connsiteX11181" fmla="*/ 5999107 w 12192000"/>
              <a:gd name="connsiteY11181" fmla="*/ 2817348 h 6858000"/>
              <a:gd name="connsiteX11182" fmla="*/ 6033933 w 12192000"/>
              <a:gd name="connsiteY11182" fmla="*/ 2782529 h 6858000"/>
              <a:gd name="connsiteX11183" fmla="*/ 6068745 w 12192000"/>
              <a:gd name="connsiteY11183" fmla="*/ 2817348 h 6858000"/>
              <a:gd name="connsiteX11184" fmla="*/ 6033933 w 12192000"/>
              <a:gd name="connsiteY11184" fmla="*/ 2852166 h 6858000"/>
              <a:gd name="connsiteX11185" fmla="*/ 6118825 w 12192000"/>
              <a:gd name="connsiteY11185" fmla="*/ 2852166 h 6858000"/>
              <a:gd name="connsiteX11186" fmla="*/ 6083999 w 12192000"/>
              <a:gd name="connsiteY11186" fmla="*/ 2817348 h 6858000"/>
              <a:gd name="connsiteX11187" fmla="*/ 6118825 w 12192000"/>
              <a:gd name="connsiteY11187" fmla="*/ 2782529 h 6858000"/>
              <a:gd name="connsiteX11188" fmla="*/ 6153637 w 12192000"/>
              <a:gd name="connsiteY11188" fmla="*/ 2817348 h 6858000"/>
              <a:gd name="connsiteX11189" fmla="*/ 6118825 w 12192000"/>
              <a:gd name="connsiteY11189" fmla="*/ 2852166 h 6858000"/>
              <a:gd name="connsiteX11190" fmla="*/ 6203718 w 12192000"/>
              <a:gd name="connsiteY11190" fmla="*/ 2852166 h 6858000"/>
              <a:gd name="connsiteX11191" fmla="*/ 6168893 w 12192000"/>
              <a:gd name="connsiteY11191" fmla="*/ 2817348 h 6858000"/>
              <a:gd name="connsiteX11192" fmla="*/ 6203718 w 12192000"/>
              <a:gd name="connsiteY11192" fmla="*/ 2782529 h 6858000"/>
              <a:gd name="connsiteX11193" fmla="*/ 6238530 w 12192000"/>
              <a:gd name="connsiteY11193" fmla="*/ 2817348 h 6858000"/>
              <a:gd name="connsiteX11194" fmla="*/ 6203718 w 12192000"/>
              <a:gd name="connsiteY11194" fmla="*/ 2852166 h 6858000"/>
              <a:gd name="connsiteX11195" fmla="*/ 6288610 w 12192000"/>
              <a:gd name="connsiteY11195" fmla="*/ 2852166 h 6858000"/>
              <a:gd name="connsiteX11196" fmla="*/ 6253785 w 12192000"/>
              <a:gd name="connsiteY11196" fmla="*/ 2817348 h 6858000"/>
              <a:gd name="connsiteX11197" fmla="*/ 6288610 w 12192000"/>
              <a:gd name="connsiteY11197" fmla="*/ 2782529 h 6858000"/>
              <a:gd name="connsiteX11198" fmla="*/ 6323423 w 12192000"/>
              <a:gd name="connsiteY11198" fmla="*/ 2817348 h 6858000"/>
              <a:gd name="connsiteX11199" fmla="*/ 6288610 w 12192000"/>
              <a:gd name="connsiteY11199" fmla="*/ 2852166 h 6858000"/>
              <a:gd name="connsiteX11200" fmla="*/ 6373503 w 12192000"/>
              <a:gd name="connsiteY11200" fmla="*/ 2852166 h 6858000"/>
              <a:gd name="connsiteX11201" fmla="*/ 6338677 w 12192000"/>
              <a:gd name="connsiteY11201" fmla="*/ 2817348 h 6858000"/>
              <a:gd name="connsiteX11202" fmla="*/ 6373503 w 12192000"/>
              <a:gd name="connsiteY11202" fmla="*/ 2782529 h 6858000"/>
              <a:gd name="connsiteX11203" fmla="*/ 6408315 w 12192000"/>
              <a:gd name="connsiteY11203" fmla="*/ 2817348 h 6858000"/>
              <a:gd name="connsiteX11204" fmla="*/ 6373503 w 12192000"/>
              <a:gd name="connsiteY11204" fmla="*/ 2852166 h 6858000"/>
              <a:gd name="connsiteX11205" fmla="*/ 6458395 w 12192000"/>
              <a:gd name="connsiteY11205" fmla="*/ 2852166 h 6858000"/>
              <a:gd name="connsiteX11206" fmla="*/ 6423569 w 12192000"/>
              <a:gd name="connsiteY11206" fmla="*/ 2817348 h 6858000"/>
              <a:gd name="connsiteX11207" fmla="*/ 6458395 w 12192000"/>
              <a:gd name="connsiteY11207" fmla="*/ 2782529 h 6858000"/>
              <a:gd name="connsiteX11208" fmla="*/ 6493207 w 12192000"/>
              <a:gd name="connsiteY11208" fmla="*/ 2817348 h 6858000"/>
              <a:gd name="connsiteX11209" fmla="*/ 6458395 w 12192000"/>
              <a:gd name="connsiteY11209" fmla="*/ 2852166 h 6858000"/>
              <a:gd name="connsiteX11210" fmla="*/ 6543288 w 12192000"/>
              <a:gd name="connsiteY11210" fmla="*/ 2852166 h 6858000"/>
              <a:gd name="connsiteX11211" fmla="*/ 6508463 w 12192000"/>
              <a:gd name="connsiteY11211" fmla="*/ 2817348 h 6858000"/>
              <a:gd name="connsiteX11212" fmla="*/ 6543288 w 12192000"/>
              <a:gd name="connsiteY11212" fmla="*/ 2782529 h 6858000"/>
              <a:gd name="connsiteX11213" fmla="*/ 6578100 w 12192000"/>
              <a:gd name="connsiteY11213" fmla="*/ 2817348 h 6858000"/>
              <a:gd name="connsiteX11214" fmla="*/ 6543288 w 12192000"/>
              <a:gd name="connsiteY11214" fmla="*/ 2852166 h 6858000"/>
              <a:gd name="connsiteX11215" fmla="*/ 6628180 w 12192000"/>
              <a:gd name="connsiteY11215" fmla="*/ 2852166 h 6858000"/>
              <a:gd name="connsiteX11216" fmla="*/ 6593355 w 12192000"/>
              <a:gd name="connsiteY11216" fmla="*/ 2817348 h 6858000"/>
              <a:gd name="connsiteX11217" fmla="*/ 6628180 w 12192000"/>
              <a:gd name="connsiteY11217" fmla="*/ 2782529 h 6858000"/>
              <a:gd name="connsiteX11218" fmla="*/ 6662993 w 12192000"/>
              <a:gd name="connsiteY11218" fmla="*/ 2817348 h 6858000"/>
              <a:gd name="connsiteX11219" fmla="*/ 6628180 w 12192000"/>
              <a:gd name="connsiteY11219" fmla="*/ 2852166 h 6858000"/>
              <a:gd name="connsiteX11220" fmla="*/ 6713073 w 12192000"/>
              <a:gd name="connsiteY11220" fmla="*/ 2852166 h 6858000"/>
              <a:gd name="connsiteX11221" fmla="*/ 6678247 w 12192000"/>
              <a:gd name="connsiteY11221" fmla="*/ 2817348 h 6858000"/>
              <a:gd name="connsiteX11222" fmla="*/ 6713073 w 12192000"/>
              <a:gd name="connsiteY11222" fmla="*/ 2782529 h 6858000"/>
              <a:gd name="connsiteX11223" fmla="*/ 6747885 w 12192000"/>
              <a:gd name="connsiteY11223" fmla="*/ 2817348 h 6858000"/>
              <a:gd name="connsiteX11224" fmla="*/ 6713073 w 12192000"/>
              <a:gd name="connsiteY11224" fmla="*/ 2852166 h 6858000"/>
              <a:gd name="connsiteX11225" fmla="*/ 6797965 w 12192000"/>
              <a:gd name="connsiteY11225" fmla="*/ 2852166 h 6858000"/>
              <a:gd name="connsiteX11226" fmla="*/ 6763139 w 12192000"/>
              <a:gd name="connsiteY11226" fmla="*/ 2817348 h 6858000"/>
              <a:gd name="connsiteX11227" fmla="*/ 6797965 w 12192000"/>
              <a:gd name="connsiteY11227" fmla="*/ 2782529 h 6858000"/>
              <a:gd name="connsiteX11228" fmla="*/ 6832777 w 12192000"/>
              <a:gd name="connsiteY11228" fmla="*/ 2817348 h 6858000"/>
              <a:gd name="connsiteX11229" fmla="*/ 6797965 w 12192000"/>
              <a:gd name="connsiteY11229" fmla="*/ 2852166 h 6858000"/>
              <a:gd name="connsiteX11230" fmla="*/ 6882858 w 12192000"/>
              <a:gd name="connsiteY11230" fmla="*/ 2852166 h 6858000"/>
              <a:gd name="connsiteX11231" fmla="*/ 6848033 w 12192000"/>
              <a:gd name="connsiteY11231" fmla="*/ 2817348 h 6858000"/>
              <a:gd name="connsiteX11232" fmla="*/ 6882858 w 12192000"/>
              <a:gd name="connsiteY11232" fmla="*/ 2782529 h 6858000"/>
              <a:gd name="connsiteX11233" fmla="*/ 6917670 w 12192000"/>
              <a:gd name="connsiteY11233" fmla="*/ 2817348 h 6858000"/>
              <a:gd name="connsiteX11234" fmla="*/ 6882858 w 12192000"/>
              <a:gd name="connsiteY11234" fmla="*/ 2852166 h 6858000"/>
              <a:gd name="connsiteX11235" fmla="*/ 6967749 w 12192000"/>
              <a:gd name="connsiteY11235" fmla="*/ 2852166 h 6858000"/>
              <a:gd name="connsiteX11236" fmla="*/ 6932924 w 12192000"/>
              <a:gd name="connsiteY11236" fmla="*/ 2817348 h 6858000"/>
              <a:gd name="connsiteX11237" fmla="*/ 6967749 w 12192000"/>
              <a:gd name="connsiteY11237" fmla="*/ 2782529 h 6858000"/>
              <a:gd name="connsiteX11238" fmla="*/ 7002562 w 12192000"/>
              <a:gd name="connsiteY11238" fmla="*/ 2817348 h 6858000"/>
              <a:gd name="connsiteX11239" fmla="*/ 6967749 w 12192000"/>
              <a:gd name="connsiteY11239" fmla="*/ 2852166 h 6858000"/>
              <a:gd name="connsiteX11240" fmla="*/ 7052643 w 12192000"/>
              <a:gd name="connsiteY11240" fmla="*/ 2852166 h 6858000"/>
              <a:gd name="connsiteX11241" fmla="*/ 7017817 w 12192000"/>
              <a:gd name="connsiteY11241" fmla="*/ 2817348 h 6858000"/>
              <a:gd name="connsiteX11242" fmla="*/ 7052643 w 12192000"/>
              <a:gd name="connsiteY11242" fmla="*/ 2782529 h 6858000"/>
              <a:gd name="connsiteX11243" fmla="*/ 7087455 w 12192000"/>
              <a:gd name="connsiteY11243" fmla="*/ 2817348 h 6858000"/>
              <a:gd name="connsiteX11244" fmla="*/ 7052643 w 12192000"/>
              <a:gd name="connsiteY11244" fmla="*/ 2852166 h 6858000"/>
              <a:gd name="connsiteX11245" fmla="*/ 7137562 w 12192000"/>
              <a:gd name="connsiteY11245" fmla="*/ 2852166 h 6858000"/>
              <a:gd name="connsiteX11246" fmla="*/ 7102737 w 12192000"/>
              <a:gd name="connsiteY11246" fmla="*/ 2817348 h 6858000"/>
              <a:gd name="connsiteX11247" fmla="*/ 7137562 w 12192000"/>
              <a:gd name="connsiteY11247" fmla="*/ 2782529 h 6858000"/>
              <a:gd name="connsiteX11248" fmla="*/ 7172374 w 12192000"/>
              <a:gd name="connsiteY11248" fmla="*/ 2817348 h 6858000"/>
              <a:gd name="connsiteX11249" fmla="*/ 7137562 w 12192000"/>
              <a:gd name="connsiteY11249" fmla="*/ 2852166 h 6858000"/>
              <a:gd name="connsiteX11250" fmla="*/ 7222454 w 12192000"/>
              <a:gd name="connsiteY11250" fmla="*/ 2852166 h 6858000"/>
              <a:gd name="connsiteX11251" fmla="*/ 7187629 w 12192000"/>
              <a:gd name="connsiteY11251" fmla="*/ 2817348 h 6858000"/>
              <a:gd name="connsiteX11252" fmla="*/ 7222454 w 12192000"/>
              <a:gd name="connsiteY11252" fmla="*/ 2782529 h 6858000"/>
              <a:gd name="connsiteX11253" fmla="*/ 7257266 w 12192000"/>
              <a:gd name="connsiteY11253" fmla="*/ 2817348 h 6858000"/>
              <a:gd name="connsiteX11254" fmla="*/ 7222454 w 12192000"/>
              <a:gd name="connsiteY11254" fmla="*/ 2852166 h 6858000"/>
              <a:gd name="connsiteX11255" fmla="*/ 7307346 w 12192000"/>
              <a:gd name="connsiteY11255" fmla="*/ 2852166 h 6858000"/>
              <a:gd name="connsiteX11256" fmla="*/ 7272521 w 12192000"/>
              <a:gd name="connsiteY11256" fmla="*/ 2817348 h 6858000"/>
              <a:gd name="connsiteX11257" fmla="*/ 7307346 w 12192000"/>
              <a:gd name="connsiteY11257" fmla="*/ 2782529 h 6858000"/>
              <a:gd name="connsiteX11258" fmla="*/ 7342159 w 12192000"/>
              <a:gd name="connsiteY11258" fmla="*/ 2817348 h 6858000"/>
              <a:gd name="connsiteX11259" fmla="*/ 7307346 w 12192000"/>
              <a:gd name="connsiteY11259" fmla="*/ 2852166 h 6858000"/>
              <a:gd name="connsiteX11260" fmla="*/ 7392239 w 12192000"/>
              <a:gd name="connsiteY11260" fmla="*/ 2852166 h 6858000"/>
              <a:gd name="connsiteX11261" fmla="*/ 7357413 w 12192000"/>
              <a:gd name="connsiteY11261" fmla="*/ 2817348 h 6858000"/>
              <a:gd name="connsiteX11262" fmla="*/ 7392239 w 12192000"/>
              <a:gd name="connsiteY11262" fmla="*/ 2782529 h 6858000"/>
              <a:gd name="connsiteX11263" fmla="*/ 7427051 w 12192000"/>
              <a:gd name="connsiteY11263" fmla="*/ 2817348 h 6858000"/>
              <a:gd name="connsiteX11264" fmla="*/ 7392239 w 12192000"/>
              <a:gd name="connsiteY11264" fmla="*/ 2852166 h 6858000"/>
              <a:gd name="connsiteX11265" fmla="*/ 8410949 w 12192000"/>
              <a:gd name="connsiteY11265" fmla="*/ 2852166 h 6858000"/>
              <a:gd name="connsiteX11266" fmla="*/ 8376123 w 12192000"/>
              <a:gd name="connsiteY11266" fmla="*/ 2817348 h 6858000"/>
              <a:gd name="connsiteX11267" fmla="*/ 8410949 w 12192000"/>
              <a:gd name="connsiteY11267" fmla="*/ 2782529 h 6858000"/>
              <a:gd name="connsiteX11268" fmla="*/ 8445761 w 12192000"/>
              <a:gd name="connsiteY11268" fmla="*/ 2817348 h 6858000"/>
              <a:gd name="connsiteX11269" fmla="*/ 8410949 w 12192000"/>
              <a:gd name="connsiteY11269" fmla="*/ 2852166 h 6858000"/>
              <a:gd name="connsiteX11270" fmla="*/ 9005195 w 12192000"/>
              <a:gd name="connsiteY11270" fmla="*/ 2852166 h 6858000"/>
              <a:gd name="connsiteX11271" fmla="*/ 8970370 w 12192000"/>
              <a:gd name="connsiteY11271" fmla="*/ 2817348 h 6858000"/>
              <a:gd name="connsiteX11272" fmla="*/ 9005195 w 12192000"/>
              <a:gd name="connsiteY11272" fmla="*/ 2782529 h 6858000"/>
              <a:gd name="connsiteX11273" fmla="*/ 9040008 w 12192000"/>
              <a:gd name="connsiteY11273" fmla="*/ 2817348 h 6858000"/>
              <a:gd name="connsiteX11274" fmla="*/ 9005195 w 12192000"/>
              <a:gd name="connsiteY11274" fmla="*/ 2852166 h 6858000"/>
              <a:gd name="connsiteX11275" fmla="*/ 9769228 w 12192000"/>
              <a:gd name="connsiteY11275" fmla="*/ 2852166 h 6858000"/>
              <a:gd name="connsiteX11276" fmla="*/ 9734402 w 12192000"/>
              <a:gd name="connsiteY11276" fmla="*/ 2817348 h 6858000"/>
              <a:gd name="connsiteX11277" fmla="*/ 9769228 w 12192000"/>
              <a:gd name="connsiteY11277" fmla="*/ 2782529 h 6858000"/>
              <a:gd name="connsiteX11278" fmla="*/ 9804040 w 12192000"/>
              <a:gd name="connsiteY11278" fmla="*/ 2817348 h 6858000"/>
              <a:gd name="connsiteX11279" fmla="*/ 9769228 w 12192000"/>
              <a:gd name="connsiteY11279" fmla="*/ 2852166 h 6858000"/>
              <a:gd name="connsiteX11280" fmla="*/ 9854122 w 12192000"/>
              <a:gd name="connsiteY11280" fmla="*/ 2852166 h 6858000"/>
              <a:gd name="connsiteX11281" fmla="*/ 9819297 w 12192000"/>
              <a:gd name="connsiteY11281" fmla="*/ 2817348 h 6858000"/>
              <a:gd name="connsiteX11282" fmla="*/ 9854122 w 12192000"/>
              <a:gd name="connsiteY11282" fmla="*/ 2782529 h 6858000"/>
              <a:gd name="connsiteX11283" fmla="*/ 9888934 w 12192000"/>
              <a:gd name="connsiteY11283" fmla="*/ 2817348 h 6858000"/>
              <a:gd name="connsiteX11284" fmla="*/ 9854122 w 12192000"/>
              <a:gd name="connsiteY11284" fmla="*/ 2852166 h 6858000"/>
              <a:gd name="connsiteX11285" fmla="*/ 3487153 w 12192000"/>
              <a:gd name="connsiteY11285" fmla="*/ 2767307 h 6858000"/>
              <a:gd name="connsiteX11286" fmla="*/ 3452334 w 12192000"/>
              <a:gd name="connsiteY11286" fmla="*/ 2732488 h 6858000"/>
              <a:gd name="connsiteX11287" fmla="*/ 3487153 w 12192000"/>
              <a:gd name="connsiteY11287" fmla="*/ 2697669 h 6858000"/>
              <a:gd name="connsiteX11288" fmla="*/ 3521971 w 12192000"/>
              <a:gd name="connsiteY11288" fmla="*/ 2732488 h 6858000"/>
              <a:gd name="connsiteX11289" fmla="*/ 3487153 w 12192000"/>
              <a:gd name="connsiteY11289" fmla="*/ 2767307 h 6858000"/>
              <a:gd name="connsiteX11290" fmla="*/ 3572044 w 12192000"/>
              <a:gd name="connsiteY11290" fmla="*/ 2767307 h 6858000"/>
              <a:gd name="connsiteX11291" fmla="*/ 3537225 w 12192000"/>
              <a:gd name="connsiteY11291" fmla="*/ 2732488 h 6858000"/>
              <a:gd name="connsiteX11292" fmla="*/ 3572044 w 12192000"/>
              <a:gd name="connsiteY11292" fmla="*/ 2697669 h 6858000"/>
              <a:gd name="connsiteX11293" fmla="*/ 3606863 w 12192000"/>
              <a:gd name="connsiteY11293" fmla="*/ 2732488 h 6858000"/>
              <a:gd name="connsiteX11294" fmla="*/ 3572044 w 12192000"/>
              <a:gd name="connsiteY11294" fmla="*/ 2767307 h 6858000"/>
              <a:gd name="connsiteX11295" fmla="*/ 3656936 w 12192000"/>
              <a:gd name="connsiteY11295" fmla="*/ 2767307 h 6858000"/>
              <a:gd name="connsiteX11296" fmla="*/ 3622117 w 12192000"/>
              <a:gd name="connsiteY11296" fmla="*/ 2732488 h 6858000"/>
              <a:gd name="connsiteX11297" fmla="*/ 3656936 w 12192000"/>
              <a:gd name="connsiteY11297" fmla="*/ 2697669 h 6858000"/>
              <a:gd name="connsiteX11298" fmla="*/ 3691755 w 12192000"/>
              <a:gd name="connsiteY11298" fmla="*/ 2732488 h 6858000"/>
              <a:gd name="connsiteX11299" fmla="*/ 3656936 w 12192000"/>
              <a:gd name="connsiteY11299" fmla="*/ 2767307 h 6858000"/>
              <a:gd name="connsiteX11300" fmla="*/ 3741829 w 12192000"/>
              <a:gd name="connsiteY11300" fmla="*/ 2767307 h 6858000"/>
              <a:gd name="connsiteX11301" fmla="*/ 3707010 w 12192000"/>
              <a:gd name="connsiteY11301" fmla="*/ 2732488 h 6858000"/>
              <a:gd name="connsiteX11302" fmla="*/ 3741829 w 12192000"/>
              <a:gd name="connsiteY11302" fmla="*/ 2697669 h 6858000"/>
              <a:gd name="connsiteX11303" fmla="*/ 3776648 w 12192000"/>
              <a:gd name="connsiteY11303" fmla="*/ 2732488 h 6858000"/>
              <a:gd name="connsiteX11304" fmla="*/ 3741829 w 12192000"/>
              <a:gd name="connsiteY11304" fmla="*/ 2767307 h 6858000"/>
              <a:gd name="connsiteX11305" fmla="*/ 3826723 w 12192000"/>
              <a:gd name="connsiteY11305" fmla="*/ 2767307 h 6858000"/>
              <a:gd name="connsiteX11306" fmla="*/ 3791904 w 12192000"/>
              <a:gd name="connsiteY11306" fmla="*/ 2732488 h 6858000"/>
              <a:gd name="connsiteX11307" fmla="*/ 3826723 w 12192000"/>
              <a:gd name="connsiteY11307" fmla="*/ 2697669 h 6858000"/>
              <a:gd name="connsiteX11308" fmla="*/ 3861541 w 12192000"/>
              <a:gd name="connsiteY11308" fmla="*/ 2732488 h 6858000"/>
              <a:gd name="connsiteX11309" fmla="*/ 3826723 w 12192000"/>
              <a:gd name="connsiteY11309" fmla="*/ 2767307 h 6858000"/>
              <a:gd name="connsiteX11310" fmla="*/ 3911614 w 12192000"/>
              <a:gd name="connsiteY11310" fmla="*/ 2767307 h 6858000"/>
              <a:gd name="connsiteX11311" fmla="*/ 3876795 w 12192000"/>
              <a:gd name="connsiteY11311" fmla="*/ 2732488 h 6858000"/>
              <a:gd name="connsiteX11312" fmla="*/ 3911614 w 12192000"/>
              <a:gd name="connsiteY11312" fmla="*/ 2697669 h 6858000"/>
              <a:gd name="connsiteX11313" fmla="*/ 3946433 w 12192000"/>
              <a:gd name="connsiteY11313" fmla="*/ 2732488 h 6858000"/>
              <a:gd name="connsiteX11314" fmla="*/ 3911614 w 12192000"/>
              <a:gd name="connsiteY11314" fmla="*/ 2767307 h 6858000"/>
              <a:gd name="connsiteX11315" fmla="*/ 3996513 w 12192000"/>
              <a:gd name="connsiteY11315" fmla="*/ 2767307 h 6858000"/>
              <a:gd name="connsiteX11316" fmla="*/ 3961694 w 12192000"/>
              <a:gd name="connsiteY11316" fmla="*/ 2732488 h 6858000"/>
              <a:gd name="connsiteX11317" fmla="*/ 3996513 w 12192000"/>
              <a:gd name="connsiteY11317" fmla="*/ 2697669 h 6858000"/>
              <a:gd name="connsiteX11318" fmla="*/ 4031332 w 12192000"/>
              <a:gd name="connsiteY11318" fmla="*/ 2732488 h 6858000"/>
              <a:gd name="connsiteX11319" fmla="*/ 3996513 w 12192000"/>
              <a:gd name="connsiteY11319" fmla="*/ 2767307 h 6858000"/>
              <a:gd name="connsiteX11320" fmla="*/ 5609470 w 12192000"/>
              <a:gd name="connsiteY11320" fmla="*/ 2767307 h 6858000"/>
              <a:gd name="connsiteX11321" fmla="*/ 5574645 w 12192000"/>
              <a:gd name="connsiteY11321" fmla="*/ 2732488 h 6858000"/>
              <a:gd name="connsiteX11322" fmla="*/ 5609470 w 12192000"/>
              <a:gd name="connsiteY11322" fmla="*/ 2697669 h 6858000"/>
              <a:gd name="connsiteX11323" fmla="*/ 5644283 w 12192000"/>
              <a:gd name="connsiteY11323" fmla="*/ 2732488 h 6858000"/>
              <a:gd name="connsiteX11324" fmla="*/ 5609470 w 12192000"/>
              <a:gd name="connsiteY11324" fmla="*/ 2767307 h 6858000"/>
              <a:gd name="connsiteX11325" fmla="*/ 5694363 w 12192000"/>
              <a:gd name="connsiteY11325" fmla="*/ 2767307 h 6858000"/>
              <a:gd name="connsiteX11326" fmla="*/ 5659537 w 12192000"/>
              <a:gd name="connsiteY11326" fmla="*/ 2732488 h 6858000"/>
              <a:gd name="connsiteX11327" fmla="*/ 5694363 w 12192000"/>
              <a:gd name="connsiteY11327" fmla="*/ 2697669 h 6858000"/>
              <a:gd name="connsiteX11328" fmla="*/ 5729175 w 12192000"/>
              <a:gd name="connsiteY11328" fmla="*/ 2732488 h 6858000"/>
              <a:gd name="connsiteX11329" fmla="*/ 5694363 w 12192000"/>
              <a:gd name="connsiteY11329" fmla="*/ 2767307 h 6858000"/>
              <a:gd name="connsiteX11330" fmla="*/ 5779255 w 12192000"/>
              <a:gd name="connsiteY11330" fmla="*/ 2767307 h 6858000"/>
              <a:gd name="connsiteX11331" fmla="*/ 5744429 w 12192000"/>
              <a:gd name="connsiteY11331" fmla="*/ 2732488 h 6858000"/>
              <a:gd name="connsiteX11332" fmla="*/ 5779255 w 12192000"/>
              <a:gd name="connsiteY11332" fmla="*/ 2697669 h 6858000"/>
              <a:gd name="connsiteX11333" fmla="*/ 5814067 w 12192000"/>
              <a:gd name="connsiteY11333" fmla="*/ 2732488 h 6858000"/>
              <a:gd name="connsiteX11334" fmla="*/ 5779255 w 12192000"/>
              <a:gd name="connsiteY11334" fmla="*/ 2767307 h 6858000"/>
              <a:gd name="connsiteX11335" fmla="*/ 6033933 w 12192000"/>
              <a:gd name="connsiteY11335" fmla="*/ 2767307 h 6858000"/>
              <a:gd name="connsiteX11336" fmla="*/ 5999107 w 12192000"/>
              <a:gd name="connsiteY11336" fmla="*/ 2732488 h 6858000"/>
              <a:gd name="connsiteX11337" fmla="*/ 6033933 w 12192000"/>
              <a:gd name="connsiteY11337" fmla="*/ 2697669 h 6858000"/>
              <a:gd name="connsiteX11338" fmla="*/ 6068745 w 12192000"/>
              <a:gd name="connsiteY11338" fmla="*/ 2732488 h 6858000"/>
              <a:gd name="connsiteX11339" fmla="*/ 6033933 w 12192000"/>
              <a:gd name="connsiteY11339" fmla="*/ 2767307 h 6858000"/>
              <a:gd name="connsiteX11340" fmla="*/ 6118825 w 12192000"/>
              <a:gd name="connsiteY11340" fmla="*/ 2767307 h 6858000"/>
              <a:gd name="connsiteX11341" fmla="*/ 6083999 w 12192000"/>
              <a:gd name="connsiteY11341" fmla="*/ 2732488 h 6858000"/>
              <a:gd name="connsiteX11342" fmla="*/ 6118825 w 12192000"/>
              <a:gd name="connsiteY11342" fmla="*/ 2697669 h 6858000"/>
              <a:gd name="connsiteX11343" fmla="*/ 6153637 w 12192000"/>
              <a:gd name="connsiteY11343" fmla="*/ 2732488 h 6858000"/>
              <a:gd name="connsiteX11344" fmla="*/ 6118825 w 12192000"/>
              <a:gd name="connsiteY11344" fmla="*/ 2767307 h 6858000"/>
              <a:gd name="connsiteX11345" fmla="*/ 6203718 w 12192000"/>
              <a:gd name="connsiteY11345" fmla="*/ 2767307 h 6858000"/>
              <a:gd name="connsiteX11346" fmla="*/ 6168893 w 12192000"/>
              <a:gd name="connsiteY11346" fmla="*/ 2732488 h 6858000"/>
              <a:gd name="connsiteX11347" fmla="*/ 6203718 w 12192000"/>
              <a:gd name="connsiteY11347" fmla="*/ 2697669 h 6858000"/>
              <a:gd name="connsiteX11348" fmla="*/ 6238530 w 12192000"/>
              <a:gd name="connsiteY11348" fmla="*/ 2732488 h 6858000"/>
              <a:gd name="connsiteX11349" fmla="*/ 6203718 w 12192000"/>
              <a:gd name="connsiteY11349" fmla="*/ 2767307 h 6858000"/>
              <a:gd name="connsiteX11350" fmla="*/ 6288610 w 12192000"/>
              <a:gd name="connsiteY11350" fmla="*/ 2767307 h 6858000"/>
              <a:gd name="connsiteX11351" fmla="*/ 6253785 w 12192000"/>
              <a:gd name="connsiteY11351" fmla="*/ 2732488 h 6858000"/>
              <a:gd name="connsiteX11352" fmla="*/ 6288610 w 12192000"/>
              <a:gd name="connsiteY11352" fmla="*/ 2697669 h 6858000"/>
              <a:gd name="connsiteX11353" fmla="*/ 6323423 w 12192000"/>
              <a:gd name="connsiteY11353" fmla="*/ 2732488 h 6858000"/>
              <a:gd name="connsiteX11354" fmla="*/ 6288610 w 12192000"/>
              <a:gd name="connsiteY11354" fmla="*/ 2767307 h 6858000"/>
              <a:gd name="connsiteX11355" fmla="*/ 6373503 w 12192000"/>
              <a:gd name="connsiteY11355" fmla="*/ 2767307 h 6858000"/>
              <a:gd name="connsiteX11356" fmla="*/ 6338677 w 12192000"/>
              <a:gd name="connsiteY11356" fmla="*/ 2732488 h 6858000"/>
              <a:gd name="connsiteX11357" fmla="*/ 6373503 w 12192000"/>
              <a:gd name="connsiteY11357" fmla="*/ 2697669 h 6858000"/>
              <a:gd name="connsiteX11358" fmla="*/ 6408315 w 12192000"/>
              <a:gd name="connsiteY11358" fmla="*/ 2732488 h 6858000"/>
              <a:gd name="connsiteX11359" fmla="*/ 6373503 w 12192000"/>
              <a:gd name="connsiteY11359" fmla="*/ 2767307 h 6858000"/>
              <a:gd name="connsiteX11360" fmla="*/ 6458395 w 12192000"/>
              <a:gd name="connsiteY11360" fmla="*/ 2767307 h 6858000"/>
              <a:gd name="connsiteX11361" fmla="*/ 6423569 w 12192000"/>
              <a:gd name="connsiteY11361" fmla="*/ 2732488 h 6858000"/>
              <a:gd name="connsiteX11362" fmla="*/ 6458395 w 12192000"/>
              <a:gd name="connsiteY11362" fmla="*/ 2697669 h 6858000"/>
              <a:gd name="connsiteX11363" fmla="*/ 6493207 w 12192000"/>
              <a:gd name="connsiteY11363" fmla="*/ 2732488 h 6858000"/>
              <a:gd name="connsiteX11364" fmla="*/ 6458395 w 12192000"/>
              <a:gd name="connsiteY11364" fmla="*/ 2767307 h 6858000"/>
              <a:gd name="connsiteX11365" fmla="*/ 6543288 w 12192000"/>
              <a:gd name="connsiteY11365" fmla="*/ 2767307 h 6858000"/>
              <a:gd name="connsiteX11366" fmla="*/ 6508463 w 12192000"/>
              <a:gd name="connsiteY11366" fmla="*/ 2732488 h 6858000"/>
              <a:gd name="connsiteX11367" fmla="*/ 6543288 w 12192000"/>
              <a:gd name="connsiteY11367" fmla="*/ 2697669 h 6858000"/>
              <a:gd name="connsiteX11368" fmla="*/ 6578100 w 12192000"/>
              <a:gd name="connsiteY11368" fmla="*/ 2732488 h 6858000"/>
              <a:gd name="connsiteX11369" fmla="*/ 6543288 w 12192000"/>
              <a:gd name="connsiteY11369" fmla="*/ 2767307 h 6858000"/>
              <a:gd name="connsiteX11370" fmla="*/ 6628180 w 12192000"/>
              <a:gd name="connsiteY11370" fmla="*/ 2767307 h 6858000"/>
              <a:gd name="connsiteX11371" fmla="*/ 6593355 w 12192000"/>
              <a:gd name="connsiteY11371" fmla="*/ 2732488 h 6858000"/>
              <a:gd name="connsiteX11372" fmla="*/ 6628180 w 12192000"/>
              <a:gd name="connsiteY11372" fmla="*/ 2697669 h 6858000"/>
              <a:gd name="connsiteX11373" fmla="*/ 6662993 w 12192000"/>
              <a:gd name="connsiteY11373" fmla="*/ 2732488 h 6858000"/>
              <a:gd name="connsiteX11374" fmla="*/ 6628180 w 12192000"/>
              <a:gd name="connsiteY11374" fmla="*/ 2767307 h 6858000"/>
              <a:gd name="connsiteX11375" fmla="*/ 6713073 w 12192000"/>
              <a:gd name="connsiteY11375" fmla="*/ 2767307 h 6858000"/>
              <a:gd name="connsiteX11376" fmla="*/ 6678247 w 12192000"/>
              <a:gd name="connsiteY11376" fmla="*/ 2732488 h 6858000"/>
              <a:gd name="connsiteX11377" fmla="*/ 6713073 w 12192000"/>
              <a:gd name="connsiteY11377" fmla="*/ 2697669 h 6858000"/>
              <a:gd name="connsiteX11378" fmla="*/ 6747885 w 12192000"/>
              <a:gd name="connsiteY11378" fmla="*/ 2732488 h 6858000"/>
              <a:gd name="connsiteX11379" fmla="*/ 6713073 w 12192000"/>
              <a:gd name="connsiteY11379" fmla="*/ 2767307 h 6858000"/>
              <a:gd name="connsiteX11380" fmla="*/ 6797965 w 12192000"/>
              <a:gd name="connsiteY11380" fmla="*/ 2767307 h 6858000"/>
              <a:gd name="connsiteX11381" fmla="*/ 6763139 w 12192000"/>
              <a:gd name="connsiteY11381" fmla="*/ 2732488 h 6858000"/>
              <a:gd name="connsiteX11382" fmla="*/ 6797965 w 12192000"/>
              <a:gd name="connsiteY11382" fmla="*/ 2697669 h 6858000"/>
              <a:gd name="connsiteX11383" fmla="*/ 6832777 w 12192000"/>
              <a:gd name="connsiteY11383" fmla="*/ 2732488 h 6858000"/>
              <a:gd name="connsiteX11384" fmla="*/ 6797965 w 12192000"/>
              <a:gd name="connsiteY11384" fmla="*/ 2767307 h 6858000"/>
              <a:gd name="connsiteX11385" fmla="*/ 6882858 w 12192000"/>
              <a:gd name="connsiteY11385" fmla="*/ 2767307 h 6858000"/>
              <a:gd name="connsiteX11386" fmla="*/ 6848033 w 12192000"/>
              <a:gd name="connsiteY11386" fmla="*/ 2732488 h 6858000"/>
              <a:gd name="connsiteX11387" fmla="*/ 6882858 w 12192000"/>
              <a:gd name="connsiteY11387" fmla="*/ 2697669 h 6858000"/>
              <a:gd name="connsiteX11388" fmla="*/ 6917670 w 12192000"/>
              <a:gd name="connsiteY11388" fmla="*/ 2732488 h 6858000"/>
              <a:gd name="connsiteX11389" fmla="*/ 6882858 w 12192000"/>
              <a:gd name="connsiteY11389" fmla="*/ 2767307 h 6858000"/>
              <a:gd name="connsiteX11390" fmla="*/ 6967749 w 12192000"/>
              <a:gd name="connsiteY11390" fmla="*/ 2767307 h 6858000"/>
              <a:gd name="connsiteX11391" fmla="*/ 6932924 w 12192000"/>
              <a:gd name="connsiteY11391" fmla="*/ 2732488 h 6858000"/>
              <a:gd name="connsiteX11392" fmla="*/ 6967749 w 12192000"/>
              <a:gd name="connsiteY11392" fmla="*/ 2697669 h 6858000"/>
              <a:gd name="connsiteX11393" fmla="*/ 7002562 w 12192000"/>
              <a:gd name="connsiteY11393" fmla="*/ 2732488 h 6858000"/>
              <a:gd name="connsiteX11394" fmla="*/ 6967749 w 12192000"/>
              <a:gd name="connsiteY11394" fmla="*/ 2767307 h 6858000"/>
              <a:gd name="connsiteX11395" fmla="*/ 7052643 w 12192000"/>
              <a:gd name="connsiteY11395" fmla="*/ 2767307 h 6858000"/>
              <a:gd name="connsiteX11396" fmla="*/ 7017817 w 12192000"/>
              <a:gd name="connsiteY11396" fmla="*/ 2732488 h 6858000"/>
              <a:gd name="connsiteX11397" fmla="*/ 7052643 w 12192000"/>
              <a:gd name="connsiteY11397" fmla="*/ 2697669 h 6858000"/>
              <a:gd name="connsiteX11398" fmla="*/ 7087455 w 12192000"/>
              <a:gd name="connsiteY11398" fmla="*/ 2732488 h 6858000"/>
              <a:gd name="connsiteX11399" fmla="*/ 7052643 w 12192000"/>
              <a:gd name="connsiteY11399" fmla="*/ 2767307 h 6858000"/>
              <a:gd name="connsiteX11400" fmla="*/ 7137562 w 12192000"/>
              <a:gd name="connsiteY11400" fmla="*/ 2767307 h 6858000"/>
              <a:gd name="connsiteX11401" fmla="*/ 7102737 w 12192000"/>
              <a:gd name="connsiteY11401" fmla="*/ 2732488 h 6858000"/>
              <a:gd name="connsiteX11402" fmla="*/ 7137562 w 12192000"/>
              <a:gd name="connsiteY11402" fmla="*/ 2697669 h 6858000"/>
              <a:gd name="connsiteX11403" fmla="*/ 7172374 w 12192000"/>
              <a:gd name="connsiteY11403" fmla="*/ 2732488 h 6858000"/>
              <a:gd name="connsiteX11404" fmla="*/ 7137562 w 12192000"/>
              <a:gd name="connsiteY11404" fmla="*/ 2767307 h 6858000"/>
              <a:gd name="connsiteX11405" fmla="*/ 7222454 w 12192000"/>
              <a:gd name="connsiteY11405" fmla="*/ 2767307 h 6858000"/>
              <a:gd name="connsiteX11406" fmla="*/ 7187629 w 12192000"/>
              <a:gd name="connsiteY11406" fmla="*/ 2732488 h 6858000"/>
              <a:gd name="connsiteX11407" fmla="*/ 7222454 w 12192000"/>
              <a:gd name="connsiteY11407" fmla="*/ 2697669 h 6858000"/>
              <a:gd name="connsiteX11408" fmla="*/ 7257266 w 12192000"/>
              <a:gd name="connsiteY11408" fmla="*/ 2732488 h 6858000"/>
              <a:gd name="connsiteX11409" fmla="*/ 7222454 w 12192000"/>
              <a:gd name="connsiteY11409" fmla="*/ 2767307 h 6858000"/>
              <a:gd name="connsiteX11410" fmla="*/ 7307346 w 12192000"/>
              <a:gd name="connsiteY11410" fmla="*/ 2767307 h 6858000"/>
              <a:gd name="connsiteX11411" fmla="*/ 7272521 w 12192000"/>
              <a:gd name="connsiteY11411" fmla="*/ 2732488 h 6858000"/>
              <a:gd name="connsiteX11412" fmla="*/ 7307346 w 12192000"/>
              <a:gd name="connsiteY11412" fmla="*/ 2697669 h 6858000"/>
              <a:gd name="connsiteX11413" fmla="*/ 7342159 w 12192000"/>
              <a:gd name="connsiteY11413" fmla="*/ 2732488 h 6858000"/>
              <a:gd name="connsiteX11414" fmla="*/ 7307346 w 12192000"/>
              <a:gd name="connsiteY11414" fmla="*/ 2767307 h 6858000"/>
              <a:gd name="connsiteX11415" fmla="*/ 9090088 w 12192000"/>
              <a:gd name="connsiteY11415" fmla="*/ 2767307 h 6858000"/>
              <a:gd name="connsiteX11416" fmla="*/ 9055262 w 12192000"/>
              <a:gd name="connsiteY11416" fmla="*/ 2732488 h 6858000"/>
              <a:gd name="connsiteX11417" fmla="*/ 9090088 w 12192000"/>
              <a:gd name="connsiteY11417" fmla="*/ 2697669 h 6858000"/>
              <a:gd name="connsiteX11418" fmla="*/ 9124900 w 12192000"/>
              <a:gd name="connsiteY11418" fmla="*/ 2732488 h 6858000"/>
              <a:gd name="connsiteX11419" fmla="*/ 9090088 w 12192000"/>
              <a:gd name="connsiteY11419" fmla="*/ 2767307 h 6858000"/>
              <a:gd name="connsiteX11420" fmla="*/ 9599444 w 12192000"/>
              <a:gd name="connsiteY11420" fmla="*/ 2767307 h 6858000"/>
              <a:gd name="connsiteX11421" fmla="*/ 9564619 w 12192000"/>
              <a:gd name="connsiteY11421" fmla="*/ 2732488 h 6858000"/>
              <a:gd name="connsiteX11422" fmla="*/ 9599444 w 12192000"/>
              <a:gd name="connsiteY11422" fmla="*/ 2697669 h 6858000"/>
              <a:gd name="connsiteX11423" fmla="*/ 9634256 w 12192000"/>
              <a:gd name="connsiteY11423" fmla="*/ 2732488 h 6858000"/>
              <a:gd name="connsiteX11424" fmla="*/ 9599444 w 12192000"/>
              <a:gd name="connsiteY11424" fmla="*/ 2767307 h 6858000"/>
              <a:gd name="connsiteX11425" fmla="*/ 3487153 w 12192000"/>
              <a:gd name="connsiteY11425" fmla="*/ 2682447 h 6858000"/>
              <a:gd name="connsiteX11426" fmla="*/ 3452334 w 12192000"/>
              <a:gd name="connsiteY11426" fmla="*/ 2647628 h 6858000"/>
              <a:gd name="connsiteX11427" fmla="*/ 3487153 w 12192000"/>
              <a:gd name="connsiteY11427" fmla="*/ 2612809 h 6858000"/>
              <a:gd name="connsiteX11428" fmla="*/ 3521971 w 12192000"/>
              <a:gd name="connsiteY11428" fmla="*/ 2647628 h 6858000"/>
              <a:gd name="connsiteX11429" fmla="*/ 3487153 w 12192000"/>
              <a:gd name="connsiteY11429" fmla="*/ 2682447 h 6858000"/>
              <a:gd name="connsiteX11430" fmla="*/ 3572044 w 12192000"/>
              <a:gd name="connsiteY11430" fmla="*/ 2682447 h 6858000"/>
              <a:gd name="connsiteX11431" fmla="*/ 3537225 w 12192000"/>
              <a:gd name="connsiteY11431" fmla="*/ 2647628 h 6858000"/>
              <a:gd name="connsiteX11432" fmla="*/ 3572044 w 12192000"/>
              <a:gd name="connsiteY11432" fmla="*/ 2612809 h 6858000"/>
              <a:gd name="connsiteX11433" fmla="*/ 3606863 w 12192000"/>
              <a:gd name="connsiteY11433" fmla="*/ 2647628 h 6858000"/>
              <a:gd name="connsiteX11434" fmla="*/ 3572044 w 12192000"/>
              <a:gd name="connsiteY11434" fmla="*/ 2682447 h 6858000"/>
              <a:gd name="connsiteX11435" fmla="*/ 3656936 w 12192000"/>
              <a:gd name="connsiteY11435" fmla="*/ 2682447 h 6858000"/>
              <a:gd name="connsiteX11436" fmla="*/ 3622117 w 12192000"/>
              <a:gd name="connsiteY11436" fmla="*/ 2647628 h 6858000"/>
              <a:gd name="connsiteX11437" fmla="*/ 3656936 w 12192000"/>
              <a:gd name="connsiteY11437" fmla="*/ 2612809 h 6858000"/>
              <a:gd name="connsiteX11438" fmla="*/ 3691755 w 12192000"/>
              <a:gd name="connsiteY11438" fmla="*/ 2647628 h 6858000"/>
              <a:gd name="connsiteX11439" fmla="*/ 3656936 w 12192000"/>
              <a:gd name="connsiteY11439" fmla="*/ 2682447 h 6858000"/>
              <a:gd name="connsiteX11440" fmla="*/ 3741829 w 12192000"/>
              <a:gd name="connsiteY11440" fmla="*/ 2682447 h 6858000"/>
              <a:gd name="connsiteX11441" fmla="*/ 3707010 w 12192000"/>
              <a:gd name="connsiteY11441" fmla="*/ 2647628 h 6858000"/>
              <a:gd name="connsiteX11442" fmla="*/ 3741829 w 12192000"/>
              <a:gd name="connsiteY11442" fmla="*/ 2612809 h 6858000"/>
              <a:gd name="connsiteX11443" fmla="*/ 3776648 w 12192000"/>
              <a:gd name="connsiteY11443" fmla="*/ 2647628 h 6858000"/>
              <a:gd name="connsiteX11444" fmla="*/ 3741829 w 12192000"/>
              <a:gd name="connsiteY11444" fmla="*/ 2682447 h 6858000"/>
              <a:gd name="connsiteX11445" fmla="*/ 3826723 w 12192000"/>
              <a:gd name="connsiteY11445" fmla="*/ 2682447 h 6858000"/>
              <a:gd name="connsiteX11446" fmla="*/ 3791904 w 12192000"/>
              <a:gd name="connsiteY11446" fmla="*/ 2647628 h 6858000"/>
              <a:gd name="connsiteX11447" fmla="*/ 3826723 w 12192000"/>
              <a:gd name="connsiteY11447" fmla="*/ 2612809 h 6858000"/>
              <a:gd name="connsiteX11448" fmla="*/ 3861541 w 12192000"/>
              <a:gd name="connsiteY11448" fmla="*/ 2647628 h 6858000"/>
              <a:gd name="connsiteX11449" fmla="*/ 3826723 w 12192000"/>
              <a:gd name="connsiteY11449" fmla="*/ 2682447 h 6858000"/>
              <a:gd name="connsiteX11450" fmla="*/ 3911614 w 12192000"/>
              <a:gd name="connsiteY11450" fmla="*/ 2682447 h 6858000"/>
              <a:gd name="connsiteX11451" fmla="*/ 3876795 w 12192000"/>
              <a:gd name="connsiteY11451" fmla="*/ 2647628 h 6858000"/>
              <a:gd name="connsiteX11452" fmla="*/ 3911614 w 12192000"/>
              <a:gd name="connsiteY11452" fmla="*/ 2612809 h 6858000"/>
              <a:gd name="connsiteX11453" fmla="*/ 3946433 w 12192000"/>
              <a:gd name="connsiteY11453" fmla="*/ 2647628 h 6858000"/>
              <a:gd name="connsiteX11454" fmla="*/ 3911614 w 12192000"/>
              <a:gd name="connsiteY11454" fmla="*/ 2682447 h 6858000"/>
              <a:gd name="connsiteX11455" fmla="*/ 3996513 w 12192000"/>
              <a:gd name="connsiteY11455" fmla="*/ 2682447 h 6858000"/>
              <a:gd name="connsiteX11456" fmla="*/ 3961694 w 12192000"/>
              <a:gd name="connsiteY11456" fmla="*/ 2647628 h 6858000"/>
              <a:gd name="connsiteX11457" fmla="*/ 3996513 w 12192000"/>
              <a:gd name="connsiteY11457" fmla="*/ 2612809 h 6858000"/>
              <a:gd name="connsiteX11458" fmla="*/ 4031332 w 12192000"/>
              <a:gd name="connsiteY11458" fmla="*/ 2647628 h 6858000"/>
              <a:gd name="connsiteX11459" fmla="*/ 3996513 w 12192000"/>
              <a:gd name="connsiteY11459" fmla="*/ 2682447 h 6858000"/>
              <a:gd name="connsiteX11460" fmla="*/ 4081406 w 12192000"/>
              <a:gd name="connsiteY11460" fmla="*/ 2682447 h 6858000"/>
              <a:gd name="connsiteX11461" fmla="*/ 4046588 w 12192000"/>
              <a:gd name="connsiteY11461" fmla="*/ 2647628 h 6858000"/>
              <a:gd name="connsiteX11462" fmla="*/ 4081406 w 12192000"/>
              <a:gd name="connsiteY11462" fmla="*/ 2612809 h 6858000"/>
              <a:gd name="connsiteX11463" fmla="*/ 4116225 w 12192000"/>
              <a:gd name="connsiteY11463" fmla="*/ 2647628 h 6858000"/>
              <a:gd name="connsiteX11464" fmla="*/ 4081406 w 12192000"/>
              <a:gd name="connsiteY11464" fmla="*/ 2682447 h 6858000"/>
              <a:gd name="connsiteX11465" fmla="*/ 4166299 w 12192000"/>
              <a:gd name="connsiteY11465" fmla="*/ 2682447 h 6858000"/>
              <a:gd name="connsiteX11466" fmla="*/ 4131480 w 12192000"/>
              <a:gd name="connsiteY11466" fmla="*/ 2647628 h 6858000"/>
              <a:gd name="connsiteX11467" fmla="*/ 4166299 w 12192000"/>
              <a:gd name="connsiteY11467" fmla="*/ 2612809 h 6858000"/>
              <a:gd name="connsiteX11468" fmla="*/ 4201117 w 12192000"/>
              <a:gd name="connsiteY11468" fmla="*/ 2647628 h 6858000"/>
              <a:gd name="connsiteX11469" fmla="*/ 4166299 w 12192000"/>
              <a:gd name="connsiteY11469" fmla="*/ 2682447 h 6858000"/>
              <a:gd name="connsiteX11470" fmla="*/ 4251190 w 12192000"/>
              <a:gd name="connsiteY11470" fmla="*/ 2682447 h 6858000"/>
              <a:gd name="connsiteX11471" fmla="*/ 4216371 w 12192000"/>
              <a:gd name="connsiteY11471" fmla="*/ 2647628 h 6858000"/>
              <a:gd name="connsiteX11472" fmla="*/ 4251190 w 12192000"/>
              <a:gd name="connsiteY11472" fmla="*/ 2612809 h 6858000"/>
              <a:gd name="connsiteX11473" fmla="*/ 4286009 w 12192000"/>
              <a:gd name="connsiteY11473" fmla="*/ 2647628 h 6858000"/>
              <a:gd name="connsiteX11474" fmla="*/ 4251190 w 12192000"/>
              <a:gd name="connsiteY11474" fmla="*/ 2682447 h 6858000"/>
              <a:gd name="connsiteX11475" fmla="*/ 6203718 w 12192000"/>
              <a:gd name="connsiteY11475" fmla="*/ 2682447 h 6858000"/>
              <a:gd name="connsiteX11476" fmla="*/ 6168893 w 12192000"/>
              <a:gd name="connsiteY11476" fmla="*/ 2647628 h 6858000"/>
              <a:gd name="connsiteX11477" fmla="*/ 6203718 w 12192000"/>
              <a:gd name="connsiteY11477" fmla="*/ 2612809 h 6858000"/>
              <a:gd name="connsiteX11478" fmla="*/ 6238530 w 12192000"/>
              <a:gd name="connsiteY11478" fmla="*/ 2647628 h 6858000"/>
              <a:gd name="connsiteX11479" fmla="*/ 6203718 w 12192000"/>
              <a:gd name="connsiteY11479" fmla="*/ 2682447 h 6858000"/>
              <a:gd name="connsiteX11480" fmla="*/ 6288610 w 12192000"/>
              <a:gd name="connsiteY11480" fmla="*/ 2682447 h 6858000"/>
              <a:gd name="connsiteX11481" fmla="*/ 6253785 w 12192000"/>
              <a:gd name="connsiteY11481" fmla="*/ 2647628 h 6858000"/>
              <a:gd name="connsiteX11482" fmla="*/ 6288610 w 12192000"/>
              <a:gd name="connsiteY11482" fmla="*/ 2612809 h 6858000"/>
              <a:gd name="connsiteX11483" fmla="*/ 6323423 w 12192000"/>
              <a:gd name="connsiteY11483" fmla="*/ 2647628 h 6858000"/>
              <a:gd name="connsiteX11484" fmla="*/ 6288610 w 12192000"/>
              <a:gd name="connsiteY11484" fmla="*/ 2682447 h 6858000"/>
              <a:gd name="connsiteX11485" fmla="*/ 6373503 w 12192000"/>
              <a:gd name="connsiteY11485" fmla="*/ 2682447 h 6858000"/>
              <a:gd name="connsiteX11486" fmla="*/ 6338677 w 12192000"/>
              <a:gd name="connsiteY11486" fmla="*/ 2647628 h 6858000"/>
              <a:gd name="connsiteX11487" fmla="*/ 6373503 w 12192000"/>
              <a:gd name="connsiteY11487" fmla="*/ 2612809 h 6858000"/>
              <a:gd name="connsiteX11488" fmla="*/ 6408315 w 12192000"/>
              <a:gd name="connsiteY11488" fmla="*/ 2647628 h 6858000"/>
              <a:gd name="connsiteX11489" fmla="*/ 6373503 w 12192000"/>
              <a:gd name="connsiteY11489" fmla="*/ 2682447 h 6858000"/>
              <a:gd name="connsiteX11490" fmla="*/ 6458395 w 12192000"/>
              <a:gd name="connsiteY11490" fmla="*/ 2682447 h 6858000"/>
              <a:gd name="connsiteX11491" fmla="*/ 6423569 w 12192000"/>
              <a:gd name="connsiteY11491" fmla="*/ 2647628 h 6858000"/>
              <a:gd name="connsiteX11492" fmla="*/ 6458395 w 12192000"/>
              <a:gd name="connsiteY11492" fmla="*/ 2612809 h 6858000"/>
              <a:gd name="connsiteX11493" fmla="*/ 6493207 w 12192000"/>
              <a:gd name="connsiteY11493" fmla="*/ 2647628 h 6858000"/>
              <a:gd name="connsiteX11494" fmla="*/ 6458395 w 12192000"/>
              <a:gd name="connsiteY11494" fmla="*/ 2682447 h 6858000"/>
              <a:gd name="connsiteX11495" fmla="*/ 6543288 w 12192000"/>
              <a:gd name="connsiteY11495" fmla="*/ 2682447 h 6858000"/>
              <a:gd name="connsiteX11496" fmla="*/ 6508463 w 12192000"/>
              <a:gd name="connsiteY11496" fmla="*/ 2647628 h 6858000"/>
              <a:gd name="connsiteX11497" fmla="*/ 6543288 w 12192000"/>
              <a:gd name="connsiteY11497" fmla="*/ 2612809 h 6858000"/>
              <a:gd name="connsiteX11498" fmla="*/ 6578100 w 12192000"/>
              <a:gd name="connsiteY11498" fmla="*/ 2647628 h 6858000"/>
              <a:gd name="connsiteX11499" fmla="*/ 6543288 w 12192000"/>
              <a:gd name="connsiteY11499" fmla="*/ 2682447 h 6858000"/>
              <a:gd name="connsiteX11500" fmla="*/ 6628180 w 12192000"/>
              <a:gd name="connsiteY11500" fmla="*/ 2682447 h 6858000"/>
              <a:gd name="connsiteX11501" fmla="*/ 6593355 w 12192000"/>
              <a:gd name="connsiteY11501" fmla="*/ 2647628 h 6858000"/>
              <a:gd name="connsiteX11502" fmla="*/ 6628180 w 12192000"/>
              <a:gd name="connsiteY11502" fmla="*/ 2612809 h 6858000"/>
              <a:gd name="connsiteX11503" fmla="*/ 6662993 w 12192000"/>
              <a:gd name="connsiteY11503" fmla="*/ 2647628 h 6858000"/>
              <a:gd name="connsiteX11504" fmla="*/ 6628180 w 12192000"/>
              <a:gd name="connsiteY11504" fmla="*/ 2682447 h 6858000"/>
              <a:gd name="connsiteX11505" fmla="*/ 6713073 w 12192000"/>
              <a:gd name="connsiteY11505" fmla="*/ 2682447 h 6858000"/>
              <a:gd name="connsiteX11506" fmla="*/ 6678247 w 12192000"/>
              <a:gd name="connsiteY11506" fmla="*/ 2647628 h 6858000"/>
              <a:gd name="connsiteX11507" fmla="*/ 6713073 w 12192000"/>
              <a:gd name="connsiteY11507" fmla="*/ 2612809 h 6858000"/>
              <a:gd name="connsiteX11508" fmla="*/ 6747885 w 12192000"/>
              <a:gd name="connsiteY11508" fmla="*/ 2647628 h 6858000"/>
              <a:gd name="connsiteX11509" fmla="*/ 6713073 w 12192000"/>
              <a:gd name="connsiteY11509" fmla="*/ 2682447 h 6858000"/>
              <a:gd name="connsiteX11510" fmla="*/ 6797965 w 12192000"/>
              <a:gd name="connsiteY11510" fmla="*/ 2682447 h 6858000"/>
              <a:gd name="connsiteX11511" fmla="*/ 6763139 w 12192000"/>
              <a:gd name="connsiteY11511" fmla="*/ 2647628 h 6858000"/>
              <a:gd name="connsiteX11512" fmla="*/ 6797965 w 12192000"/>
              <a:gd name="connsiteY11512" fmla="*/ 2612809 h 6858000"/>
              <a:gd name="connsiteX11513" fmla="*/ 6832777 w 12192000"/>
              <a:gd name="connsiteY11513" fmla="*/ 2647628 h 6858000"/>
              <a:gd name="connsiteX11514" fmla="*/ 6797965 w 12192000"/>
              <a:gd name="connsiteY11514" fmla="*/ 2682447 h 6858000"/>
              <a:gd name="connsiteX11515" fmla="*/ 6882858 w 12192000"/>
              <a:gd name="connsiteY11515" fmla="*/ 2682447 h 6858000"/>
              <a:gd name="connsiteX11516" fmla="*/ 6848033 w 12192000"/>
              <a:gd name="connsiteY11516" fmla="*/ 2647628 h 6858000"/>
              <a:gd name="connsiteX11517" fmla="*/ 6882858 w 12192000"/>
              <a:gd name="connsiteY11517" fmla="*/ 2612809 h 6858000"/>
              <a:gd name="connsiteX11518" fmla="*/ 6917670 w 12192000"/>
              <a:gd name="connsiteY11518" fmla="*/ 2647628 h 6858000"/>
              <a:gd name="connsiteX11519" fmla="*/ 6882858 w 12192000"/>
              <a:gd name="connsiteY11519" fmla="*/ 2682447 h 6858000"/>
              <a:gd name="connsiteX11520" fmla="*/ 6967749 w 12192000"/>
              <a:gd name="connsiteY11520" fmla="*/ 2682447 h 6858000"/>
              <a:gd name="connsiteX11521" fmla="*/ 6932924 w 12192000"/>
              <a:gd name="connsiteY11521" fmla="*/ 2647628 h 6858000"/>
              <a:gd name="connsiteX11522" fmla="*/ 6967749 w 12192000"/>
              <a:gd name="connsiteY11522" fmla="*/ 2612809 h 6858000"/>
              <a:gd name="connsiteX11523" fmla="*/ 7002562 w 12192000"/>
              <a:gd name="connsiteY11523" fmla="*/ 2647628 h 6858000"/>
              <a:gd name="connsiteX11524" fmla="*/ 6967749 w 12192000"/>
              <a:gd name="connsiteY11524" fmla="*/ 2682447 h 6858000"/>
              <a:gd name="connsiteX11525" fmla="*/ 7052643 w 12192000"/>
              <a:gd name="connsiteY11525" fmla="*/ 2682447 h 6858000"/>
              <a:gd name="connsiteX11526" fmla="*/ 7017817 w 12192000"/>
              <a:gd name="connsiteY11526" fmla="*/ 2647628 h 6858000"/>
              <a:gd name="connsiteX11527" fmla="*/ 7052643 w 12192000"/>
              <a:gd name="connsiteY11527" fmla="*/ 2612809 h 6858000"/>
              <a:gd name="connsiteX11528" fmla="*/ 7087455 w 12192000"/>
              <a:gd name="connsiteY11528" fmla="*/ 2647628 h 6858000"/>
              <a:gd name="connsiteX11529" fmla="*/ 7052643 w 12192000"/>
              <a:gd name="connsiteY11529" fmla="*/ 2682447 h 6858000"/>
              <a:gd name="connsiteX11530" fmla="*/ 7137562 w 12192000"/>
              <a:gd name="connsiteY11530" fmla="*/ 2682447 h 6858000"/>
              <a:gd name="connsiteX11531" fmla="*/ 7102737 w 12192000"/>
              <a:gd name="connsiteY11531" fmla="*/ 2647628 h 6858000"/>
              <a:gd name="connsiteX11532" fmla="*/ 7137562 w 12192000"/>
              <a:gd name="connsiteY11532" fmla="*/ 2612809 h 6858000"/>
              <a:gd name="connsiteX11533" fmla="*/ 7172374 w 12192000"/>
              <a:gd name="connsiteY11533" fmla="*/ 2647628 h 6858000"/>
              <a:gd name="connsiteX11534" fmla="*/ 7137562 w 12192000"/>
              <a:gd name="connsiteY11534" fmla="*/ 2682447 h 6858000"/>
              <a:gd name="connsiteX11535" fmla="*/ 7222454 w 12192000"/>
              <a:gd name="connsiteY11535" fmla="*/ 2682447 h 6858000"/>
              <a:gd name="connsiteX11536" fmla="*/ 7187629 w 12192000"/>
              <a:gd name="connsiteY11536" fmla="*/ 2647628 h 6858000"/>
              <a:gd name="connsiteX11537" fmla="*/ 7222454 w 12192000"/>
              <a:gd name="connsiteY11537" fmla="*/ 2612809 h 6858000"/>
              <a:gd name="connsiteX11538" fmla="*/ 7257266 w 12192000"/>
              <a:gd name="connsiteY11538" fmla="*/ 2647628 h 6858000"/>
              <a:gd name="connsiteX11539" fmla="*/ 7222454 w 12192000"/>
              <a:gd name="connsiteY11539" fmla="*/ 2682447 h 6858000"/>
              <a:gd name="connsiteX11540" fmla="*/ 8920304 w 12192000"/>
              <a:gd name="connsiteY11540" fmla="*/ 2682447 h 6858000"/>
              <a:gd name="connsiteX11541" fmla="*/ 8885479 w 12192000"/>
              <a:gd name="connsiteY11541" fmla="*/ 2647628 h 6858000"/>
              <a:gd name="connsiteX11542" fmla="*/ 8920304 w 12192000"/>
              <a:gd name="connsiteY11542" fmla="*/ 2612809 h 6858000"/>
              <a:gd name="connsiteX11543" fmla="*/ 8955116 w 12192000"/>
              <a:gd name="connsiteY11543" fmla="*/ 2647628 h 6858000"/>
              <a:gd name="connsiteX11544" fmla="*/ 8920304 w 12192000"/>
              <a:gd name="connsiteY11544" fmla="*/ 2682447 h 6858000"/>
              <a:gd name="connsiteX11545" fmla="*/ 9090088 w 12192000"/>
              <a:gd name="connsiteY11545" fmla="*/ 2682447 h 6858000"/>
              <a:gd name="connsiteX11546" fmla="*/ 9055262 w 12192000"/>
              <a:gd name="connsiteY11546" fmla="*/ 2647628 h 6858000"/>
              <a:gd name="connsiteX11547" fmla="*/ 9090088 w 12192000"/>
              <a:gd name="connsiteY11547" fmla="*/ 2612809 h 6858000"/>
              <a:gd name="connsiteX11548" fmla="*/ 9124900 w 12192000"/>
              <a:gd name="connsiteY11548" fmla="*/ 2647628 h 6858000"/>
              <a:gd name="connsiteX11549" fmla="*/ 9090088 w 12192000"/>
              <a:gd name="connsiteY11549" fmla="*/ 2682447 h 6858000"/>
              <a:gd name="connsiteX11550" fmla="*/ 9514552 w 12192000"/>
              <a:gd name="connsiteY11550" fmla="*/ 2682447 h 6858000"/>
              <a:gd name="connsiteX11551" fmla="*/ 9479727 w 12192000"/>
              <a:gd name="connsiteY11551" fmla="*/ 2647628 h 6858000"/>
              <a:gd name="connsiteX11552" fmla="*/ 9514552 w 12192000"/>
              <a:gd name="connsiteY11552" fmla="*/ 2612809 h 6858000"/>
              <a:gd name="connsiteX11553" fmla="*/ 9549364 w 12192000"/>
              <a:gd name="connsiteY11553" fmla="*/ 2647628 h 6858000"/>
              <a:gd name="connsiteX11554" fmla="*/ 9514552 w 12192000"/>
              <a:gd name="connsiteY11554" fmla="*/ 2682447 h 6858000"/>
              <a:gd name="connsiteX11555" fmla="*/ 2977796 w 12192000"/>
              <a:gd name="connsiteY11555" fmla="*/ 2597586 h 6858000"/>
              <a:gd name="connsiteX11556" fmla="*/ 2942977 w 12192000"/>
              <a:gd name="connsiteY11556" fmla="*/ 2562767 h 6858000"/>
              <a:gd name="connsiteX11557" fmla="*/ 2977796 w 12192000"/>
              <a:gd name="connsiteY11557" fmla="*/ 2527949 h 6858000"/>
              <a:gd name="connsiteX11558" fmla="*/ 3012615 w 12192000"/>
              <a:gd name="connsiteY11558" fmla="*/ 2562767 h 6858000"/>
              <a:gd name="connsiteX11559" fmla="*/ 2977796 w 12192000"/>
              <a:gd name="connsiteY11559" fmla="*/ 2597586 h 6858000"/>
              <a:gd name="connsiteX11560" fmla="*/ 3402259 w 12192000"/>
              <a:gd name="connsiteY11560" fmla="*/ 2597586 h 6858000"/>
              <a:gd name="connsiteX11561" fmla="*/ 3367440 w 12192000"/>
              <a:gd name="connsiteY11561" fmla="*/ 2562767 h 6858000"/>
              <a:gd name="connsiteX11562" fmla="*/ 3402259 w 12192000"/>
              <a:gd name="connsiteY11562" fmla="*/ 2527949 h 6858000"/>
              <a:gd name="connsiteX11563" fmla="*/ 3437078 w 12192000"/>
              <a:gd name="connsiteY11563" fmla="*/ 2562767 h 6858000"/>
              <a:gd name="connsiteX11564" fmla="*/ 3402259 w 12192000"/>
              <a:gd name="connsiteY11564" fmla="*/ 2597586 h 6858000"/>
              <a:gd name="connsiteX11565" fmla="*/ 3487153 w 12192000"/>
              <a:gd name="connsiteY11565" fmla="*/ 2597586 h 6858000"/>
              <a:gd name="connsiteX11566" fmla="*/ 3452334 w 12192000"/>
              <a:gd name="connsiteY11566" fmla="*/ 2562767 h 6858000"/>
              <a:gd name="connsiteX11567" fmla="*/ 3487153 w 12192000"/>
              <a:gd name="connsiteY11567" fmla="*/ 2527949 h 6858000"/>
              <a:gd name="connsiteX11568" fmla="*/ 3521971 w 12192000"/>
              <a:gd name="connsiteY11568" fmla="*/ 2562767 h 6858000"/>
              <a:gd name="connsiteX11569" fmla="*/ 3487153 w 12192000"/>
              <a:gd name="connsiteY11569" fmla="*/ 2597586 h 6858000"/>
              <a:gd name="connsiteX11570" fmla="*/ 3572044 w 12192000"/>
              <a:gd name="connsiteY11570" fmla="*/ 2597586 h 6858000"/>
              <a:gd name="connsiteX11571" fmla="*/ 3537225 w 12192000"/>
              <a:gd name="connsiteY11571" fmla="*/ 2562767 h 6858000"/>
              <a:gd name="connsiteX11572" fmla="*/ 3572044 w 12192000"/>
              <a:gd name="connsiteY11572" fmla="*/ 2527949 h 6858000"/>
              <a:gd name="connsiteX11573" fmla="*/ 3606863 w 12192000"/>
              <a:gd name="connsiteY11573" fmla="*/ 2562767 h 6858000"/>
              <a:gd name="connsiteX11574" fmla="*/ 3572044 w 12192000"/>
              <a:gd name="connsiteY11574" fmla="*/ 2597586 h 6858000"/>
              <a:gd name="connsiteX11575" fmla="*/ 3656936 w 12192000"/>
              <a:gd name="connsiteY11575" fmla="*/ 2597586 h 6858000"/>
              <a:gd name="connsiteX11576" fmla="*/ 3622117 w 12192000"/>
              <a:gd name="connsiteY11576" fmla="*/ 2562767 h 6858000"/>
              <a:gd name="connsiteX11577" fmla="*/ 3656936 w 12192000"/>
              <a:gd name="connsiteY11577" fmla="*/ 2527949 h 6858000"/>
              <a:gd name="connsiteX11578" fmla="*/ 3691755 w 12192000"/>
              <a:gd name="connsiteY11578" fmla="*/ 2562767 h 6858000"/>
              <a:gd name="connsiteX11579" fmla="*/ 3656936 w 12192000"/>
              <a:gd name="connsiteY11579" fmla="*/ 2597586 h 6858000"/>
              <a:gd name="connsiteX11580" fmla="*/ 3741829 w 12192000"/>
              <a:gd name="connsiteY11580" fmla="*/ 2597586 h 6858000"/>
              <a:gd name="connsiteX11581" fmla="*/ 3707010 w 12192000"/>
              <a:gd name="connsiteY11581" fmla="*/ 2562767 h 6858000"/>
              <a:gd name="connsiteX11582" fmla="*/ 3741829 w 12192000"/>
              <a:gd name="connsiteY11582" fmla="*/ 2527949 h 6858000"/>
              <a:gd name="connsiteX11583" fmla="*/ 3776648 w 12192000"/>
              <a:gd name="connsiteY11583" fmla="*/ 2562767 h 6858000"/>
              <a:gd name="connsiteX11584" fmla="*/ 3741829 w 12192000"/>
              <a:gd name="connsiteY11584" fmla="*/ 2597586 h 6858000"/>
              <a:gd name="connsiteX11585" fmla="*/ 3826723 w 12192000"/>
              <a:gd name="connsiteY11585" fmla="*/ 2597586 h 6858000"/>
              <a:gd name="connsiteX11586" fmla="*/ 3791904 w 12192000"/>
              <a:gd name="connsiteY11586" fmla="*/ 2562767 h 6858000"/>
              <a:gd name="connsiteX11587" fmla="*/ 3826723 w 12192000"/>
              <a:gd name="connsiteY11587" fmla="*/ 2527949 h 6858000"/>
              <a:gd name="connsiteX11588" fmla="*/ 3861541 w 12192000"/>
              <a:gd name="connsiteY11588" fmla="*/ 2562767 h 6858000"/>
              <a:gd name="connsiteX11589" fmla="*/ 3826723 w 12192000"/>
              <a:gd name="connsiteY11589" fmla="*/ 2597586 h 6858000"/>
              <a:gd name="connsiteX11590" fmla="*/ 3911614 w 12192000"/>
              <a:gd name="connsiteY11590" fmla="*/ 2597586 h 6858000"/>
              <a:gd name="connsiteX11591" fmla="*/ 3876795 w 12192000"/>
              <a:gd name="connsiteY11591" fmla="*/ 2562767 h 6858000"/>
              <a:gd name="connsiteX11592" fmla="*/ 3911614 w 12192000"/>
              <a:gd name="connsiteY11592" fmla="*/ 2527949 h 6858000"/>
              <a:gd name="connsiteX11593" fmla="*/ 3946433 w 12192000"/>
              <a:gd name="connsiteY11593" fmla="*/ 2562767 h 6858000"/>
              <a:gd name="connsiteX11594" fmla="*/ 3911614 w 12192000"/>
              <a:gd name="connsiteY11594" fmla="*/ 2597586 h 6858000"/>
              <a:gd name="connsiteX11595" fmla="*/ 3996513 w 12192000"/>
              <a:gd name="connsiteY11595" fmla="*/ 2597586 h 6858000"/>
              <a:gd name="connsiteX11596" fmla="*/ 3961694 w 12192000"/>
              <a:gd name="connsiteY11596" fmla="*/ 2562767 h 6858000"/>
              <a:gd name="connsiteX11597" fmla="*/ 3996513 w 12192000"/>
              <a:gd name="connsiteY11597" fmla="*/ 2527949 h 6858000"/>
              <a:gd name="connsiteX11598" fmla="*/ 4031332 w 12192000"/>
              <a:gd name="connsiteY11598" fmla="*/ 2562767 h 6858000"/>
              <a:gd name="connsiteX11599" fmla="*/ 3996513 w 12192000"/>
              <a:gd name="connsiteY11599" fmla="*/ 2597586 h 6858000"/>
              <a:gd name="connsiteX11600" fmla="*/ 4081406 w 12192000"/>
              <a:gd name="connsiteY11600" fmla="*/ 2597586 h 6858000"/>
              <a:gd name="connsiteX11601" fmla="*/ 4046588 w 12192000"/>
              <a:gd name="connsiteY11601" fmla="*/ 2562767 h 6858000"/>
              <a:gd name="connsiteX11602" fmla="*/ 4081406 w 12192000"/>
              <a:gd name="connsiteY11602" fmla="*/ 2527949 h 6858000"/>
              <a:gd name="connsiteX11603" fmla="*/ 4116225 w 12192000"/>
              <a:gd name="connsiteY11603" fmla="*/ 2562767 h 6858000"/>
              <a:gd name="connsiteX11604" fmla="*/ 4081406 w 12192000"/>
              <a:gd name="connsiteY11604" fmla="*/ 2597586 h 6858000"/>
              <a:gd name="connsiteX11605" fmla="*/ 4166299 w 12192000"/>
              <a:gd name="connsiteY11605" fmla="*/ 2597586 h 6858000"/>
              <a:gd name="connsiteX11606" fmla="*/ 4131480 w 12192000"/>
              <a:gd name="connsiteY11606" fmla="*/ 2562767 h 6858000"/>
              <a:gd name="connsiteX11607" fmla="*/ 4166299 w 12192000"/>
              <a:gd name="connsiteY11607" fmla="*/ 2527949 h 6858000"/>
              <a:gd name="connsiteX11608" fmla="*/ 4201117 w 12192000"/>
              <a:gd name="connsiteY11608" fmla="*/ 2562767 h 6858000"/>
              <a:gd name="connsiteX11609" fmla="*/ 4166299 w 12192000"/>
              <a:gd name="connsiteY11609" fmla="*/ 2597586 h 6858000"/>
              <a:gd name="connsiteX11610" fmla="*/ 4251190 w 12192000"/>
              <a:gd name="connsiteY11610" fmla="*/ 2597586 h 6858000"/>
              <a:gd name="connsiteX11611" fmla="*/ 4216371 w 12192000"/>
              <a:gd name="connsiteY11611" fmla="*/ 2562767 h 6858000"/>
              <a:gd name="connsiteX11612" fmla="*/ 4251190 w 12192000"/>
              <a:gd name="connsiteY11612" fmla="*/ 2527949 h 6858000"/>
              <a:gd name="connsiteX11613" fmla="*/ 4286009 w 12192000"/>
              <a:gd name="connsiteY11613" fmla="*/ 2562767 h 6858000"/>
              <a:gd name="connsiteX11614" fmla="*/ 4251190 w 12192000"/>
              <a:gd name="connsiteY11614" fmla="*/ 2597586 h 6858000"/>
              <a:gd name="connsiteX11615" fmla="*/ 6203718 w 12192000"/>
              <a:gd name="connsiteY11615" fmla="*/ 2597586 h 6858000"/>
              <a:gd name="connsiteX11616" fmla="*/ 6168893 w 12192000"/>
              <a:gd name="connsiteY11616" fmla="*/ 2562767 h 6858000"/>
              <a:gd name="connsiteX11617" fmla="*/ 6203718 w 12192000"/>
              <a:gd name="connsiteY11617" fmla="*/ 2527949 h 6858000"/>
              <a:gd name="connsiteX11618" fmla="*/ 6238530 w 12192000"/>
              <a:gd name="connsiteY11618" fmla="*/ 2562767 h 6858000"/>
              <a:gd name="connsiteX11619" fmla="*/ 6203718 w 12192000"/>
              <a:gd name="connsiteY11619" fmla="*/ 2597586 h 6858000"/>
              <a:gd name="connsiteX11620" fmla="*/ 6288610 w 12192000"/>
              <a:gd name="connsiteY11620" fmla="*/ 2597586 h 6858000"/>
              <a:gd name="connsiteX11621" fmla="*/ 6253785 w 12192000"/>
              <a:gd name="connsiteY11621" fmla="*/ 2562767 h 6858000"/>
              <a:gd name="connsiteX11622" fmla="*/ 6288610 w 12192000"/>
              <a:gd name="connsiteY11622" fmla="*/ 2527949 h 6858000"/>
              <a:gd name="connsiteX11623" fmla="*/ 6323423 w 12192000"/>
              <a:gd name="connsiteY11623" fmla="*/ 2562767 h 6858000"/>
              <a:gd name="connsiteX11624" fmla="*/ 6288610 w 12192000"/>
              <a:gd name="connsiteY11624" fmla="*/ 2597586 h 6858000"/>
              <a:gd name="connsiteX11625" fmla="*/ 6373503 w 12192000"/>
              <a:gd name="connsiteY11625" fmla="*/ 2597586 h 6858000"/>
              <a:gd name="connsiteX11626" fmla="*/ 6338677 w 12192000"/>
              <a:gd name="connsiteY11626" fmla="*/ 2562767 h 6858000"/>
              <a:gd name="connsiteX11627" fmla="*/ 6373503 w 12192000"/>
              <a:gd name="connsiteY11627" fmla="*/ 2527949 h 6858000"/>
              <a:gd name="connsiteX11628" fmla="*/ 6408315 w 12192000"/>
              <a:gd name="connsiteY11628" fmla="*/ 2562767 h 6858000"/>
              <a:gd name="connsiteX11629" fmla="*/ 6373503 w 12192000"/>
              <a:gd name="connsiteY11629" fmla="*/ 2597586 h 6858000"/>
              <a:gd name="connsiteX11630" fmla="*/ 6458395 w 12192000"/>
              <a:gd name="connsiteY11630" fmla="*/ 2597586 h 6858000"/>
              <a:gd name="connsiteX11631" fmla="*/ 6423569 w 12192000"/>
              <a:gd name="connsiteY11631" fmla="*/ 2562767 h 6858000"/>
              <a:gd name="connsiteX11632" fmla="*/ 6458395 w 12192000"/>
              <a:gd name="connsiteY11632" fmla="*/ 2527949 h 6858000"/>
              <a:gd name="connsiteX11633" fmla="*/ 6493207 w 12192000"/>
              <a:gd name="connsiteY11633" fmla="*/ 2562767 h 6858000"/>
              <a:gd name="connsiteX11634" fmla="*/ 6458395 w 12192000"/>
              <a:gd name="connsiteY11634" fmla="*/ 2597586 h 6858000"/>
              <a:gd name="connsiteX11635" fmla="*/ 6543288 w 12192000"/>
              <a:gd name="connsiteY11635" fmla="*/ 2597586 h 6858000"/>
              <a:gd name="connsiteX11636" fmla="*/ 6508463 w 12192000"/>
              <a:gd name="connsiteY11636" fmla="*/ 2562767 h 6858000"/>
              <a:gd name="connsiteX11637" fmla="*/ 6543288 w 12192000"/>
              <a:gd name="connsiteY11637" fmla="*/ 2527949 h 6858000"/>
              <a:gd name="connsiteX11638" fmla="*/ 6578100 w 12192000"/>
              <a:gd name="connsiteY11638" fmla="*/ 2562767 h 6858000"/>
              <a:gd name="connsiteX11639" fmla="*/ 6543288 w 12192000"/>
              <a:gd name="connsiteY11639" fmla="*/ 2597586 h 6858000"/>
              <a:gd name="connsiteX11640" fmla="*/ 6628180 w 12192000"/>
              <a:gd name="connsiteY11640" fmla="*/ 2597586 h 6858000"/>
              <a:gd name="connsiteX11641" fmla="*/ 6593355 w 12192000"/>
              <a:gd name="connsiteY11641" fmla="*/ 2562767 h 6858000"/>
              <a:gd name="connsiteX11642" fmla="*/ 6628180 w 12192000"/>
              <a:gd name="connsiteY11642" fmla="*/ 2527949 h 6858000"/>
              <a:gd name="connsiteX11643" fmla="*/ 6662993 w 12192000"/>
              <a:gd name="connsiteY11643" fmla="*/ 2562767 h 6858000"/>
              <a:gd name="connsiteX11644" fmla="*/ 6628180 w 12192000"/>
              <a:gd name="connsiteY11644" fmla="*/ 2597586 h 6858000"/>
              <a:gd name="connsiteX11645" fmla="*/ 6713073 w 12192000"/>
              <a:gd name="connsiteY11645" fmla="*/ 2597586 h 6858000"/>
              <a:gd name="connsiteX11646" fmla="*/ 6678247 w 12192000"/>
              <a:gd name="connsiteY11646" fmla="*/ 2562767 h 6858000"/>
              <a:gd name="connsiteX11647" fmla="*/ 6713073 w 12192000"/>
              <a:gd name="connsiteY11647" fmla="*/ 2527949 h 6858000"/>
              <a:gd name="connsiteX11648" fmla="*/ 6747885 w 12192000"/>
              <a:gd name="connsiteY11648" fmla="*/ 2562767 h 6858000"/>
              <a:gd name="connsiteX11649" fmla="*/ 6713073 w 12192000"/>
              <a:gd name="connsiteY11649" fmla="*/ 2597586 h 6858000"/>
              <a:gd name="connsiteX11650" fmla="*/ 6797965 w 12192000"/>
              <a:gd name="connsiteY11650" fmla="*/ 2597586 h 6858000"/>
              <a:gd name="connsiteX11651" fmla="*/ 6763139 w 12192000"/>
              <a:gd name="connsiteY11651" fmla="*/ 2562767 h 6858000"/>
              <a:gd name="connsiteX11652" fmla="*/ 6797965 w 12192000"/>
              <a:gd name="connsiteY11652" fmla="*/ 2527949 h 6858000"/>
              <a:gd name="connsiteX11653" fmla="*/ 6832777 w 12192000"/>
              <a:gd name="connsiteY11653" fmla="*/ 2562767 h 6858000"/>
              <a:gd name="connsiteX11654" fmla="*/ 6797965 w 12192000"/>
              <a:gd name="connsiteY11654" fmla="*/ 2597586 h 6858000"/>
              <a:gd name="connsiteX11655" fmla="*/ 6967749 w 12192000"/>
              <a:gd name="connsiteY11655" fmla="*/ 2597586 h 6858000"/>
              <a:gd name="connsiteX11656" fmla="*/ 6932924 w 12192000"/>
              <a:gd name="connsiteY11656" fmla="*/ 2562767 h 6858000"/>
              <a:gd name="connsiteX11657" fmla="*/ 6967749 w 12192000"/>
              <a:gd name="connsiteY11657" fmla="*/ 2527949 h 6858000"/>
              <a:gd name="connsiteX11658" fmla="*/ 7002562 w 12192000"/>
              <a:gd name="connsiteY11658" fmla="*/ 2562767 h 6858000"/>
              <a:gd name="connsiteX11659" fmla="*/ 6967749 w 12192000"/>
              <a:gd name="connsiteY11659" fmla="*/ 2597586 h 6858000"/>
              <a:gd name="connsiteX11660" fmla="*/ 7052643 w 12192000"/>
              <a:gd name="connsiteY11660" fmla="*/ 2597586 h 6858000"/>
              <a:gd name="connsiteX11661" fmla="*/ 7017817 w 12192000"/>
              <a:gd name="connsiteY11661" fmla="*/ 2562767 h 6858000"/>
              <a:gd name="connsiteX11662" fmla="*/ 7052643 w 12192000"/>
              <a:gd name="connsiteY11662" fmla="*/ 2527949 h 6858000"/>
              <a:gd name="connsiteX11663" fmla="*/ 7087455 w 12192000"/>
              <a:gd name="connsiteY11663" fmla="*/ 2562767 h 6858000"/>
              <a:gd name="connsiteX11664" fmla="*/ 7052643 w 12192000"/>
              <a:gd name="connsiteY11664" fmla="*/ 2597586 h 6858000"/>
              <a:gd name="connsiteX11665" fmla="*/ 7137562 w 12192000"/>
              <a:gd name="connsiteY11665" fmla="*/ 2597586 h 6858000"/>
              <a:gd name="connsiteX11666" fmla="*/ 7102737 w 12192000"/>
              <a:gd name="connsiteY11666" fmla="*/ 2562767 h 6858000"/>
              <a:gd name="connsiteX11667" fmla="*/ 7137562 w 12192000"/>
              <a:gd name="connsiteY11667" fmla="*/ 2527949 h 6858000"/>
              <a:gd name="connsiteX11668" fmla="*/ 7172374 w 12192000"/>
              <a:gd name="connsiteY11668" fmla="*/ 2562767 h 6858000"/>
              <a:gd name="connsiteX11669" fmla="*/ 7137562 w 12192000"/>
              <a:gd name="connsiteY11669" fmla="*/ 2597586 h 6858000"/>
              <a:gd name="connsiteX11670" fmla="*/ 9005195 w 12192000"/>
              <a:gd name="connsiteY11670" fmla="*/ 2597586 h 6858000"/>
              <a:gd name="connsiteX11671" fmla="*/ 8970370 w 12192000"/>
              <a:gd name="connsiteY11671" fmla="*/ 2562767 h 6858000"/>
              <a:gd name="connsiteX11672" fmla="*/ 9005195 w 12192000"/>
              <a:gd name="connsiteY11672" fmla="*/ 2527949 h 6858000"/>
              <a:gd name="connsiteX11673" fmla="*/ 9040008 w 12192000"/>
              <a:gd name="connsiteY11673" fmla="*/ 2562767 h 6858000"/>
              <a:gd name="connsiteX11674" fmla="*/ 9005195 w 12192000"/>
              <a:gd name="connsiteY11674" fmla="*/ 2597586 h 6858000"/>
              <a:gd name="connsiteX11675" fmla="*/ 9090088 w 12192000"/>
              <a:gd name="connsiteY11675" fmla="*/ 2597586 h 6858000"/>
              <a:gd name="connsiteX11676" fmla="*/ 9055262 w 12192000"/>
              <a:gd name="connsiteY11676" fmla="*/ 2562767 h 6858000"/>
              <a:gd name="connsiteX11677" fmla="*/ 9090088 w 12192000"/>
              <a:gd name="connsiteY11677" fmla="*/ 2527949 h 6858000"/>
              <a:gd name="connsiteX11678" fmla="*/ 9124900 w 12192000"/>
              <a:gd name="connsiteY11678" fmla="*/ 2562767 h 6858000"/>
              <a:gd name="connsiteX11679" fmla="*/ 9090088 w 12192000"/>
              <a:gd name="connsiteY11679" fmla="*/ 2597586 h 6858000"/>
              <a:gd name="connsiteX11680" fmla="*/ 9344765 w 12192000"/>
              <a:gd name="connsiteY11680" fmla="*/ 2597586 h 6858000"/>
              <a:gd name="connsiteX11681" fmla="*/ 9309940 w 12192000"/>
              <a:gd name="connsiteY11681" fmla="*/ 2562767 h 6858000"/>
              <a:gd name="connsiteX11682" fmla="*/ 9344765 w 12192000"/>
              <a:gd name="connsiteY11682" fmla="*/ 2527949 h 6858000"/>
              <a:gd name="connsiteX11683" fmla="*/ 9379578 w 12192000"/>
              <a:gd name="connsiteY11683" fmla="*/ 2562767 h 6858000"/>
              <a:gd name="connsiteX11684" fmla="*/ 9344765 w 12192000"/>
              <a:gd name="connsiteY11684" fmla="*/ 2597586 h 6858000"/>
              <a:gd name="connsiteX11685" fmla="*/ 9429658 w 12192000"/>
              <a:gd name="connsiteY11685" fmla="*/ 2597586 h 6858000"/>
              <a:gd name="connsiteX11686" fmla="*/ 9394832 w 12192000"/>
              <a:gd name="connsiteY11686" fmla="*/ 2562767 h 6858000"/>
              <a:gd name="connsiteX11687" fmla="*/ 9429658 w 12192000"/>
              <a:gd name="connsiteY11687" fmla="*/ 2527949 h 6858000"/>
              <a:gd name="connsiteX11688" fmla="*/ 9464470 w 12192000"/>
              <a:gd name="connsiteY11688" fmla="*/ 2562767 h 6858000"/>
              <a:gd name="connsiteX11689" fmla="*/ 9429658 w 12192000"/>
              <a:gd name="connsiteY11689" fmla="*/ 2597586 h 6858000"/>
              <a:gd name="connsiteX11690" fmla="*/ 9514552 w 12192000"/>
              <a:gd name="connsiteY11690" fmla="*/ 2597586 h 6858000"/>
              <a:gd name="connsiteX11691" fmla="*/ 9479727 w 12192000"/>
              <a:gd name="connsiteY11691" fmla="*/ 2562767 h 6858000"/>
              <a:gd name="connsiteX11692" fmla="*/ 9514552 w 12192000"/>
              <a:gd name="connsiteY11692" fmla="*/ 2527949 h 6858000"/>
              <a:gd name="connsiteX11693" fmla="*/ 9549364 w 12192000"/>
              <a:gd name="connsiteY11693" fmla="*/ 2562767 h 6858000"/>
              <a:gd name="connsiteX11694" fmla="*/ 9514552 w 12192000"/>
              <a:gd name="connsiteY11694" fmla="*/ 2597586 h 6858000"/>
              <a:gd name="connsiteX11695" fmla="*/ 9769228 w 12192000"/>
              <a:gd name="connsiteY11695" fmla="*/ 2597586 h 6858000"/>
              <a:gd name="connsiteX11696" fmla="*/ 9734402 w 12192000"/>
              <a:gd name="connsiteY11696" fmla="*/ 2562767 h 6858000"/>
              <a:gd name="connsiteX11697" fmla="*/ 9769228 w 12192000"/>
              <a:gd name="connsiteY11697" fmla="*/ 2527949 h 6858000"/>
              <a:gd name="connsiteX11698" fmla="*/ 9804040 w 12192000"/>
              <a:gd name="connsiteY11698" fmla="*/ 2562767 h 6858000"/>
              <a:gd name="connsiteX11699" fmla="*/ 9769228 w 12192000"/>
              <a:gd name="connsiteY11699" fmla="*/ 2597586 h 6858000"/>
              <a:gd name="connsiteX11700" fmla="*/ 9939014 w 12192000"/>
              <a:gd name="connsiteY11700" fmla="*/ 2597586 h 6858000"/>
              <a:gd name="connsiteX11701" fmla="*/ 9904189 w 12192000"/>
              <a:gd name="connsiteY11701" fmla="*/ 2562767 h 6858000"/>
              <a:gd name="connsiteX11702" fmla="*/ 9939014 w 12192000"/>
              <a:gd name="connsiteY11702" fmla="*/ 2527949 h 6858000"/>
              <a:gd name="connsiteX11703" fmla="*/ 9973826 w 12192000"/>
              <a:gd name="connsiteY11703" fmla="*/ 2562767 h 6858000"/>
              <a:gd name="connsiteX11704" fmla="*/ 9939014 w 12192000"/>
              <a:gd name="connsiteY11704" fmla="*/ 2597586 h 6858000"/>
              <a:gd name="connsiteX11705" fmla="*/ 3402259 w 12192000"/>
              <a:gd name="connsiteY11705" fmla="*/ 2512726 h 6858000"/>
              <a:gd name="connsiteX11706" fmla="*/ 3367440 w 12192000"/>
              <a:gd name="connsiteY11706" fmla="*/ 2477908 h 6858000"/>
              <a:gd name="connsiteX11707" fmla="*/ 3402259 w 12192000"/>
              <a:gd name="connsiteY11707" fmla="*/ 2443089 h 6858000"/>
              <a:gd name="connsiteX11708" fmla="*/ 3437078 w 12192000"/>
              <a:gd name="connsiteY11708" fmla="*/ 2477908 h 6858000"/>
              <a:gd name="connsiteX11709" fmla="*/ 3402259 w 12192000"/>
              <a:gd name="connsiteY11709" fmla="*/ 2512726 h 6858000"/>
              <a:gd name="connsiteX11710" fmla="*/ 3487153 w 12192000"/>
              <a:gd name="connsiteY11710" fmla="*/ 2512726 h 6858000"/>
              <a:gd name="connsiteX11711" fmla="*/ 3452334 w 12192000"/>
              <a:gd name="connsiteY11711" fmla="*/ 2477908 h 6858000"/>
              <a:gd name="connsiteX11712" fmla="*/ 3487153 w 12192000"/>
              <a:gd name="connsiteY11712" fmla="*/ 2443089 h 6858000"/>
              <a:gd name="connsiteX11713" fmla="*/ 3521971 w 12192000"/>
              <a:gd name="connsiteY11713" fmla="*/ 2477908 h 6858000"/>
              <a:gd name="connsiteX11714" fmla="*/ 3487153 w 12192000"/>
              <a:gd name="connsiteY11714" fmla="*/ 2512726 h 6858000"/>
              <a:gd name="connsiteX11715" fmla="*/ 3572044 w 12192000"/>
              <a:gd name="connsiteY11715" fmla="*/ 2512726 h 6858000"/>
              <a:gd name="connsiteX11716" fmla="*/ 3537225 w 12192000"/>
              <a:gd name="connsiteY11716" fmla="*/ 2477908 h 6858000"/>
              <a:gd name="connsiteX11717" fmla="*/ 3572044 w 12192000"/>
              <a:gd name="connsiteY11717" fmla="*/ 2443089 h 6858000"/>
              <a:gd name="connsiteX11718" fmla="*/ 3606863 w 12192000"/>
              <a:gd name="connsiteY11718" fmla="*/ 2477908 h 6858000"/>
              <a:gd name="connsiteX11719" fmla="*/ 3572044 w 12192000"/>
              <a:gd name="connsiteY11719" fmla="*/ 2512726 h 6858000"/>
              <a:gd name="connsiteX11720" fmla="*/ 3656936 w 12192000"/>
              <a:gd name="connsiteY11720" fmla="*/ 2512726 h 6858000"/>
              <a:gd name="connsiteX11721" fmla="*/ 3622117 w 12192000"/>
              <a:gd name="connsiteY11721" fmla="*/ 2477908 h 6858000"/>
              <a:gd name="connsiteX11722" fmla="*/ 3656936 w 12192000"/>
              <a:gd name="connsiteY11722" fmla="*/ 2443089 h 6858000"/>
              <a:gd name="connsiteX11723" fmla="*/ 3691755 w 12192000"/>
              <a:gd name="connsiteY11723" fmla="*/ 2477908 h 6858000"/>
              <a:gd name="connsiteX11724" fmla="*/ 3656936 w 12192000"/>
              <a:gd name="connsiteY11724" fmla="*/ 2512726 h 6858000"/>
              <a:gd name="connsiteX11725" fmla="*/ 3741829 w 12192000"/>
              <a:gd name="connsiteY11725" fmla="*/ 2512726 h 6858000"/>
              <a:gd name="connsiteX11726" fmla="*/ 3707010 w 12192000"/>
              <a:gd name="connsiteY11726" fmla="*/ 2477908 h 6858000"/>
              <a:gd name="connsiteX11727" fmla="*/ 3741829 w 12192000"/>
              <a:gd name="connsiteY11727" fmla="*/ 2443089 h 6858000"/>
              <a:gd name="connsiteX11728" fmla="*/ 3776648 w 12192000"/>
              <a:gd name="connsiteY11728" fmla="*/ 2477908 h 6858000"/>
              <a:gd name="connsiteX11729" fmla="*/ 3741829 w 12192000"/>
              <a:gd name="connsiteY11729" fmla="*/ 2512726 h 6858000"/>
              <a:gd name="connsiteX11730" fmla="*/ 3826723 w 12192000"/>
              <a:gd name="connsiteY11730" fmla="*/ 2512726 h 6858000"/>
              <a:gd name="connsiteX11731" fmla="*/ 3791904 w 12192000"/>
              <a:gd name="connsiteY11731" fmla="*/ 2477908 h 6858000"/>
              <a:gd name="connsiteX11732" fmla="*/ 3826723 w 12192000"/>
              <a:gd name="connsiteY11732" fmla="*/ 2443089 h 6858000"/>
              <a:gd name="connsiteX11733" fmla="*/ 3861541 w 12192000"/>
              <a:gd name="connsiteY11733" fmla="*/ 2477908 h 6858000"/>
              <a:gd name="connsiteX11734" fmla="*/ 3826723 w 12192000"/>
              <a:gd name="connsiteY11734" fmla="*/ 2512726 h 6858000"/>
              <a:gd name="connsiteX11735" fmla="*/ 3911614 w 12192000"/>
              <a:gd name="connsiteY11735" fmla="*/ 2512726 h 6858000"/>
              <a:gd name="connsiteX11736" fmla="*/ 3876795 w 12192000"/>
              <a:gd name="connsiteY11736" fmla="*/ 2477908 h 6858000"/>
              <a:gd name="connsiteX11737" fmla="*/ 3911614 w 12192000"/>
              <a:gd name="connsiteY11737" fmla="*/ 2443089 h 6858000"/>
              <a:gd name="connsiteX11738" fmla="*/ 3946433 w 12192000"/>
              <a:gd name="connsiteY11738" fmla="*/ 2477908 h 6858000"/>
              <a:gd name="connsiteX11739" fmla="*/ 3911614 w 12192000"/>
              <a:gd name="connsiteY11739" fmla="*/ 2512726 h 6858000"/>
              <a:gd name="connsiteX11740" fmla="*/ 3996513 w 12192000"/>
              <a:gd name="connsiteY11740" fmla="*/ 2512726 h 6858000"/>
              <a:gd name="connsiteX11741" fmla="*/ 3961694 w 12192000"/>
              <a:gd name="connsiteY11741" fmla="*/ 2477908 h 6858000"/>
              <a:gd name="connsiteX11742" fmla="*/ 3996513 w 12192000"/>
              <a:gd name="connsiteY11742" fmla="*/ 2443089 h 6858000"/>
              <a:gd name="connsiteX11743" fmla="*/ 4031332 w 12192000"/>
              <a:gd name="connsiteY11743" fmla="*/ 2477908 h 6858000"/>
              <a:gd name="connsiteX11744" fmla="*/ 3996513 w 12192000"/>
              <a:gd name="connsiteY11744" fmla="*/ 2512726 h 6858000"/>
              <a:gd name="connsiteX11745" fmla="*/ 4081406 w 12192000"/>
              <a:gd name="connsiteY11745" fmla="*/ 2512726 h 6858000"/>
              <a:gd name="connsiteX11746" fmla="*/ 4046588 w 12192000"/>
              <a:gd name="connsiteY11746" fmla="*/ 2477908 h 6858000"/>
              <a:gd name="connsiteX11747" fmla="*/ 4081406 w 12192000"/>
              <a:gd name="connsiteY11747" fmla="*/ 2443089 h 6858000"/>
              <a:gd name="connsiteX11748" fmla="*/ 4116225 w 12192000"/>
              <a:gd name="connsiteY11748" fmla="*/ 2477908 h 6858000"/>
              <a:gd name="connsiteX11749" fmla="*/ 4081406 w 12192000"/>
              <a:gd name="connsiteY11749" fmla="*/ 2512726 h 6858000"/>
              <a:gd name="connsiteX11750" fmla="*/ 4166299 w 12192000"/>
              <a:gd name="connsiteY11750" fmla="*/ 2512726 h 6858000"/>
              <a:gd name="connsiteX11751" fmla="*/ 4131480 w 12192000"/>
              <a:gd name="connsiteY11751" fmla="*/ 2477908 h 6858000"/>
              <a:gd name="connsiteX11752" fmla="*/ 4166299 w 12192000"/>
              <a:gd name="connsiteY11752" fmla="*/ 2443089 h 6858000"/>
              <a:gd name="connsiteX11753" fmla="*/ 4201117 w 12192000"/>
              <a:gd name="connsiteY11753" fmla="*/ 2477908 h 6858000"/>
              <a:gd name="connsiteX11754" fmla="*/ 4166299 w 12192000"/>
              <a:gd name="connsiteY11754" fmla="*/ 2512726 h 6858000"/>
              <a:gd name="connsiteX11755" fmla="*/ 4251190 w 12192000"/>
              <a:gd name="connsiteY11755" fmla="*/ 2512726 h 6858000"/>
              <a:gd name="connsiteX11756" fmla="*/ 4216371 w 12192000"/>
              <a:gd name="connsiteY11756" fmla="*/ 2477908 h 6858000"/>
              <a:gd name="connsiteX11757" fmla="*/ 4251190 w 12192000"/>
              <a:gd name="connsiteY11757" fmla="*/ 2443089 h 6858000"/>
              <a:gd name="connsiteX11758" fmla="*/ 4286009 w 12192000"/>
              <a:gd name="connsiteY11758" fmla="*/ 2477908 h 6858000"/>
              <a:gd name="connsiteX11759" fmla="*/ 4251190 w 12192000"/>
              <a:gd name="connsiteY11759" fmla="*/ 2512726 h 6858000"/>
              <a:gd name="connsiteX11760" fmla="*/ 4336083 w 12192000"/>
              <a:gd name="connsiteY11760" fmla="*/ 2512726 h 6858000"/>
              <a:gd name="connsiteX11761" fmla="*/ 4301264 w 12192000"/>
              <a:gd name="connsiteY11761" fmla="*/ 2477908 h 6858000"/>
              <a:gd name="connsiteX11762" fmla="*/ 4336083 w 12192000"/>
              <a:gd name="connsiteY11762" fmla="*/ 2443089 h 6858000"/>
              <a:gd name="connsiteX11763" fmla="*/ 4370902 w 12192000"/>
              <a:gd name="connsiteY11763" fmla="*/ 2477908 h 6858000"/>
              <a:gd name="connsiteX11764" fmla="*/ 4336083 w 12192000"/>
              <a:gd name="connsiteY11764" fmla="*/ 2512726 h 6858000"/>
              <a:gd name="connsiteX11765" fmla="*/ 4420976 w 12192000"/>
              <a:gd name="connsiteY11765" fmla="*/ 2512726 h 6858000"/>
              <a:gd name="connsiteX11766" fmla="*/ 4386158 w 12192000"/>
              <a:gd name="connsiteY11766" fmla="*/ 2477908 h 6858000"/>
              <a:gd name="connsiteX11767" fmla="*/ 4420976 w 12192000"/>
              <a:gd name="connsiteY11767" fmla="*/ 2443089 h 6858000"/>
              <a:gd name="connsiteX11768" fmla="*/ 4455795 w 12192000"/>
              <a:gd name="connsiteY11768" fmla="*/ 2477908 h 6858000"/>
              <a:gd name="connsiteX11769" fmla="*/ 4420976 w 12192000"/>
              <a:gd name="connsiteY11769" fmla="*/ 2512726 h 6858000"/>
              <a:gd name="connsiteX11770" fmla="*/ 6203718 w 12192000"/>
              <a:gd name="connsiteY11770" fmla="*/ 2512726 h 6858000"/>
              <a:gd name="connsiteX11771" fmla="*/ 6168893 w 12192000"/>
              <a:gd name="connsiteY11771" fmla="*/ 2477908 h 6858000"/>
              <a:gd name="connsiteX11772" fmla="*/ 6203718 w 12192000"/>
              <a:gd name="connsiteY11772" fmla="*/ 2443089 h 6858000"/>
              <a:gd name="connsiteX11773" fmla="*/ 6238530 w 12192000"/>
              <a:gd name="connsiteY11773" fmla="*/ 2477908 h 6858000"/>
              <a:gd name="connsiteX11774" fmla="*/ 6203718 w 12192000"/>
              <a:gd name="connsiteY11774" fmla="*/ 2512726 h 6858000"/>
              <a:gd name="connsiteX11775" fmla="*/ 6288610 w 12192000"/>
              <a:gd name="connsiteY11775" fmla="*/ 2512726 h 6858000"/>
              <a:gd name="connsiteX11776" fmla="*/ 6253785 w 12192000"/>
              <a:gd name="connsiteY11776" fmla="*/ 2477908 h 6858000"/>
              <a:gd name="connsiteX11777" fmla="*/ 6288610 w 12192000"/>
              <a:gd name="connsiteY11777" fmla="*/ 2443089 h 6858000"/>
              <a:gd name="connsiteX11778" fmla="*/ 6323423 w 12192000"/>
              <a:gd name="connsiteY11778" fmla="*/ 2477908 h 6858000"/>
              <a:gd name="connsiteX11779" fmla="*/ 6288610 w 12192000"/>
              <a:gd name="connsiteY11779" fmla="*/ 2512726 h 6858000"/>
              <a:gd name="connsiteX11780" fmla="*/ 6373503 w 12192000"/>
              <a:gd name="connsiteY11780" fmla="*/ 2512726 h 6858000"/>
              <a:gd name="connsiteX11781" fmla="*/ 6338677 w 12192000"/>
              <a:gd name="connsiteY11781" fmla="*/ 2477908 h 6858000"/>
              <a:gd name="connsiteX11782" fmla="*/ 6373503 w 12192000"/>
              <a:gd name="connsiteY11782" fmla="*/ 2443089 h 6858000"/>
              <a:gd name="connsiteX11783" fmla="*/ 6408315 w 12192000"/>
              <a:gd name="connsiteY11783" fmla="*/ 2477908 h 6858000"/>
              <a:gd name="connsiteX11784" fmla="*/ 6373503 w 12192000"/>
              <a:gd name="connsiteY11784" fmla="*/ 2512726 h 6858000"/>
              <a:gd name="connsiteX11785" fmla="*/ 6458395 w 12192000"/>
              <a:gd name="connsiteY11785" fmla="*/ 2512726 h 6858000"/>
              <a:gd name="connsiteX11786" fmla="*/ 6423569 w 12192000"/>
              <a:gd name="connsiteY11786" fmla="*/ 2477908 h 6858000"/>
              <a:gd name="connsiteX11787" fmla="*/ 6458395 w 12192000"/>
              <a:gd name="connsiteY11787" fmla="*/ 2443089 h 6858000"/>
              <a:gd name="connsiteX11788" fmla="*/ 6493207 w 12192000"/>
              <a:gd name="connsiteY11788" fmla="*/ 2477908 h 6858000"/>
              <a:gd name="connsiteX11789" fmla="*/ 6458395 w 12192000"/>
              <a:gd name="connsiteY11789" fmla="*/ 2512726 h 6858000"/>
              <a:gd name="connsiteX11790" fmla="*/ 6543288 w 12192000"/>
              <a:gd name="connsiteY11790" fmla="*/ 2512726 h 6858000"/>
              <a:gd name="connsiteX11791" fmla="*/ 6508463 w 12192000"/>
              <a:gd name="connsiteY11791" fmla="*/ 2477908 h 6858000"/>
              <a:gd name="connsiteX11792" fmla="*/ 6543288 w 12192000"/>
              <a:gd name="connsiteY11792" fmla="*/ 2443089 h 6858000"/>
              <a:gd name="connsiteX11793" fmla="*/ 6578100 w 12192000"/>
              <a:gd name="connsiteY11793" fmla="*/ 2477908 h 6858000"/>
              <a:gd name="connsiteX11794" fmla="*/ 6543288 w 12192000"/>
              <a:gd name="connsiteY11794" fmla="*/ 2512726 h 6858000"/>
              <a:gd name="connsiteX11795" fmla="*/ 6628180 w 12192000"/>
              <a:gd name="connsiteY11795" fmla="*/ 2512726 h 6858000"/>
              <a:gd name="connsiteX11796" fmla="*/ 6593355 w 12192000"/>
              <a:gd name="connsiteY11796" fmla="*/ 2477908 h 6858000"/>
              <a:gd name="connsiteX11797" fmla="*/ 6628180 w 12192000"/>
              <a:gd name="connsiteY11797" fmla="*/ 2443089 h 6858000"/>
              <a:gd name="connsiteX11798" fmla="*/ 6662993 w 12192000"/>
              <a:gd name="connsiteY11798" fmla="*/ 2477908 h 6858000"/>
              <a:gd name="connsiteX11799" fmla="*/ 6628180 w 12192000"/>
              <a:gd name="connsiteY11799" fmla="*/ 2512726 h 6858000"/>
              <a:gd name="connsiteX11800" fmla="*/ 6713073 w 12192000"/>
              <a:gd name="connsiteY11800" fmla="*/ 2512726 h 6858000"/>
              <a:gd name="connsiteX11801" fmla="*/ 6678247 w 12192000"/>
              <a:gd name="connsiteY11801" fmla="*/ 2477908 h 6858000"/>
              <a:gd name="connsiteX11802" fmla="*/ 6713073 w 12192000"/>
              <a:gd name="connsiteY11802" fmla="*/ 2443089 h 6858000"/>
              <a:gd name="connsiteX11803" fmla="*/ 6747885 w 12192000"/>
              <a:gd name="connsiteY11803" fmla="*/ 2477908 h 6858000"/>
              <a:gd name="connsiteX11804" fmla="*/ 6713073 w 12192000"/>
              <a:gd name="connsiteY11804" fmla="*/ 2512726 h 6858000"/>
              <a:gd name="connsiteX11805" fmla="*/ 6797965 w 12192000"/>
              <a:gd name="connsiteY11805" fmla="*/ 2512726 h 6858000"/>
              <a:gd name="connsiteX11806" fmla="*/ 6763139 w 12192000"/>
              <a:gd name="connsiteY11806" fmla="*/ 2477908 h 6858000"/>
              <a:gd name="connsiteX11807" fmla="*/ 6797965 w 12192000"/>
              <a:gd name="connsiteY11807" fmla="*/ 2443089 h 6858000"/>
              <a:gd name="connsiteX11808" fmla="*/ 6832777 w 12192000"/>
              <a:gd name="connsiteY11808" fmla="*/ 2477908 h 6858000"/>
              <a:gd name="connsiteX11809" fmla="*/ 6797965 w 12192000"/>
              <a:gd name="connsiteY11809" fmla="*/ 2512726 h 6858000"/>
              <a:gd name="connsiteX11810" fmla="*/ 6967749 w 12192000"/>
              <a:gd name="connsiteY11810" fmla="*/ 2512726 h 6858000"/>
              <a:gd name="connsiteX11811" fmla="*/ 6932924 w 12192000"/>
              <a:gd name="connsiteY11811" fmla="*/ 2477908 h 6858000"/>
              <a:gd name="connsiteX11812" fmla="*/ 6967749 w 12192000"/>
              <a:gd name="connsiteY11812" fmla="*/ 2443089 h 6858000"/>
              <a:gd name="connsiteX11813" fmla="*/ 7002562 w 12192000"/>
              <a:gd name="connsiteY11813" fmla="*/ 2477908 h 6858000"/>
              <a:gd name="connsiteX11814" fmla="*/ 6967749 w 12192000"/>
              <a:gd name="connsiteY11814" fmla="*/ 2512726 h 6858000"/>
              <a:gd name="connsiteX11815" fmla="*/ 7052643 w 12192000"/>
              <a:gd name="connsiteY11815" fmla="*/ 2512726 h 6858000"/>
              <a:gd name="connsiteX11816" fmla="*/ 7017817 w 12192000"/>
              <a:gd name="connsiteY11816" fmla="*/ 2477908 h 6858000"/>
              <a:gd name="connsiteX11817" fmla="*/ 7052643 w 12192000"/>
              <a:gd name="connsiteY11817" fmla="*/ 2443089 h 6858000"/>
              <a:gd name="connsiteX11818" fmla="*/ 7087455 w 12192000"/>
              <a:gd name="connsiteY11818" fmla="*/ 2477908 h 6858000"/>
              <a:gd name="connsiteX11819" fmla="*/ 7052643 w 12192000"/>
              <a:gd name="connsiteY11819" fmla="*/ 2512726 h 6858000"/>
              <a:gd name="connsiteX11820" fmla="*/ 9090088 w 12192000"/>
              <a:gd name="connsiteY11820" fmla="*/ 2512726 h 6858000"/>
              <a:gd name="connsiteX11821" fmla="*/ 9055262 w 12192000"/>
              <a:gd name="connsiteY11821" fmla="*/ 2477908 h 6858000"/>
              <a:gd name="connsiteX11822" fmla="*/ 9090088 w 12192000"/>
              <a:gd name="connsiteY11822" fmla="*/ 2443089 h 6858000"/>
              <a:gd name="connsiteX11823" fmla="*/ 9124900 w 12192000"/>
              <a:gd name="connsiteY11823" fmla="*/ 2477908 h 6858000"/>
              <a:gd name="connsiteX11824" fmla="*/ 9090088 w 12192000"/>
              <a:gd name="connsiteY11824" fmla="*/ 2512726 h 6858000"/>
              <a:gd name="connsiteX11825" fmla="*/ 9174982 w 12192000"/>
              <a:gd name="connsiteY11825" fmla="*/ 2512726 h 6858000"/>
              <a:gd name="connsiteX11826" fmla="*/ 9140157 w 12192000"/>
              <a:gd name="connsiteY11826" fmla="*/ 2477908 h 6858000"/>
              <a:gd name="connsiteX11827" fmla="*/ 9174982 w 12192000"/>
              <a:gd name="connsiteY11827" fmla="*/ 2443089 h 6858000"/>
              <a:gd name="connsiteX11828" fmla="*/ 9209794 w 12192000"/>
              <a:gd name="connsiteY11828" fmla="*/ 2477908 h 6858000"/>
              <a:gd name="connsiteX11829" fmla="*/ 9174982 w 12192000"/>
              <a:gd name="connsiteY11829" fmla="*/ 2512726 h 6858000"/>
              <a:gd name="connsiteX11830" fmla="*/ 9344765 w 12192000"/>
              <a:gd name="connsiteY11830" fmla="*/ 2512726 h 6858000"/>
              <a:gd name="connsiteX11831" fmla="*/ 9309940 w 12192000"/>
              <a:gd name="connsiteY11831" fmla="*/ 2477908 h 6858000"/>
              <a:gd name="connsiteX11832" fmla="*/ 9344765 w 12192000"/>
              <a:gd name="connsiteY11832" fmla="*/ 2443089 h 6858000"/>
              <a:gd name="connsiteX11833" fmla="*/ 9379578 w 12192000"/>
              <a:gd name="connsiteY11833" fmla="*/ 2477908 h 6858000"/>
              <a:gd name="connsiteX11834" fmla="*/ 9344765 w 12192000"/>
              <a:gd name="connsiteY11834" fmla="*/ 2512726 h 6858000"/>
              <a:gd name="connsiteX11835" fmla="*/ 9429658 w 12192000"/>
              <a:gd name="connsiteY11835" fmla="*/ 2512726 h 6858000"/>
              <a:gd name="connsiteX11836" fmla="*/ 9394832 w 12192000"/>
              <a:gd name="connsiteY11836" fmla="*/ 2477908 h 6858000"/>
              <a:gd name="connsiteX11837" fmla="*/ 9429658 w 12192000"/>
              <a:gd name="connsiteY11837" fmla="*/ 2443089 h 6858000"/>
              <a:gd name="connsiteX11838" fmla="*/ 9464470 w 12192000"/>
              <a:gd name="connsiteY11838" fmla="*/ 2477908 h 6858000"/>
              <a:gd name="connsiteX11839" fmla="*/ 9429658 w 12192000"/>
              <a:gd name="connsiteY11839" fmla="*/ 2512726 h 6858000"/>
              <a:gd name="connsiteX11840" fmla="*/ 9514552 w 12192000"/>
              <a:gd name="connsiteY11840" fmla="*/ 2512726 h 6858000"/>
              <a:gd name="connsiteX11841" fmla="*/ 9479727 w 12192000"/>
              <a:gd name="connsiteY11841" fmla="*/ 2477908 h 6858000"/>
              <a:gd name="connsiteX11842" fmla="*/ 9514552 w 12192000"/>
              <a:gd name="connsiteY11842" fmla="*/ 2443089 h 6858000"/>
              <a:gd name="connsiteX11843" fmla="*/ 9549364 w 12192000"/>
              <a:gd name="connsiteY11843" fmla="*/ 2477908 h 6858000"/>
              <a:gd name="connsiteX11844" fmla="*/ 9514552 w 12192000"/>
              <a:gd name="connsiteY11844" fmla="*/ 2512726 h 6858000"/>
              <a:gd name="connsiteX11845" fmla="*/ 9684335 w 12192000"/>
              <a:gd name="connsiteY11845" fmla="*/ 2512726 h 6858000"/>
              <a:gd name="connsiteX11846" fmla="*/ 9649510 w 12192000"/>
              <a:gd name="connsiteY11846" fmla="*/ 2477908 h 6858000"/>
              <a:gd name="connsiteX11847" fmla="*/ 9684335 w 12192000"/>
              <a:gd name="connsiteY11847" fmla="*/ 2443089 h 6858000"/>
              <a:gd name="connsiteX11848" fmla="*/ 9719148 w 12192000"/>
              <a:gd name="connsiteY11848" fmla="*/ 2477908 h 6858000"/>
              <a:gd name="connsiteX11849" fmla="*/ 9684335 w 12192000"/>
              <a:gd name="connsiteY11849" fmla="*/ 2512726 h 6858000"/>
              <a:gd name="connsiteX11850" fmla="*/ 10023905 w 12192000"/>
              <a:gd name="connsiteY11850" fmla="*/ 2512726 h 6858000"/>
              <a:gd name="connsiteX11851" fmla="*/ 9989080 w 12192000"/>
              <a:gd name="connsiteY11851" fmla="*/ 2477908 h 6858000"/>
              <a:gd name="connsiteX11852" fmla="*/ 10023905 w 12192000"/>
              <a:gd name="connsiteY11852" fmla="*/ 2443089 h 6858000"/>
              <a:gd name="connsiteX11853" fmla="*/ 10058718 w 12192000"/>
              <a:gd name="connsiteY11853" fmla="*/ 2477908 h 6858000"/>
              <a:gd name="connsiteX11854" fmla="*/ 10023905 w 12192000"/>
              <a:gd name="connsiteY11854" fmla="*/ 2512726 h 6858000"/>
              <a:gd name="connsiteX11855" fmla="*/ 10108798 w 12192000"/>
              <a:gd name="connsiteY11855" fmla="*/ 2512726 h 6858000"/>
              <a:gd name="connsiteX11856" fmla="*/ 10073972 w 12192000"/>
              <a:gd name="connsiteY11856" fmla="*/ 2477908 h 6858000"/>
              <a:gd name="connsiteX11857" fmla="*/ 10108798 w 12192000"/>
              <a:gd name="connsiteY11857" fmla="*/ 2443089 h 6858000"/>
              <a:gd name="connsiteX11858" fmla="*/ 10143610 w 12192000"/>
              <a:gd name="connsiteY11858" fmla="*/ 2477908 h 6858000"/>
              <a:gd name="connsiteX11859" fmla="*/ 10108798 w 12192000"/>
              <a:gd name="connsiteY11859" fmla="*/ 2512726 h 6858000"/>
              <a:gd name="connsiteX11860" fmla="*/ 10193691 w 12192000"/>
              <a:gd name="connsiteY11860" fmla="*/ 2512726 h 6858000"/>
              <a:gd name="connsiteX11861" fmla="*/ 10158866 w 12192000"/>
              <a:gd name="connsiteY11861" fmla="*/ 2477908 h 6858000"/>
              <a:gd name="connsiteX11862" fmla="*/ 10193691 w 12192000"/>
              <a:gd name="connsiteY11862" fmla="*/ 2443089 h 6858000"/>
              <a:gd name="connsiteX11863" fmla="*/ 10228503 w 12192000"/>
              <a:gd name="connsiteY11863" fmla="*/ 2477908 h 6858000"/>
              <a:gd name="connsiteX11864" fmla="*/ 10193691 w 12192000"/>
              <a:gd name="connsiteY11864" fmla="*/ 2512726 h 6858000"/>
              <a:gd name="connsiteX11865" fmla="*/ 3402259 w 12192000"/>
              <a:gd name="connsiteY11865" fmla="*/ 2427867 h 6858000"/>
              <a:gd name="connsiteX11866" fmla="*/ 3367440 w 12192000"/>
              <a:gd name="connsiteY11866" fmla="*/ 2393048 h 6858000"/>
              <a:gd name="connsiteX11867" fmla="*/ 3402259 w 12192000"/>
              <a:gd name="connsiteY11867" fmla="*/ 2358229 h 6858000"/>
              <a:gd name="connsiteX11868" fmla="*/ 3437078 w 12192000"/>
              <a:gd name="connsiteY11868" fmla="*/ 2393048 h 6858000"/>
              <a:gd name="connsiteX11869" fmla="*/ 3402259 w 12192000"/>
              <a:gd name="connsiteY11869" fmla="*/ 2427867 h 6858000"/>
              <a:gd name="connsiteX11870" fmla="*/ 3487153 w 12192000"/>
              <a:gd name="connsiteY11870" fmla="*/ 2427867 h 6858000"/>
              <a:gd name="connsiteX11871" fmla="*/ 3452334 w 12192000"/>
              <a:gd name="connsiteY11871" fmla="*/ 2393048 h 6858000"/>
              <a:gd name="connsiteX11872" fmla="*/ 3487153 w 12192000"/>
              <a:gd name="connsiteY11872" fmla="*/ 2358229 h 6858000"/>
              <a:gd name="connsiteX11873" fmla="*/ 3521971 w 12192000"/>
              <a:gd name="connsiteY11873" fmla="*/ 2393048 h 6858000"/>
              <a:gd name="connsiteX11874" fmla="*/ 3487153 w 12192000"/>
              <a:gd name="connsiteY11874" fmla="*/ 2427867 h 6858000"/>
              <a:gd name="connsiteX11875" fmla="*/ 3572044 w 12192000"/>
              <a:gd name="connsiteY11875" fmla="*/ 2427867 h 6858000"/>
              <a:gd name="connsiteX11876" fmla="*/ 3537225 w 12192000"/>
              <a:gd name="connsiteY11876" fmla="*/ 2393048 h 6858000"/>
              <a:gd name="connsiteX11877" fmla="*/ 3572044 w 12192000"/>
              <a:gd name="connsiteY11877" fmla="*/ 2358229 h 6858000"/>
              <a:gd name="connsiteX11878" fmla="*/ 3606863 w 12192000"/>
              <a:gd name="connsiteY11878" fmla="*/ 2393048 h 6858000"/>
              <a:gd name="connsiteX11879" fmla="*/ 3572044 w 12192000"/>
              <a:gd name="connsiteY11879" fmla="*/ 2427867 h 6858000"/>
              <a:gd name="connsiteX11880" fmla="*/ 3656936 w 12192000"/>
              <a:gd name="connsiteY11880" fmla="*/ 2427867 h 6858000"/>
              <a:gd name="connsiteX11881" fmla="*/ 3622117 w 12192000"/>
              <a:gd name="connsiteY11881" fmla="*/ 2393048 h 6858000"/>
              <a:gd name="connsiteX11882" fmla="*/ 3656936 w 12192000"/>
              <a:gd name="connsiteY11882" fmla="*/ 2358229 h 6858000"/>
              <a:gd name="connsiteX11883" fmla="*/ 3691755 w 12192000"/>
              <a:gd name="connsiteY11883" fmla="*/ 2393048 h 6858000"/>
              <a:gd name="connsiteX11884" fmla="*/ 3656936 w 12192000"/>
              <a:gd name="connsiteY11884" fmla="*/ 2427867 h 6858000"/>
              <a:gd name="connsiteX11885" fmla="*/ 3741829 w 12192000"/>
              <a:gd name="connsiteY11885" fmla="*/ 2427867 h 6858000"/>
              <a:gd name="connsiteX11886" fmla="*/ 3707010 w 12192000"/>
              <a:gd name="connsiteY11886" fmla="*/ 2393048 h 6858000"/>
              <a:gd name="connsiteX11887" fmla="*/ 3741829 w 12192000"/>
              <a:gd name="connsiteY11887" fmla="*/ 2358229 h 6858000"/>
              <a:gd name="connsiteX11888" fmla="*/ 3776648 w 12192000"/>
              <a:gd name="connsiteY11888" fmla="*/ 2393048 h 6858000"/>
              <a:gd name="connsiteX11889" fmla="*/ 3741829 w 12192000"/>
              <a:gd name="connsiteY11889" fmla="*/ 2427867 h 6858000"/>
              <a:gd name="connsiteX11890" fmla="*/ 3826723 w 12192000"/>
              <a:gd name="connsiteY11890" fmla="*/ 2427867 h 6858000"/>
              <a:gd name="connsiteX11891" fmla="*/ 3791904 w 12192000"/>
              <a:gd name="connsiteY11891" fmla="*/ 2393048 h 6858000"/>
              <a:gd name="connsiteX11892" fmla="*/ 3826723 w 12192000"/>
              <a:gd name="connsiteY11892" fmla="*/ 2358229 h 6858000"/>
              <a:gd name="connsiteX11893" fmla="*/ 3861541 w 12192000"/>
              <a:gd name="connsiteY11893" fmla="*/ 2393048 h 6858000"/>
              <a:gd name="connsiteX11894" fmla="*/ 3826723 w 12192000"/>
              <a:gd name="connsiteY11894" fmla="*/ 2427867 h 6858000"/>
              <a:gd name="connsiteX11895" fmla="*/ 3911614 w 12192000"/>
              <a:gd name="connsiteY11895" fmla="*/ 2427867 h 6858000"/>
              <a:gd name="connsiteX11896" fmla="*/ 3876795 w 12192000"/>
              <a:gd name="connsiteY11896" fmla="*/ 2393048 h 6858000"/>
              <a:gd name="connsiteX11897" fmla="*/ 3911614 w 12192000"/>
              <a:gd name="connsiteY11897" fmla="*/ 2358229 h 6858000"/>
              <a:gd name="connsiteX11898" fmla="*/ 3946433 w 12192000"/>
              <a:gd name="connsiteY11898" fmla="*/ 2393048 h 6858000"/>
              <a:gd name="connsiteX11899" fmla="*/ 3911614 w 12192000"/>
              <a:gd name="connsiteY11899" fmla="*/ 2427867 h 6858000"/>
              <a:gd name="connsiteX11900" fmla="*/ 3996513 w 12192000"/>
              <a:gd name="connsiteY11900" fmla="*/ 2427867 h 6858000"/>
              <a:gd name="connsiteX11901" fmla="*/ 3961694 w 12192000"/>
              <a:gd name="connsiteY11901" fmla="*/ 2393048 h 6858000"/>
              <a:gd name="connsiteX11902" fmla="*/ 3996513 w 12192000"/>
              <a:gd name="connsiteY11902" fmla="*/ 2358229 h 6858000"/>
              <a:gd name="connsiteX11903" fmla="*/ 4031332 w 12192000"/>
              <a:gd name="connsiteY11903" fmla="*/ 2393048 h 6858000"/>
              <a:gd name="connsiteX11904" fmla="*/ 3996513 w 12192000"/>
              <a:gd name="connsiteY11904" fmla="*/ 2427867 h 6858000"/>
              <a:gd name="connsiteX11905" fmla="*/ 4081406 w 12192000"/>
              <a:gd name="connsiteY11905" fmla="*/ 2427867 h 6858000"/>
              <a:gd name="connsiteX11906" fmla="*/ 4046588 w 12192000"/>
              <a:gd name="connsiteY11906" fmla="*/ 2393048 h 6858000"/>
              <a:gd name="connsiteX11907" fmla="*/ 4081406 w 12192000"/>
              <a:gd name="connsiteY11907" fmla="*/ 2358229 h 6858000"/>
              <a:gd name="connsiteX11908" fmla="*/ 4116225 w 12192000"/>
              <a:gd name="connsiteY11908" fmla="*/ 2393048 h 6858000"/>
              <a:gd name="connsiteX11909" fmla="*/ 4081406 w 12192000"/>
              <a:gd name="connsiteY11909" fmla="*/ 2427867 h 6858000"/>
              <a:gd name="connsiteX11910" fmla="*/ 4166299 w 12192000"/>
              <a:gd name="connsiteY11910" fmla="*/ 2427867 h 6858000"/>
              <a:gd name="connsiteX11911" fmla="*/ 4131480 w 12192000"/>
              <a:gd name="connsiteY11911" fmla="*/ 2393048 h 6858000"/>
              <a:gd name="connsiteX11912" fmla="*/ 4166299 w 12192000"/>
              <a:gd name="connsiteY11912" fmla="*/ 2358229 h 6858000"/>
              <a:gd name="connsiteX11913" fmla="*/ 4201117 w 12192000"/>
              <a:gd name="connsiteY11913" fmla="*/ 2393048 h 6858000"/>
              <a:gd name="connsiteX11914" fmla="*/ 4166299 w 12192000"/>
              <a:gd name="connsiteY11914" fmla="*/ 2427867 h 6858000"/>
              <a:gd name="connsiteX11915" fmla="*/ 4251190 w 12192000"/>
              <a:gd name="connsiteY11915" fmla="*/ 2427867 h 6858000"/>
              <a:gd name="connsiteX11916" fmla="*/ 4216371 w 12192000"/>
              <a:gd name="connsiteY11916" fmla="*/ 2393048 h 6858000"/>
              <a:gd name="connsiteX11917" fmla="*/ 4251190 w 12192000"/>
              <a:gd name="connsiteY11917" fmla="*/ 2358229 h 6858000"/>
              <a:gd name="connsiteX11918" fmla="*/ 4286009 w 12192000"/>
              <a:gd name="connsiteY11918" fmla="*/ 2393048 h 6858000"/>
              <a:gd name="connsiteX11919" fmla="*/ 4251190 w 12192000"/>
              <a:gd name="connsiteY11919" fmla="*/ 2427867 h 6858000"/>
              <a:gd name="connsiteX11920" fmla="*/ 4336083 w 12192000"/>
              <a:gd name="connsiteY11920" fmla="*/ 2427867 h 6858000"/>
              <a:gd name="connsiteX11921" fmla="*/ 4301264 w 12192000"/>
              <a:gd name="connsiteY11921" fmla="*/ 2393048 h 6858000"/>
              <a:gd name="connsiteX11922" fmla="*/ 4336083 w 12192000"/>
              <a:gd name="connsiteY11922" fmla="*/ 2358229 h 6858000"/>
              <a:gd name="connsiteX11923" fmla="*/ 4370902 w 12192000"/>
              <a:gd name="connsiteY11923" fmla="*/ 2393048 h 6858000"/>
              <a:gd name="connsiteX11924" fmla="*/ 4336083 w 12192000"/>
              <a:gd name="connsiteY11924" fmla="*/ 2427867 h 6858000"/>
              <a:gd name="connsiteX11925" fmla="*/ 4420976 w 12192000"/>
              <a:gd name="connsiteY11925" fmla="*/ 2427867 h 6858000"/>
              <a:gd name="connsiteX11926" fmla="*/ 4386158 w 12192000"/>
              <a:gd name="connsiteY11926" fmla="*/ 2393048 h 6858000"/>
              <a:gd name="connsiteX11927" fmla="*/ 4420976 w 12192000"/>
              <a:gd name="connsiteY11927" fmla="*/ 2358229 h 6858000"/>
              <a:gd name="connsiteX11928" fmla="*/ 4455795 w 12192000"/>
              <a:gd name="connsiteY11928" fmla="*/ 2393048 h 6858000"/>
              <a:gd name="connsiteX11929" fmla="*/ 4420976 w 12192000"/>
              <a:gd name="connsiteY11929" fmla="*/ 2427867 h 6858000"/>
              <a:gd name="connsiteX11930" fmla="*/ 4505869 w 12192000"/>
              <a:gd name="connsiteY11930" fmla="*/ 2427867 h 6858000"/>
              <a:gd name="connsiteX11931" fmla="*/ 4471050 w 12192000"/>
              <a:gd name="connsiteY11931" fmla="*/ 2393048 h 6858000"/>
              <a:gd name="connsiteX11932" fmla="*/ 4505869 w 12192000"/>
              <a:gd name="connsiteY11932" fmla="*/ 2358229 h 6858000"/>
              <a:gd name="connsiteX11933" fmla="*/ 4540687 w 12192000"/>
              <a:gd name="connsiteY11933" fmla="*/ 2393048 h 6858000"/>
              <a:gd name="connsiteX11934" fmla="*/ 4505869 w 12192000"/>
              <a:gd name="connsiteY11934" fmla="*/ 2427867 h 6858000"/>
              <a:gd name="connsiteX11935" fmla="*/ 4590760 w 12192000"/>
              <a:gd name="connsiteY11935" fmla="*/ 2427867 h 6858000"/>
              <a:gd name="connsiteX11936" fmla="*/ 4555941 w 12192000"/>
              <a:gd name="connsiteY11936" fmla="*/ 2393048 h 6858000"/>
              <a:gd name="connsiteX11937" fmla="*/ 4590760 w 12192000"/>
              <a:gd name="connsiteY11937" fmla="*/ 2358229 h 6858000"/>
              <a:gd name="connsiteX11938" fmla="*/ 4625579 w 12192000"/>
              <a:gd name="connsiteY11938" fmla="*/ 2393048 h 6858000"/>
              <a:gd name="connsiteX11939" fmla="*/ 4590760 w 12192000"/>
              <a:gd name="connsiteY11939" fmla="*/ 2427867 h 6858000"/>
              <a:gd name="connsiteX11940" fmla="*/ 4675653 w 12192000"/>
              <a:gd name="connsiteY11940" fmla="*/ 2427867 h 6858000"/>
              <a:gd name="connsiteX11941" fmla="*/ 4640834 w 12192000"/>
              <a:gd name="connsiteY11941" fmla="*/ 2393048 h 6858000"/>
              <a:gd name="connsiteX11942" fmla="*/ 4675653 w 12192000"/>
              <a:gd name="connsiteY11942" fmla="*/ 2358229 h 6858000"/>
              <a:gd name="connsiteX11943" fmla="*/ 4710472 w 12192000"/>
              <a:gd name="connsiteY11943" fmla="*/ 2393048 h 6858000"/>
              <a:gd name="connsiteX11944" fmla="*/ 4675653 w 12192000"/>
              <a:gd name="connsiteY11944" fmla="*/ 2427867 h 6858000"/>
              <a:gd name="connsiteX11945" fmla="*/ 6288610 w 12192000"/>
              <a:gd name="connsiteY11945" fmla="*/ 2427867 h 6858000"/>
              <a:gd name="connsiteX11946" fmla="*/ 6253785 w 12192000"/>
              <a:gd name="connsiteY11946" fmla="*/ 2393048 h 6858000"/>
              <a:gd name="connsiteX11947" fmla="*/ 6288610 w 12192000"/>
              <a:gd name="connsiteY11947" fmla="*/ 2358229 h 6858000"/>
              <a:gd name="connsiteX11948" fmla="*/ 6323423 w 12192000"/>
              <a:gd name="connsiteY11948" fmla="*/ 2393048 h 6858000"/>
              <a:gd name="connsiteX11949" fmla="*/ 6288610 w 12192000"/>
              <a:gd name="connsiteY11949" fmla="*/ 2427867 h 6858000"/>
              <a:gd name="connsiteX11950" fmla="*/ 6373503 w 12192000"/>
              <a:gd name="connsiteY11950" fmla="*/ 2427867 h 6858000"/>
              <a:gd name="connsiteX11951" fmla="*/ 6338677 w 12192000"/>
              <a:gd name="connsiteY11951" fmla="*/ 2393048 h 6858000"/>
              <a:gd name="connsiteX11952" fmla="*/ 6373503 w 12192000"/>
              <a:gd name="connsiteY11952" fmla="*/ 2358229 h 6858000"/>
              <a:gd name="connsiteX11953" fmla="*/ 6408315 w 12192000"/>
              <a:gd name="connsiteY11953" fmla="*/ 2393048 h 6858000"/>
              <a:gd name="connsiteX11954" fmla="*/ 6373503 w 12192000"/>
              <a:gd name="connsiteY11954" fmla="*/ 2427867 h 6858000"/>
              <a:gd name="connsiteX11955" fmla="*/ 6458395 w 12192000"/>
              <a:gd name="connsiteY11955" fmla="*/ 2427867 h 6858000"/>
              <a:gd name="connsiteX11956" fmla="*/ 6423569 w 12192000"/>
              <a:gd name="connsiteY11956" fmla="*/ 2393048 h 6858000"/>
              <a:gd name="connsiteX11957" fmla="*/ 6458395 w 12192000"/>
              <a:gd name="connsiteY11957" fmla="*/ 2358229 h 6858000"/>
              <a:gd name="connsiteX11958" fmla="*/ 6493207 w 12192000"/>
              <a:gd name="connsiteY11958" fmla="*/ 2393048 h 6858000"/>
              <a:gd name="connsiteX11959" fmla="*/ 6458395 w 12192000"/>
              <a:gd name="connsiteY11959" fmla="*/ 2427867 h 6858000"/>
              <a:gd name="connsiteX11960" fmla="*/ 6543288 w 12192000"/>
              <a:gd name="connsiteY11960" fmla="*/ 2427867 h 6858000"/>
              <a:gd name="connsiteX11961" fmla="*/ 6508463 w 12192000"/>
              <a:gd name="connsiteY11961" fmla="*/ 2393048 h 6858000"/>
              <a:gd name="connsiteX11962" fmla="*/ 6543288 w 12192000"/>
              <a:gd name="connsiteY11962" fmla="*/ 2358229 h 6858000"/>
              <a:gd name="connsiteX11963" fmla="*/ 6578100 w 12192000"/>
              <a:gd name="connsiteY11963" fmla="*/ 2393048 h 6858000"/>
              <a:gd name="connsiteX11964" fmla="*/ 6543288 w 12192000"/>
              <a:gd name="connsiteY11964" fmla="*/ 2427867 h 6858000"/>
              <a:gd name="connsiteX11965" fmla="*/ 6628180 w 12192000"/>
              <a:gd name="connsiteY11965" fmla="*/ 2427867 h 6858000"/>
              <a:gd name="connsiteX11966" fmla="*/ 6593355 w 12192000"/>
              <a:gd name="connsiteY11966" fmla="*/ 2393048 h 6858000"/>
              <a:gd name="connsiteX11967" fmla="*/ 6628180 w 12192000"/>
              <a:gd name="connsiteY11967" fmla="*/ 2358229 h 6858000"/>
              <a:gd name="connsiteX11968" fmla="*/ 6662993 w 12192000"/>
              <a:gd name="connsiteY11968" fmla="*/ 2393048 h 6858000"/>
              <a:gd name="connsiteX11969" fmla="*/ 6628180 w 12192000"/>
              <a:gd name="connsiteY11969" fmla="*/ 2427867 h 6858000"/>
              <a:gd name="connsiteX11970" fmla="*/ 6713073 w 12192000"/>
              <a:gd name="connsiteY11970" fmla="*/ 2427867 h 6858000"/>
              <a:gd name="connsiteX11971" fmla="*/ 6678247 w 12192000"/>
              <a:gd name="connsiteY11971" fmla="*/ 2393048 h 6858000"/>
              <a:gd name="connsiteX11972" fmla="*/ 6713073 w 12192000"/>
              <a:gd name="connsiteY11972" fmla="*/ 2358229 h 6858000"/>
              <a:gd name="connsiteX11973" fmla="*/ 6747885 w 12192000"/>
              <a:gd name="connsiteY11973" fmla="*/ 2393048 h 6858000"/>
              <a:gd name="connsiteX11974" fmla="*/ 6713073 w 12192000"/>
              <a:gd name="connsiteY11974" fmla="*/ 2427867 h 6858000"/>
              <a:gd name="connsiteX11975" fmla="*/ 6882858 w 12192000"/>
              <a:gd name="connsiteY11975" fmla="*/ 2427867 h 6858000"/>
              <a:gd name="connsiteX11976" fmla="*/ 6848033 w 12192000"/>
              <a:gd name="connsiteY11976" fmla="*/ 2393048 h 6858000"/>
              <a:gd name="connsiteX11977" fmla="*/ 6882858 w 12192000"/>
              <a:gd name="connsiteY11977" fmla="*/ 2358229 h 6858000"/>
              <a:gd name="connsiteX11978" fmla="*/ 6917670 w 12192000"/>
              <a:gd name="connsiteY11978" fmla="*/ 2393048 h 6858000"/>
              <a:gd name="connsiteX11979" fmla="*/ 6882858 w 12192000"/>
              <a:gd name="connsiteY11979" fmla="*/ 2427867 h 6858000"/>
              <a:gd name="connsiteX11980" fmla="*/ 6967749 w 12192000"/>
              <a:gd name="connsiteY11980" fmla="*/ 2427867 h 6858000"/>
              <a:gd name="connsiteX11981" fmla="*/ 6932924 w 12192000"/>
              <a:gd name="connsiteY11981" fmla="*/ 2393048 h 6858000"/>
              <a:gd name="connsiteX11982" fmla="*/ 6967749 w 12192000"/>
              <a:gd name="connsiteY11982" fmla="*/ 2358229 h 6858000"/>
              <a:gd name="connsiteX11983" fmla="*/ 7002562 w 12192000"/>
              <a:gd name="connsiteY11983" fmla="*/ 2393048 h 6858000"/>
              <a:gd name="connsiteX11984" fmla="*/ 6967749 w 12192000"/>
              <a:gd name="connsiteY11984" fmla="*/ 2427867 h 6858000"/>
              <a:gd name="connsiteX11985" fmla="*/ 7052643 w 12192000"/>
              <a:gd name="connsiteY11985" fmla="*/ 2427867 h 6858000"/>
              <a:gd name="connsiteX11986" fmla="*/ 7017817 w 12192000"/>
              <a:gd name="connsiteY11986" fmla="*/ 2393048 h 6858000"/>
              <a:gd name="connsiteX11987" fmla="*/ 7052643 w 12192000"/>
              <a:gd name="connsiteY11987" fmla="*/ 2358229 h 6858000"/>
              <a:gd name="connsiteX11988" fmla="*/ 7087455 w 12192000"/>
              <a:gd name="connsiteY11988" fmla="*/ 2393048 h 6858000"/>
              <a:gd name="connsiteX11989" fmla="*/ 7052643 w 12192000"/>
              <a:gd name="connsiteY11989" fmla="*/ 2427867 h 6858000"/>
              <a:gd name="connsiteX11990" fmla="*/ 9174982 w 12192000"/>
              <a:gd name="connsiteY11990" fmla="*/ 2427867 h 6858000"/>
              <a:gd name="connsiteX11991" fmla="*/ 9140157 w 12192000"/>
              <a:gd name="connsiteY11991" fmla="*/ 2393048 h 6858000"/>
              <a:gd name="connsiteX11992" fmla="*/ 9174982 w 12192000"/>
              <a:gd name="connsiteY11992" fmla="*/ 2358229 h 6858000"/>
              <a:gd name="connsiteX11993" fmla="*/ 9209794 w 12192000"/>
              <a:gd name="connsiteY11993" fmla="*/ 2393048 h 6858000"/>
              <a:gd name="connsiteX11994" fmla="*/ 9174982 w 12192000"/>
              <a:gd name="connsiteY11994" fmla="*/ 2427867 h 6858000"/>
              <a:gd name="connsiteX11995" fmla="*/ 9684335 w 12192000"/>
              <a:gd name="connsiteY11995" fmla="*/ 2427867 h 6858000"/>
              <a:gd name="connsiteX11996" fmla="*/ 9649510 w 12192000"/>
              <a:gd name="connsiteY11996" fmla="*/ 2393048 h 6858000"/>
              <a:gd name="connsiteX11997" fmla="*/ 9684335 w 12192000"/>
              <a:gd name="connsiteY11997" fmla="*/ 2358229 h 6858000"/>
              <a:gd name="connsiteX11998" fmla="*/ 9719148 w 12192000"/>
              <a:gd name="connsiteY11998" fmla="*/ 2393048 h 6858000"/>
              <a:gd name="connsiteX11999" fmla="*/ 9684335 w 12192000"/>
              <a:gd name="connsiteY11999" fmla="*/ 2427867 h 6858000"/>
              <a:gd name="connsiteX12000" fmla="*/ 10108798 w 12192000"/>
              <a:gd name="connsiteY12000" fmla="*/ 2427867 h 6858000"/>
              <a:gd name="connsiteX12001" fmla="*/ 10073972 w 12192000"/>
              <a:gd name="connsiteY12001" fmla="*/ 2393048 h 6858000"/>
              <a:gd name="connsiteX12002" fmla="*/ 10108798 w 12192000"/>
              <a:gd name="connsiteY12002" fmla="*/ 2358229 h 6858000"/>
              <a:gd name="connsiteX12003" fmla="*/ 10143610 w 12192000"/>
              <a:gd name="connsiteY12003" fmla="*/ 2393048 h 6858000"/>
              <a:gd name="connsiteX12004" fmla="*/ 10108798 w 12192000"/>
              <a:gd name="connsiteY12004" fmla="*/ 2427867 h 6858000"/>
              <a:gd name="connsiteX12005" fmla="*/ 10193691 w 12192000"/>
              <a:gd name="connsiteY12005" fmla="*/ 2427867 h 6858000"/>
              <a:gd name="connsiteX12006" fmla="*/ 10158866 w 12192000"/>
              <a:gd name="connsiteY12006" fmla="*/ 2393048 h 6858000"/>
              <a:gd name="connsiteX12007" fmla="*/ 10193691 w 12192000"/>
              <a:gd name="connsiteY12007" fmla="*/ 2358229 h 6858000"/>
              <a:gd name="connsiteX12008" fmla="*/ 10228503 w 12192000"/>
              <a:gd name="connsiteY12008" fmla="*/ 2393048 h 6858000"/>
              <a:gd name="connsiteX12009" fmla="*/ 10193691 w 12192000"/>
              <a:gd name="connsiteY12009" fmla="*/ 2427867 h 6858000"/>
              <a:gd name="connsiteX12010" fmla="*/ 10278584 w 12192000"/>
              <a:gd name="connsiteY12010" fmla="*/ 2427867 h 6858000"/>
              <a:gd name="connsiteX12011" fmla="*/ 10243759 w 12192000"/>
              <a:gd name="connsiteY12011" fmla="*/ 2393048 h 6858000"/>
              <a:gd name="connsiteX12012" fmla="*/ 10278584 w 12192000"/>
              <a:gd name="connsiteY12012" fmla="*/ 2358229 h 6858000"/>
              <a:gd name="connsiteX12013" fmla="*/ 10313396 w 12192000"/>
              <a:gd name="connsiteY12013" fmla="*/ 2393048 h 6858000"/>
              <a:gd name="connsiteX12014" fmla="*/ 10278584 w 12192000"/>
              <a:gd name="connsiteY12014" fmla="*/ 2427867 h 6858000"/>
              <a:gd name="connsiteX12015" fmla="*/ 10363475 w 12192000"/>
              <a:gd name="connsiteY12015" fmla="*/ 2427867 h 6858000"/>
              <a:gd name="connsiteX12016" fmla="*/ 10328650 w 12192000"/>
              <a:gd name="connsiteY12016" fmla="*/ 2393048 h 6858000"/>
              <a:gd name="connsiteX12017" fmla="*/ 10363475 w 12192000"/>
              <a:gd name="connsiteY12017" fmla="*/ 2358229 h 6858000"/>
              <a:gd name="connsiteX12018" fmla="*/ 10398288 w 12192000"/>
              <a:gd name="connsiteY12018" fmla="*/ 2393048 h 6858000"/>
              <a:gd name="connsiteX12019" fmla="*/ 10363475 w 12192000"/>
              <a:gd name="connsiteY12019" fmla="*/ 2427867 h 6858000"/>
              <a:gd name="connsiteX12020" fmla="*/ 10618154 w 12192000"/>
              <a:gd name="connsiteY12020" fmla="*/ 2427867 h 6858000"/>
              <a:gd name="connsiteX12021" fmla="*/ 10583329 w 12192000"/>
              <a:gd name="connsiteY12021" fmla="*/ 2393048 h 6858000"/>
              <a:gd name="connsiteX12022" fmla="*/ 10618154 w 12192000"/>
              <a:gd name="connsiteY12022" fmla="*/ 2358229 h 6858000"/>
              <a:gd name="connsiteX12023" fmla="*/ 10652966 w 12192000"/>
              <a:gd name="connsiteY12023" fmla="*/ 2393048 h 6858000"/>
              <a:gd name="connsiteX12024" fmla="*/ 10618154 w 12192000"/>
              <a:gd name="connsiteY12024" fmla="*/ 2427867 h 6858000"/>
              <a:gd name="connsiteX12025" fmla="*/ 3402259 w 12192000"/>
              <a:gd name="connsiteY12025" fmla="*/ 2343007 h 6858000"/>
              <a:gd name="connsiteX12026" fmla="*/ 3367440 w 12192000"/>
              <a:gd name="connsiteY12026" fmla="*/ 2308188 h 6858000"/>
              <a:gd name="connsiteX12027" fmla="*/ 3402259 w 12192000"/>
              <a:gd name="connsiteY12027" fmla="*/ 2273369 h 6858000"/>
              <a:gd name="connsiteX12028" fmla="*/ 3437078 w 12192000"/>
              <a:gd name="connsiteY12028" fmla="*/ 2308188 h 6858000"/>
              <a:gd name="connsiteX12029" fmla="*/ 3402259 w 12192000"/>
              <a:gd name="connsiteY12029" fmla="*/ 2343007 h 6858000"/>
              <a:gd name="connsiteX12030" fmla="*/ 3487153 w 12192000"/>
              <a:gd name="connsiteY12030" fmla="*/ 2343007 h 6858000"/>
              <a:gd name="connsiteX12031" fmla="*/ 3452334 w 12192000"/>
              <a:gd name="connsiteY12031" fmla="*/ 2308188 h 6858000"/>
              <a:gd name="connsiteX12032" fmla="*/ 3487153 w 12192000"/>
              <a:gd name="connsiteY12032" fmla="*/ 2273369 h 6858000"/>
              <a:gd name="connsiteX12033" fmla="*/ 3521971 w 12192000"/>
              <a:gd name="connsiteY12033" fmla="*/ 2308188 h 6858000"/>
              <a:gd name="connsiteX12034" fmla="*/ 3487153 w 12192000"/>
              <a:gd name="connsiteY12034" fmla="*/ 2343007 h 6858000"/>
              <a:gd name="connsiteX12035" fmla="*/ 3572044 w 12192000"/>
              <a:gd name="connsiteY12035" fmla="*/ 2343007 h 6858000"/>
              <a:gd name="connsiteX12036" fmla="*/ 3537225 w 12192000"/>
              <a:gd name="connsiteY12036" fmla="*/ 2308188 h 6858000"/>
              <a:gd name="connsiteX12037" fmla="*/ 3572044 w 12192000"/>
              <a:gd name="connsiteY12037" fmla="*/ 2273369 h 6858000"/>
              <a:gd name="connsiteX12038" fmla="*/ 3606863 w 12192000"/>
              <a:gd name="connsiteY12038" fmla="*/ 2308188 h 6858000"/>
              <a:gd name="connsiteX12039" fmla="*/ 3572044 w 12192000"/>
              <a:gd name="connsiteY12039" fmla="*/ 2343007 h 6858000"/>
              <a:gd name="connsiteX12040" fmla="*/ 3656936 w 12192000"/>
              <a:gd name="connsiteY12040" fmla="*/ 2343007 h 6858000"/>
              <a:gd name="connsiteX12041" fmla="*/ 3622117 w 12192000"/>
              <a:gd name="connsiteY12041" fmla="*/ 2308188 h 6858000"/>
              <a:gd name="connsiteX12042" fmla="*/ 3656936 w 12192000"/>
              <a:gd name="connsiteY12042" fmla="*/ 2273369 h 6858000"/>
              <a:gd name="connsiteX12043" fmla="*/ 3691755 w 12192000"/>
              <a:gd name="connsiteY12043" fmla="*/ 2308188 h 6858000"/>
              <a:gd name="connsiteX12044" fmla="*/ 3656936 w 12192000"/>
              <a:gd name="connsiteY12044" fmla="*/ 2343007 h 6858000"/>
              <a:gd name="connsiteX12045" fmla="*/ 3741829 w 12192000"/>
              <a:gd name="connsiteY12045" fmla="*/ 2343007 h 6858000"/>
              <a:gd name="connsiteX12046" fmla="*/ 3707010 w 12192000"/>
              <a:gd name="connsiteY12046" fmla="*/ 2308188 h 6858000"/>
              <a:gd name="connsiteX12047" fmla="*/ 3741829 w 12192000"/>
              <a:gd name="connsiteY12047" fmla="*/ 2273369 h 6858000"/>
              <a:gd name="connsiteX12048" fmla="*/ 3776648 w 12192000"/>
              <a:gd name="connsiteY12048" fmla="*/ 2308188 h 6858000"/>
              <a:gd name="connsiteX12049" fmla="*/ 3741829 w 12192000"/>
              <a:gd name="connsiteY12049" fmla="*/ 2343007 h 6858000"/>
              <a:gd name="connsiteX12050" fmla="*/ 3826723 w 12192000"/>
              <a:gd name="connsiteY12050" fmla="*/ 2343007 h 6858000"/>
              <a:gd name="connsiteX12051" fmla="*/ 3791904 w 12192000"/>
              <a:gd name="connsiteY12051" fmla="*/ 2308188 h 6858000"/>
              <a:gd name="connsiteX12052" fmla="*/ 3826723 w 12192000"/>
              <a:gd name="connsiteY12052" fmla="*/ 2273369 h 6858000"/>
              <a:gd name="connsiteX12053" fmla="*/ 3861541 w 12192000"/>
              <a:gd name="connsiteY12053" fmla="*/ 2308188 h 6858000"/>
              <a:gd name="connsiteX12054" fmla="*/ 3826723 w 12192000"/>
              <a:gd name="connsiteY12054" fmla="*/ 2343007 h 6858000"/>
              <a:gd name="connsiteX12055" fmla="*/ 3911614 w 12192000"/>
              <a:gd name="connsiteY12055" fmla="*/ 2343007 h 6858000"/>
              <a:gd name="connsiteX12056" fmla="*/ 3876795 w 12192000"/>
              <a:gd name="connsiteY12056" fmla="*/ 2308188 h 6858000"/>
              <a:gd name="connsiteX12057" fmla="*/ 3911614 w 12192000"/>
              <a:gd name="connsiteY12057" fmla="*/ 2273369 h 6858000"/>
              <a:gd name="connsiteX12058" fmla="*/ 3946433 w 12192000"/>
              <a:gd name="connsiteY12058" fmla="*/ 2308188 h 6858000"/>
              <a:gd name="connsiteX12059" fmla="*/ 3911614 w 12192000"/>
              <a:gd name="connsiteY12059" fmla="*/ 2343007 h 6858000"/>
              <a:gd name="connsiteX12060" fmla="*/ 3996513 w 12192000"/>
              <a:gd name="connsiteY12060" fmla="*/ 2343007 h 6858000"/>
              <a:gd name="connsiteX12061" fmla="*/ 3961694 w 12192000"/>
              <a:gd name="connsiteY12061" fmla="*/ 2308188 h 6858000"/>
              <a:gd name="connsiteX12062" fmla="*/ 3996513 w 12192000"/>
              <a:gd name="connsiteY12062" fmla="*/ 2273369 h 6858000"/>
              <a:gd name="connsiteX12063" fmla="*/ 4031332 w 12192000"/>
              <a:gd name="connsiteY12063" fmla="*/ 2308188 h 6858000"/>
              <a:gd name="connsiteX12064" fmla="*/ 3996513 w 12192000"/>
              <a:gd name="connsiteY12064" fmla="*/ 2343007 h 6858000"/>
              <a:gd name="connsiteX12065" fmla="*/ 4081406 w 12192000"/>
              <a:gd name="connsiteY12065" fmla="*/ 2343007 h 6858000"/>
              <a:gd name="connsiteX12066" fmla="*/ 4046588 w 12192000"/>
              <a:gd name="connsiteY12066" fmla="*/ 2308188 h 6858000"/>
              <a:gd name="connsiteX12067" fmla="*/ 4081406 w 12192000"/>
              <a:gd name="connsiteY12067" fmla="*/ 2273369 h 6858000"/>
              <a:gd name="connsiteX12068" fmla="*/ 4116225 w 12192000"/>
              <a:gd name="connsiteY12068" fmla="*/ 2308188 h 6858000"/>
              <a:gd name="connsiteX12069" fmla="*/ 4081406 w 12192000"/>
              <a:gd name="connsiteY12069" fmla="*/ 2343007 h 6858000"/>
              <a:gd name="connsiteX12070" fmla="*/ 4166299 w 12192000"/>
              <a:gd name="connsiteY12070" fmla="*/ 2343007 h 6858000"/>
              <a:gd name="connsiteX12071" fmla="*/ 4131480 w 12192000"/>
              <a:gd name="connsiteY12071" fmla="*/ 2308188 h 6858000"/>
              <a:gd name="connsiteX12072" fmla="*/ 4166299 w 12192000"/>
              <a:gd name="connsiteY12072" fmla="*/ 2273369 h 6858000"/>
              <a:gd name="connsiteX12073" fmla="*/ 4201117 w 12192000"/>
              <a:gd name="connsiteY12073" fmla="*/ 2308188 h 6858000"/>
              <a:gd name="connsiteX12074" fmla="*/ 4166299 w 12192000"/>
              <a:gd name="connsiteY12074" fmla="*/ 2343007 h 6858000"/>
              <a:gd name="connsiteX12075" fmla="*/ 4251190 w 12192000"/>
              <a:gd name="connsiteY12075" fmla="*/ 2343007 h 6858000"/>
              <a:gd name="connsiteX12076" fmla="*/ 4216371 w 12192000"/>
              <a:gd name="connsiteY12076" fmla="*/ 2308188 h 6858000"/>
              <a:gd name="connsiteX12077" fmla="*/ 4251190 w 12192000"/>
              <a:gd name="connsiteY12077" fmla="*/ 2273369 h 6858000"/>
              <a:gd name="connsiteX12078" fmla="*/ 4286009 w 12192000"/>
              <a:gd name="connsiteY12078" fmla="*/ 2308188 h 6858000"/>
              <a:gd name="connsiteX12079" fmla="*/ 4251190 w 12192000"/>
              <a:gd name="connsiteY12079" fmla="*/ 2343007 h 6858000"/>
              <a:gd name="connsiteX12080" fmla="*/ 4336083 w 12192000"/>
              <a:gd name="connsiteY12080" fmla="*/ 2343007 h 6858000"/>
              <a:gd name="connsiteX12081" fmla="*/ 4301264 w 12192000"/>
              <a:gd name="connsiteY12081" fmla="*/ 2308188 h 6858000"/>
              <a:gd name="connsiteX12082" fmla="*/ 4336083 w 12192000"/>
              <a:gd name="connsiteY12082" fmla="*/ 2273369 h 6858000"/>
              <a:gd name="connsiteX12083" fmla="*/ 4370902 w 12192000"/>
              <a:gd name="connsiteY12083" fmla="*/ 2308188 h 6858000"/>
              <a:gd name="connsiteX12084" fmla="*/ 4336083 w 12192000"/>
              <a:gd name="connsiteY12084" fmla="*/ 2343007 h 6858000"/>
              <a:gd name="connsiteX12085" fmla="*/ 4420976 w 12192000"/>
              <a:gd name="connsiteY12085" fmla="*/ 2343007 h 6858000"/>
              <a:gd name="connsiteX12086" fmla="*/ 4386158 w 12192000"/>
              <a:gd name="connsiteY12086" fmla="*/ 2308188 h 6858000"/>
              <a:gd name="connsiteX12087" fmla="*/ 4420976 w 12192000"/>
              <a:gd name="connsiteY12087" fmla="*/ 2273369 h 6858000"/>
              <a:gd name="connsiteX12088" fmla="*/ 4455795 w 12192000"/>
              <a:gd name="connsiteY12088" fmla="*/ 2308188 h 6858000"/>
              <a:gd name="connsiteX12089" fmla="*/ 4420976 w 12192000"/>
              <a:gd name="connsiteY12089" fmla="*/ 2343007 h 6858000"/>
              <a:gd name="connsiteX12090" fmla="*/ 4505869 w 12192000"/>
              <a:gd name="connsiteY12090" fmla="*/ 2343007 h 6858000"/>
              <a:gd name="connsiteX12091" fmla="*/ 4471050 w 12192000"/>
              <a:gd name="connsiteY12091" fmla="*/ 2308188 h 6858000"/>
              <a:gd name="connsiteX12092" fmla="*/ 4505869 w 12192000"/>
              <a:gd name="connsiteY12092" fmla="*/ 2273369 h 6858000"/>
              <a:gd name="connsiteX12093" fmla="*/ 4540687 w 12192000"/>
              <a:gd name="connsiteY12093" fmla="*/ 2308188 h 6858000"/>
              <a:gd name="connsiteX12094" fmla="*/ 4505869 w 12192000"/>
              <a:gd name="connsiteY12094" fmla="*/ 2343007 h 6858000"/>
              <a:gd name="connsiteX12095" fmla="*/ 4590760 w 12192000"/>
              <a:gd name="connsiteY12095" fmla="*/ 2343007 h 6858000"/>
              <a:gd name="connsiteX12096" fmla="*/ 4555941 w 12192000"/>
              <a:gd name="connsiteY12096" fmla="*/ 2308188 h 6858000"/>
              <a:gd name="connsiteX12097" fmla="*/ 4590760 w 12192000"/>
              <a:gd name="connsiteY12097" fmla="*/ 2273369 h 6858000"/>
              <a:gd name="connsiteX12098" fmla="*/ 4625579 w 12192000"/>
              <a:gd name="connsiteY12098" fmla="*/ 2308188 h 6858000"/>
              <a:gd name="connsiteX12099" fmla="*/ 4590760 w 12192000"/>
              <a:gd name="connsiteY12099" fmla="*/ 2343007 h 6858000"/>
              <a:gd name="connsiteX12100" fmla="*/ 4675653 w 12192000"/>
              <a:gd name="connsiteY12100" fmla="*/ 2343007 h 6858000"/>
              <a:gd name="connsiteX12101" fmla="*/ 4640834 w 12192000"/>
              <a:gd name="connsiteY12101" fmla="*/ 2308188 h 6858000"/>
              <a:gd name="connsiteX12102" fmla="*/ 4675653 w 12192000"/>
              <a:gd name="connsiteY12102" fmla="*/ 2273369 h 6858000"/>
              <a:gd name="connsiteX12103" fmla="*/ 4710472 w 12192000"/>
              <a:gd name="connsiteY12103" fmla="*/ 2308188 h 6858000"/>
              <a:gd name="connsiteX12104" fmla="*/ 4675653 w 12192000"/>
              <a:gd name="connsiteY12104" fmla="*/ 2343007 h 6858000"/>
              <a:gd name="connsiteX12105" fmla="*/ 4760546 w 12192000"/>
              <a:gd name="connsiteY12105" fmla="*/ 2343007 h 6858000"/>
              <a:gd name="connsiteX12106" fmla="*/ 4725728 w 12192000"/>
              <a:gd name="connsiteY12106" fmla="*/ 2308188 h 6858000"/>
              <a:gd name="connsiteX12107" fmla="*/ 4760546 w 12192000"/>
              <a:gd name="connsiteY12107" fmla="*/ 2273369 h 6858000"/>
              <a:gd name="connsiteX12108" fmla="*/ 4795365 w 12192000"/>
              <a:gd name="connsiteY12108" fmla="*/ 2308188 h 6858000"/>
              <a:gd name="connsiteX12109" fmla="*/ 4760546 w 12192000"/>
              <a:gd name="connsiteY12109" fmla="*/ 2343007 h 6858000"/>
              <a:gd name="connsiteX12110" fmla="*/ 6288610 w 12192000"/>
              <a:gd name="connsiteY12110" fmla="*/ 2343007 h 6858000"/>
              <a:gd name="connsiteX12111" fmla="*/ 6253785 w 12192000"/>
              <a:gd name="connsiteY12111" fmla="*/ 2308188 h 6858000"/>
              <a:gd name="connsiteX12112" fmla="*/ 6288610 w 12192000"/>
              <a:gd name="connsiteY12112" fmla="*/ 2273369 h 6858000"/>
              <a:gd name="connsiteX12113" fmla="*/ 6323423 w 12192000"/>
              <a:gd name="connsiteY12113" fmla="*/ 2308188 h 6858000"/>
              <a:gd name="connsiteX12114" fmla="*/ 6288610 w 12192000"/>
              <a:gd name="connsiteY12114" fmla="*/ 2343007 h 6858000"/>
              <a:gd name="connsiteX12115" fmla="*/ 6373503 w 12192000"/>
              <a:gd name="connsiteY12115" fmla="*/ 2343007 h 6858000"/>
              <a:gd name="connsiteX12116" fmla="*/ 6338677 w 12192000"/>
              <a:gd name="connsiteY12116" fmla="*/ 2308188 h 6858000"/>
              <a:gd name="connsiteX12117" fmla="*/ 6373503 w 12192000"/>
              <a:gd name="connsiteY12117" fmla="*/ 2273369 h 6858000"/>
              <a:gd name="connsiteX12118" fmla="*/ 6408315 w 12192000"/>
              <a:gd name="connsiteY12118" fmla="*/ 2308188 h 6858000"/>
              <a:gd name="connsiteX12119" fmla="*/ 6373503 w 12192000"/>
              <a:gd name="connsiteY12119" fmla="*/ 2343007 h 6858000"/>
              <a:gd name="connsiteX12120" fmla="*/ 6458395 w 12192000"/>
              <a:gd name="connsiteY12120" fmla="*/ 2343007 h 6858000"/>
              <a:gd name="connsiteX12121" fmla="*/ 6423569 w 12192000"/>
              <a:gd name="connsiteY12121" fmla="*/ 2308188 h 6858000"/>
              <a:gd name="connsiteX12122" fmla="*/ 6458395 w 12192000"/>
              <a:gd name="connsiteY12122" fmla="*/ 2273369 h 6858000"/>
              <a:gd name="connsiteX12123" fmla="*/ 6493207 w 12192000"/>
              <a:gd name="connsiteY12123" fmla="*/ 2308188 h 6858000"/>
              <a:gd name="connsiteX12124" fmla="*/ 6458395 w 12192000"/>
              <a:gd name="connsiteY12124" fmla="*/ 2343007 h 6858000"/>
              <a:gd name="connsiteX12125" fmla="*/ 6543288 w 12192000"/>
              <a:gd name="connsiteY12125" fmla="*/ 2343007 h 6858000"/>
              <a:gd name="connsiteX12126" fmla="*/ 6508463 w 12192000"/>
              <a:gd name="connsiteY12126" fmla="*/ 2308188 h 6858000"/>
              <a:gd name="connsiteX12127" fmla="*/ 6543288 w 12192000"/>
              <a:gd name="connsiteY12127" fmla="*/ 2273369 h 6858000"/>
              <a:gd name="connsiteX12128" fmla="*/ 6578100 w 12192000"/>
              <a:gd name="connsiteY12128" fmla="*/ 2308188 h 6858000"/>
              <a:gd name="connsiteX12129" fmla="*/ 6543288 w 12192000"/>
              <a:gd name="connsiteY12129" fmla="*/ 2343007 h 6858000"/>
              <a:gd name="connsiteX12130" fmla="*/ 6628180 w 12192000"/>
              <a:gd name="connsiteY12130" fmla="*/ 2343007 h 6858000"/>
              <a:gd name="connsiteX12131" fmla="*/ 6593355 w 12192000"/>
              <a:gd name="connsiteY12131" fmla="*/ 2308188 h 6858000"/>
              <a:gd name="connsiteX12132" fmla="*/ 6628180 w 12192000"/>
              <a:gd name="connsiteY12132" fmla="*/ 2273369 h 6858000"/>
              <a:gd name="connsiteX12133" fmla="*/ 6662993 w 12192000"/>
              <a:gd name="connsiteY12133" fmla="*/ 2308188 h 6858000"/>
              <a:gd name="connsiteX12134" fmla="*/ 6628180 w 12192000"/>
              <a:gd name="connsiteY12134" fmla="*/ 2343007 h 6858000"/>
              <a:gd name="connsiteX12135" fmla="*/ 6713073 w 12192000"/>
              <a:gd name="connsiteY12135" fmla="*/ 2343007 h 6858000"/>
              <a:gd name="connsiteX12136" fmla="*/ 6678247 w 12192000"/>
              <a:gd name="connsiteY12136" fmla="*/ 2308188 h 6858000"/>
              <a:gd name="connsiteX12137" fmla="*/ 6713073 w 12192000"/>
              <a:gd name="connsiteY12137" fmla="*/ 2273369 h 6858000"/>
              <a:gd name="connsiteX12138" fmla="*/ 6747885 w 12192000"/>
              <a:gd name="connsiteY12138" fmla="*/ 2308188 h 6858000"/>
              <a:gd name="connsiteX12139" fmla="*/ 6713073 w 12192000"/>
              <a:gd name="connsiteY12139" fmla="*/ 2343007 h 6858000"/>
              <a:gd name="connsiteX12140" fmla="*/ 6882858 w 12192000"/>
              <a:gd name="connsiteY12140" fmla="*/ 2343007 h 6858000"/>
              <a:gd name="connsiteX12141" fmla="*/ 6848033 w 12192000"/>
              <a:gd name="connsiteY12141" fmla="*/ 2308188 h 6858000"/>
              <a:gd name="connsiteX12142" fmla="*/ 6882858 w 12192000"/>
              <a:gd name="connsiteY12142" fmla="*/ 2273369 h 6858000"/>
              <a:gd name="connsiteX12143" fmla="*/ 6917670 w 12192000"/>
              <a:gd name="connsiteY12143" fmla="*/ 2308188 h 6858000"/>
              <a:gd name="connsiteX12144" fmla="*/ 6882858 w 12192000"/>
              <a:gd name="connsiteY12144" fmla="*/ 2343007 h 6858000"/>
              <a:gd name="connsiteX12145" fmla="*/ 6967749 w 12192000"/>
              <a:gd name="connsiteY12145" fmla="*/ 2343007 h 6858000"/>
              <a:gd name="connsiteX12146" fmla="*/ 6932924 w 12192000"/>
              <a:gd name="connsiteY12146" fmla="*/ 2308188 h 6858000"/>
              <a:gd name="connsiteX12147" fmla="*/ 6967749 w 12192000"/>
              <a:gd name="connsiteY12147" fmla="*/ 2273369 h 6858000"/>
              <a:gd name="connsiteX12148" fmla="*/ 7002562 w 12192000"/>
              <a:gd name="connsiteY12148" fmla="*/ 2308188 h 6858000"/>
              <a:gd name="connsiteX12149" fmla="*/ 6967749 w 12192000"/>
              <a:gd name="connsiteY12149" fmla="*/ 2343007 h 6858000"/>
              <a:gd name="connsiteX12150" fmla="*/ 7052643 w 12192000"/>
              <a:gd name="connsiteY12150" fmla="*/ 2343007 h 6858000"/>
              <a:gd name="connsiteX12151" fmla="*/ 7017817 w 12192000"/>
              <a:gd name="connsiteY12151" fmla="*/ 2308188 h 6858000"/>
              <a:gd name="connsiteX12152" fmla="*/ 7052643 w 12192000"/>
              <a:gd name="connsiteY12152" fmla="*/ 2273369 h 6858000"/>
              <a:gd name="connsiteX12153" fmla="*/ 7087455 w 12192000"/>
              <a:gd name="connsiteY12153" fmla="*/ 2308188 h 6858000"/>
              <a:gd name="connsiteX12154" fmla="*/ 7052643 w 12192000"/>
              <a:gd name="connsiteY12154" fmla="*/ 2343007 h 6858000"/>
              <a:gd name="connsiteX12155" fmla="*/ 9259874 w 12192000"/>
              <a:gd name="connsiteY12155" fmla="*/ 2343007 h 6858000"/>
              <a:gd name="connsiteX12156" fmla="*/ 9225049 w 12192000"/>
              <a:gd name="connsiteY12156" fmla="*/ 2308188 h 6858000"/>
              <a:gd name="connsiteX12157" fmla="*/ 9259874 w 12192000"/>
              <a:gd name="connsiteY12157" fmla="*/ 2273369 h 6858000"/>
              <a:gd name="connsiteX12158" fmla="*/ 9294686 w 12192000"/>
              <a:gd name="connsiteY12158" fmla="*/ 2308188 h 6858000"/>
              <a:gd name="connsiteX12159" fmla="*/ 9259874 w 12192000"/>
              <a:gd name="connsiteY12159" fmla="*/ 2343007 h 6858000"/>
              <a:gd name="connsiteX12160" fmla="*/ 9344765 w 12192000"/>
              <a:gd name="connsiteY12160" fmla="*/ 2343007 h 6858000"/>
              <a:gd name="connsiteX12161" fmla="*/ 9309940 w 12192000"/>
              <a:gd name="connsiteY12161" fmla="*/ 2308188 h 6858000"/>
              <a:gd name="connsiteX12162" fmla="*/ 9344765 w 12192000"/>
              <a:gd name="connsiteY12162" fmla="*/ 2273369 h 6858000"/>
              <a:gd name="connsiteX12163" fmla="*/ 9379578 w 12192000"/>
              <a:gd name="connsiteY12163" fmla="*/ 2308188 h 6858000"/>
              <a:gd name="connsiteX12164" fmla="*/ 9344765 w 12192000"/>
              <a:gd name="connsiteY12164" fmla="*/ 2343007 h 6858000"/>
              <a:gd name="connsiteX12165" fmla="*/ 9429658 w 12192000"/>
              <a:gd name="connsiteY12165" fmla="*/ 2343007 h 6858000"/>
              <a:gd name="connsiteX12166" fmla="*/ 9394832 w 12192000"/>
              <a:gd name="connsiteY12166" fmla="*/ 2308188 h 6858000"/>
              <a:gd name="connsiteX12167" fmla="*/ 9429658 w 12192000"/>
              <a:gd name="connsiteY12167" fmla="*/ 2273369 h 6858000"/>
              <a:gd name="connsiteX12168" fmla="*/ 9464470 w 12192000"/>
              <a:gd name="connsiteY12168" fmla="*/ 2308188 h 6858000"/>
              <a:gd name="connsiteX12169" fmla="*/ 9429658 w 12192000"/>
              <a:gd name="connsiteY12169" fmla="*/ 2343007 h 6858000"/>
              <a:gd name="connsiteX12170" fmla="*/ 10278584 w 12192000"/>
              <a:gd name="connsiteY12170" fmla="*/ 2343007 h 6858000"/>
              <a:gd name="connsiteX12171" fmla="*/ 10243759 w 12192000"/>
              <a:gd name="connsiteY12171" fmla="*/ 2308188 h 6858000"/>
              <a:gd name="connsiteX12172" fmla="*/ 10278584 w 12192000"/>
              <a:gd name="connsiteY12172" fmla="*/ 2273369 h 6858000"/>
              <a:gd name="connsiteX12173" fmla="*/ 10313396 w 12192000"/>
              <a:gd name="connsiteY12173" fmla="*/ 2308188 h 6858000"/>
              <a:gd name="connsiteX12174" fmla="*/ 10278584 w 12192000"/>
              <a:gd name="connsiteY12174" fmla="*/ 2343007 h 6858000"/>
              <a:gd name="connsiteX12175" fmla="*/ 10363475 w 12192000"/>
              <a:gd name="connsiteY12175" fmla="*/ 2343007 h 6858000"/>
              <a:gd name="connsiteX12176" fmla="*/ 10328650 w 12192000"/>
              <a:gd name="connsiteY12176" fmla="*/ 2308188 h 6858000"/>
              <a:gd name="connsiteX12177" fmla="*/ 10363475 w 12192000"/>
              <a:gd name="connsiteY12177" fmla="*/ 2273369 h 6858000"/>
              <a:gd name="connsiteX12178" fmla="*/ 10398288 w 12192000"/>
              <a:gd name="connsiteY12178" fmla="*/ 2308188 h 6858000"/>
              <a:gd name="connsiteX12179" fmla="*/ 10363475 w 12192000"/>
              <a:gd name="connsiteY12179" fmla="*/ 2343007 h 6858000"/>
              <a:gd name="connsiteX12180" fmla="*/ 10448368 w 12192000"/>
              <a:gd name="connsiteY12180" fmla="*/ 2343007 h 6858000"/>
              <a:gd name="connsiteX12181" fmla="*/ 10413542 w 12192000"/>
              <a:gd name="connsiteY12181" fmla="*/ 2308188 h 6858000"/>
              <a:gd name="connsiteX12182" fmla="*/ 10448368 w 12192000"/>
              <a:gd name="connsiteY12182" fmla="*/ 2273369 h 6858000"/>
              <a:gd name="connsiteX12183" fmla="*/ 10483180 w 12192000"/>
              <a:gd name="connsiteY12183" fmla="*/ 2308188 h 6858000"/>
              <a:gd name="connsiteX12184" fmla="*/ 10448368 w 12192000"/>
              <a:gd name="connsiteY12184" fmla="*/ 2343007 h 6858000"/>
              <a:gd name="connsiteX12185" fmla="*/ 10787938 w 12192000"/>
              <a:gd name="connsiteY12185" fmla="*/ 2343007 h 6858000"/>
              <a:gd name="connsiteX12186" fmla="*/ 10753112 w 12192000"/>
              <a:gd name="connsiteY12186" fmla="*/ 2308188 h 6858000"/>
              <a:gd name="connsiteX12187" fmla="*/ 10787938 w 12192000"/>
              <a:gd name="connsiteY12187" fmla="*/ 2273369 h 6858000"/>
              <a:gd name="connsiteX12188" fmla="*/ 10822750 w 12192000"/>
              <a:gd name="connsiteY12188" fmla="*/ 2308188 h 6858000"/>
              <a:gd name="connsiteX12189" fmla="*/ 10787938 w 12192000"/>
              <a:gd name="connsiteY12189" fmla="*/ 2343007 h 6858000"/>
              <a:gd name="connsiteX12190" fmla="*/ 10872831 w 12192000"/>
              <a:gd name="connsiteY12190" fmla="*/ 2343007 h 6858000"/>
              <a:gd name="connsiteX12191" fmla="*/ 10838006 w 12192000"/>
              <a:gd name="connsiteY12191" fmla="*/ 2308188 h 6858000"/>
              <a:gd name="connsiteX12192" fmla="*/ 10872831 w 12192000"/>
              <a:gd name="connsiteY12192" fmla="*/ 2273369 h 6858000"/>
              <a:gd name="connsiteX12193" fmla="*/ 10907643 w 12192000"/>
              <a:gd name="connsiteY12193" fmla="*/ 2308188 h 6858000"/>
              <a:gd name="connsiteX12194" fmla="*/ 10872831 w 12192000"/>
              <a:gd name="connsiteY12194" fmla="*/ 2343007 h 6858000"/>
              <a:gd name="connsiteX12195" fmla="*/ 3487153 w 12192000"/>
              <a:gd name="connsiteY12195" fmla="*/ 2258146 h 6858000"/>
              <a:gd name="connsiteX12196" fmla="*/ 3452334 w 12192000"/>
              <a:gd name="connsiteY12196" fmla="*/ 2223327 h 6858000"/>
              <a:gd name="connsiteX12197" fmla="*/ 3487153 w 12192000"/>
              <a:gd name="connsiteY12197" fmla="*/ 2188509 h 6858000"/>
              <a:gd name="connsiteX12198" fmla="*/ 3521971 w 12192000"/>
              <a:gd name="connsiteY12198" fmla="*/ 2223327 h 6858000"/>
              <a:gd name="connsiteX12199" fmla="*/ 3487153 w 12192000"/>
              <a:gd name="connsiteY12199" fmla="*/ 2258146 h 6858000"/>
              <a:gd name="connsiteX12200" fmla="*/ 3572044 w 12192000"/>
              <a:gd name="connsiteY12200" fmla="*/ 2258146 h 6858000"/>
              <a:gd name="connsiteX12201" fmla="*/ 3537225 w 12192000"/>
              <a:gd name="connsiteY12201" fmla="*/ 2223327 h 6858000"/>
              <a:gd name="connsiteX12202" fmla="*/ 3572044 w 12192000"/>
              <a:gd name="connsiteY12202" fmla="*/ 2188509 h 6858000"/>
              <a:gd name="connsiteX12203" fmla="*/ 3606863 w 12192000"/>
              <a:gd name="connsiteY12203" fmla="*/ 2223327 h 6858000"/>
              <a:gd name="connsiteX12204" fmla="*/ 3572044 w 12192000"/>
              <a:gd name="connsiteY12204" fmla="*/ 2258146 h 6858000"/>
              <a:gd name="connsiteX12205" fmla="*/ 3656936 w 12192000"/>
              <a:gd name="connsiteY12205" fmla="*/ 2258146 h 6858000"/>
              <a:gd name="connsiteX12206" fmla="*/ 3622117 w 12192000"/>
              <a:gd name="connsiteY12206" fmla="*/ 2223327 h 6858000"/>
              <a:gd name="connsiteX12207" fmla="*/ 3656936 w 12192000"/>
              <a:gd name="connsiteY12207" fmla="*/ 2188509 h 6858000"/>
              <a:gd name="connsiteX12208" fmla="*/ 3691755 w 12192000"/>
              <a:gd name="connsiteY12208" fmla="*/ 2223327 h 6858000"/>
              <a:gd name="connsiteX12209" fmla="*/ 3656936 w 12192000"/>
              <a:gd name="connsiteY12209" fmla="*/ 2258146 h 6858000"/>
              <a:gd name="connsiteX12210" fmla="*/ 3741829 w 12192000"/>
              <a:gd name="connsiteY12210" fmla="*/ 2258146 h 6858000"/>
              <a:gd name="connsiteX12211" fmla="*/ 3707010 w 12192000"/>
              <a:gd name="connsiteY12211" fmla="*/ 2223327 h 6858000"/>
              <a:gd name="connsiteX12212" fmla="*/ 3741829 w 12192000"/>
              <a:gd name="connsiteY12212" fmla="*/ 2188509 h 6858000"/>
              <a:gd name="connsiteX12213" fmla="*/ 3776648 w 12192000"/>
              <a:gd name="connsiteY12213" fmla="*/ 2223327 h 6858000"/>
              <a:gd name="connsiteX12214" fmla="*/ 3741829 w 12192000"/>
              <a:gd name="connsiteY12214" fmla="*/ 2258146 h 6858000"/>
              <a:gd name="connsiteX12215" fmla="*/ 3826723 w 12192000"/>
              <a:gd name="connsiteY12215" fmla="*/ 2258146 h 6858000"/>
              <a:gd name="connsiteX12216" fmla="*/ 3791904 w 12192000"/>
              <a:gd name="connsiteY12216" fmla="*/ 2223327 h 6858000"/>
              <a:gd name="connsiteX12217" fmla="*/ 3826723 w 12192000"/>
              <a:gd name="connsiteY12217" fmla="*/ 2188509 h 6858000"/>
              <a:gd name="connsiteX12218" fmla="*/ 3861541 w 12192000"/>
              <a:gd name="connsiteY12218" fmla="*/ 2223327 h 6858000"/>
              <a:gd name="connsiteX12219" fmla="*/ 3826723 w 12192000"/>
              <a:gd name="connsiteY12219" fmla="*/ 2258146 h 6858000"/>
              <a:gd name="connsiteX12220" fmla="*/ 3911614 w 12192000"/>
              <a:gd name="connsiteY12220" fmla="*/ 2258146 h 6858000"/>
              <a:gd name="connsiteX12221" fmla="*/ 3876795 w 12192000"/>
              <a:gd name="connsiteY12221" fmla="*/ 2223327 h 6858000"/>
              <a:gd name="connsiteX12222" fmla="*/ 3911614 w 12192000"/>
              <a:gd name="connsiteY12222" fmla="*/ 2188509 h 6858000"/>
              <a:gd name="connsiteX12223" fmla="*/ 3946433 w 12192000"/>
              <a:gd name="connsiteY12223" fmla="*/ 2223327 h 6858000"/>
              <a:gd name="connsiteX12224" fmla="*/ 3911614 w 12192000"/>
              <a:gd name="connsiteY12224" fmla="*/ 2258146 h 6858000"/>
              <a:gd name="connsiteX12225" fmla="*/ 3996513 w 12192000"/>
              <a:gd name="connsiteY12225" fmla="*/ 2258146 h 6858000"/>
              <a:gd name="connsiteX12226" fmla="*/ 3961694 w 12192000"/>
              <a:gd name="connsiteY12226" fmla="*/ 2223327 h 6858000"/>
              <a:gd name="connsiteX12227" fmla="*/ 3996513 w 12192000"/>
              <a:gd name="connsiteY12227" fmla="*/ 2188509 h 6858000"/>
              <a:gd name="connsiteX12228" fmla="*/ 4031332 w 12192000"/>
              <a:gd name="connsiteY12228" fmla="*/ 2223327 h 6858000"/>
              <a:gd name="connsiteX12229" fmla="*/ 3996513 w 12192000"/>
              <a:gd name="connsiteY12229" fmla="*/ 2258146 h 6858000"/>
              <a:gd name="connsiteX12230" fmla="*/ 4081406 w 12192000"/>
              <a:gd name="connsiteY12230" fmla="*/ 2258146 h 6858000"/>
              <a:gd name="connsiteX12231" fmla="*/ 4046588 w 12192000"/>
              <a:gd name="connsiteY12231" fmla="*/ 2223327 h 6858000"/>
              <a:gd name="connsiteX12232" fmla="*/ 4081406 w 12192000"/>
              <a:gd name="connsiteY12232" fmla="*/ 2188509 h 6858000"/>
              <a:gd name="connsiteX12233" fmla="*/ 4116225 w 12192000"/>
              <a:gd name="connsiteY12233" fmla="*/ 2223327 h 6858000"/>
              <a:gd name="connsiteX12234" fmla="*/ 4081406 w 12192000"/>
              <a:gd name="connsiteY12234" fmla="*/ 2258146 h 6858000"/>
              <a:gd name="connsiteX12235" fmla="*/ 4166299 w 12192000"/>
              <a:gd name="connsiteY12235" fmla="*/ 2258146 h 6858000"/>
              <a:gd name="connsiteX12236" fmla="*/ 4131480 w 12192000"/>
              <a:gd name="connsiteY12236" fmla="*/ 2223327 h 6858000"/>
              <a:gd name="connsiteX12237" fmla="*/ 4166299 w 12192000"/>
              <a:gd name="connsiteY12237" fmla="*/ 2188509 h 6858000"/>
              <a:gd name="connsiteX12238" fmla="*/ 4201117 w 12192000"/>
              <a:gd name="connsiteY12238" fmla="*/ 2223327 h 6858000"/>
              <a:gd name="connsiteX12239" fmla="*/ 4166299 w 12192000"/>
              <a:gd name="connsiteY12239" fmla="*/ 2258146 h 6858000"/>
              <a:gd name="connsiteX12240" fmla="*/ 4251190 w 12192000"/>
              <a:gd name="connsiteY12240" fmla="*/ 2258146 h 6858000"/>
              <a:gd name="connsiteX12241" fmla="*/ 4216371 w 12192000"/>
              <a:gd name="connsiteY12241" fmla="*/ 2223327 h 6858000"/>
              <a:gd name="connsiteX12242" fmla="*/ 4251190 w 12192000"/>
              <a:gd name="connsiteY12242" fmla="*/ 2188509 h 6858000"/>
              <a:gd name="connsiteX12243" fmla="*/ 4286009 w 12192000"/>
              <a:gd name="connsiteY12243" fmla="*/ 2223327 h 6858000"/>
              <a:gd name="connsiteX12244" fmla="*/ 4251190 w 12192000"/>
              <a:gd name="connsiteY12244" fmla="*/ 2258146 h 6858000"/>
              <a:gd name="connsiteX12245" fmla="*/ 4336083 w 12192000"/>
              <a:gd name="connsiteY12245" fmla="*/ 2258146 h 6858000"/>
              <a:gd name="connsiteX12246" fmla="*/ 4301264 w 12192000"/>
              <a:gd name="connsiteY12246" fmla="*/ 2223327 h 6858000"/>
              <a:gd name="connsiteX12247" fmla="*/ 4336083 w 12192000"/>
              <a:gd name="connsiteY12247" fmla="*/ 2188509 h 6858000"/>
              <a:gd name="connsiteX12248" fmla="*/ 4370902 w 12192000"/>
              <a:gd name="connsiteY12248" fmla="*/ 2223327 h 6858000"/>
              <a:gd name="connsiteX12249" fmla="*/ 4336083 w 12192000"/>
              <a:gd name="connsiteY12249" fmla="*/ 2258146 h 6858000"/>
              <a:gd name="connsiteX12250" fmla="*/ 4420976 w 12192000"/>
              <a:gd name="connsiteY12250" fmla="*/ 2258146 h 6858000"/>
              <a:gd name="connsiteX12251" fmla="*/ 4386158 w 12192000"/>
              <a:gd name="connsiteY12251" fmla="*/ 2223327 h 6858000"/>
              <a:gd name="connsiteX12252" fmla="*/ 4420976 w 12192000"/>
              <a:gd name="connsiteY12252" fmla="*/ 2188509 h 6858000"/>
              <a:gd name="connsiteX12253" fmla="*/ 4455795 w 12192000"/>
              <a:gd name="connsiteY12253" fmla="*/ 2223327 h 6858000"/>
              <a:gd name="connsiteX12254" fmla="*/ 4420976 w 12192000"/>
              <a:gd name="connsiteY12254" fmla="*/ 2258146 h 6858000"/>
              <a:gd name="connsiteX12255" fmla="*/ 4505869 w 12192000"/>
              <a:gd name="connsiteY12255" fmla="*/ 2258146 h 6858000"/>
              <a:gd name="connsiteX12256" fmla="*/ 4471050 w 12192000"/>
              <a:gd name="connsiteY12256" fmla="*/ 2223327 h 6858000"/>
              <a:gd name="connsiteX12257" fmla="*/ 4505869 w 12192000"/>
              <a:gd name="connsiteY12257" fmla="*/ 2188509 h 6858000"/>
              <a:gd name="connsiteX12258" fmla="*/ 4540687 w 12192000"/>
              <a:gd name="connsiteY12258" fmla="*/ 2223327 h 6858000"/>
              <a:gd name="connsiteX12259" fmla="*/ 4505869 w 12192000"/>
              <a:gd name="connsiteY12259" fmla="*/ 2258146 h 6858000"/>
              <a:gd name="connsiteX12260" fmla="*/ 4590760 w 12192000"/>
              <a:gd name="connsiteY12260" fmla="*/ 2258146 h 6858000"/>
              <a:gd name="connsiteX12261" fmla="*/ 4555941 w 12192000"/>
              <a:gd name="connsiteY12261" fmla="*/ 2223327 h 6858000"/>
              <a:gd name="connsiteX12262" fmla="*/ 4590760 w 12192000"/>
              <a:gd name="connsiteY12262" fmla="*/ 2188509 h 6858000"/>
              <a:gd name="connsiteX12263" fmla="*/ 4625579 w 12192000"/>
              <a:gd name="connsiteY12263" fmla="*/ 2223327 h 6858000"/>
              <a:gd name="connsiteX12264" fmla="*/ 4590760 w 12192000"/>
              <a:gd name="connsiteY12264" fmla="*/ 2258146 h 6858000"/>
              <a:gd name="connsiteX12265" fmla="*/ 4675653 w 12192000"/>
              <a:gd name="connsiteY12265" fmla="*/ 2258146 h 6858000"/>
              <a:gd name="connsiteX12266" fmla="*/ 4640834 w 12192000"/>
              <a:gd name="connsiteY12266" fmla="*/ 2223327 h 6858000"/>
              <a:gd name="connsiteX12267" fmla="*/ 4675653 w 12192000"/>
              <a:gd name="connsiteY12267" fmla="*/ 2188509 h 6858000"/>
              <a:gd name="connsiteX12268" fmla="*/ 4710472 w 12192000"/>
              <a:gd name="connsiteY12268" fmla="*/ 2223327 h 6858000"/>
              <a:gd name="connsiteX12269" fmla="*/ 4675653 w 12192000"/>
              <a:gd name="connsiteY12269" fmla="*/ 2258146 h 6858000"/>
              <a:gd name="connsiteX12270" fmla="*/ 6288610 w 12192000"/>
              <a:gd name="connsiteY12270" fmla="*/ 2258146 h 6858000"/>
              <a:gd name="connsiteX12271" fmla="*/ 6253785 w 12192000"/>
              <a:gd name="connsiteY12271" fmla="*/ 2223327 h 6858000"/>
              <a:gd name="connsiteX12272" fmla="*/ 6288610 w 12192000"/>
              <a:gd name="connsiteY12272" fmla="*/ 2188509 h 6858000"/>
              <a:gd name="connsiteX12273" fmla="*/ 6323423 w 12192000"/>
              <a:gd name="connsiteY12273" fmla="*/ 2223327 h 6858000"/>
              <a:gd name="connsiteX12274" fmla="*/ 6288610 w 12192000"/>
              <a:gd name="connsiteY12274" fmla="*/ 2258146 h 6858000"/>
              <a:gd name="connsiteX12275" fmla="*/ 6373503 w 12192000"/>
              <a:gd name="connsiteY12275" fmla="*/ 2258146 h 6858000"/>
              <a:gd name="connsiteX12276" fmla="*/ 6338677 w 12192000"/>
              <a:gd name="connsiteY12276" fmla="*/ 2223327 h 6858000"/>
              <a:gd name="connsiteX12277" fmla="*/ 6373503 w 12192000"/>
              <a:gd name="connsiteY12277" fmla="*/ 2188509 h 6858000"/>
              <a:gd name="connsiteX12278" fmla="*/ 6408315 w 12192000"/>
              <a:gd name="connsiteY12278" fmla="*/ 2223327 h 6858000"/>
              <a:gd name="connsiteX12279" fmla="*/ 6373503 w 12192000"/>
              <a:gd name="connsiteY12279" fmla="*/ 2258146 h 6858000"/>
              <a:gd name="connsiteX12280" fmla="*/ 6458395 w 12192000"/>
              <a:gd name="connsiteY12280" fmla="*/ 2258146 h 6858000"/>
              <a:gd name="connsiteX12281" fmla="*/ 6423569 w 12192000"/>
              <a:gd name="connsiteY12281" fmla="*/ 2223327 h 6858000"/>
              <a:gd name="connsiteX12282" fmla="*/ 6458395 w 12192000"/>
              <a:gd name="connsiteY12282" fmla="*/ 2188509 h 6858000"/>
              <a:gd name="connsiteX12283" fmla="*/ 6493207 w 12192000"/>
              <a:gd name="connsiteY12283" fmla="*/ 2223327 h 6858000"/>
              <a:gd name="connsiteX12284" fmla="*/ 6458395 w 12192000"/>
              <a:gd name="connsiteY12284" fmla="*/ 2258146 h 6858000"/>
              <a:gd name="connsiteX12285" fmla="*/ 6543288 w 12192000"/>
              <a:gd name="connsiteY12285" fmla="*/ 2258146 h 6858000"/>
              <a:gd name="connsiteX12286" fmla="*/ 6508463 w 12192000"/>
              <a:gd name="connsiteY12286" fmla="*/ 2223327 h 6858000"/>
              <a:gd name="connsiteX12287" fmla="*/ 6543288 w 12192000"/>
              <a:gd name="connsiteY12287" fmla="*/ 2188509 h 6858000"/>
              <a:gd name="connsiteX12288" fmla="*/ 6578100 w 12192000"/>
              <a:gd name="connsiteY12288" fmla="*/ 2223327 h 6858000"/>
              <a:gd name="connsiteX12289" fmla="*/ 6543288 w 12192000"/>
              <a:gd name="connsiteY12289" fmla="*/ 2258146 h 6858000"/>
              <a:gd name="connsiteX12290" fmla="*/ 6628180 w 12192000"/>
              <a:gd name="connsiteY12290" fmla="*/ 2258146 h 6858000"/>
              <a:gd name="connsiteX12291" fmla="*/ 6593355 w 12192000"/>
              <a:gd name="connsiteY12291" fmla="*/ 2223327 h 6858000"/>
              <a:gd name="connsiteX12292" fmla="*/ 6628180 w 12192000"/>
              <a:gd name="connsiteY12292" fmla="*/ 2188509 h 6858000"/>
              <a:gd name="connsiteX12293" fmla="*/ 6662993 w 12192000"/>
              <a:gd name="connsiteY12293" fmla="*/ 2223327 h 6858000"/>
              <a:gd name="connsiteX12294" fmla="*/ 6628180 w 12192000"/>
              <a:gd name="connsiteY12294" fmla="*/ 2258146 h 6858000"/>
              <a:gd name="connsiteX12295" fmla="*/ 6713073 w 12192000"/>
              <a:gd name="connsiteY12295" fmla="*/ 2258146 h 6858000"/>
              <a:gd name="connsiteX12296" fmla="*/ 6678247 w 12192000"/>
              <a:gd name="connsiteY12296" fmla="*/ 2223327 h 6858000"/>
              <a:gd name="connsiteX12297" fmla="*/ 6713073 w 12192000"/>
              <a:gd name="connsiteY12297" fmla="*/ 2188509 h 6858000"/>
              <a:gd name="connsiteX12298" fmla="*/ 6747885 w 12192000"/>
              <a:gd name="connsiteY12298" fmla="*/ 2223327 h 6858000"/>
              <a:gd name="connsiteX12299" fmla="*/ 6713073 w 12192000"/>
              <a:gd name="connsiteY12299" fmla="*/ 2258146 h 6858000"/>
              <a:gd name="connsiteX12300" fmla="*/ 6797965 w 12192000"/>
              <a:gd name="connsiteY12300" fmla="*/ 2258146 h 6858000"/>
              <a:gd name="connsiteX12301" fmla="*/ 6763139 w 12192000"/>
              <a:gd name="connsiteY12301" fmla="*/ 2223327 h 6858000"/>
              <a:gd name="connsiteX12302" fmla="*/ 6797965 w 12192000"/>
              <a:gd name="connsiteY12302" fmla="*/ 2188509 h 6858000"/>
              <a:gd name="connsiteX12303" fmla="*/ 6832777 w 12192000"/>
              <a:gd name="connsiteY12303" fmla="*/ 2223327 h 6858000"/>
              <a:gd name="connsiteX12304" fmla="*/ 6797965 w 12192000"/>
              <a:gd name="connsiteY12304" fmla="*/ 2258146 h 6858000"/>
              <a:gd name="connsiteX12305" fmla="*/ 6882858 w 12192000"/>
              <a:gd name="connsiteY12305" fmla="*/ 2258146 h 6858000"/>
              <a:gd name="connsiteX12306" fmla="*/ 6848033 w 12192000"/>
              <a:gd name="connsiteY12306" fmla="*/ 2223327 h 6858000"/>
              <a:gd name="connsiteX12307" fmla="*/ 6882858 w 12192000"/>
              <a:gd name="connsiteY12307" fmla="*/ 2188509 h 6858000"/>
              <a:gd name="connsiteX12308" fmla="*/ 6917670 w 12192000"/>
              <a:gd name="connsiteY12308" fmla="*/ 2223327 h 6858000"/>
              <a:gd name="connsiteX12309" fmla="*/ 6882858 w 12192000"/>
              <a:gd name="connsiteY12309" fmla="*/ 2258146 h 6858000"/>
              <a:gd name="connsiteX12310" fmla="*/ 6967749 w 12192000"/>
              <a:gd name="connsiteY12310" fmla="*/ 2258146 h 6858000"/>
              <a:gd name="connsiteX12311" fmla="*/ 6932924 w 12192000"/>
              <a:gd name="connsiteY12311" fmla="*/ 2223327 h 6858000"/>
              <a:gd name="connsiteX12312" fmla="*/ 6967749 w 12192000"/>
              <a:gd name="connsiteY12312" fmla="*/ 2188509 h 6858000"/>
              <a:gd name="connsiteX12313" fmla="*/ 7002562 w 12192000"/>
              <a:gd name="connsiteY12313" fmla="*/ 2223327 h 6858000"/>
              <a:gd name="connsiteX12314" fmla="*/ 6967749 w 12192000"/>
              <a:gd name="connsiteY12314" fmla="*/ 2258146 h 6858000"/>
              <a:gd name="connsiteX12315" fmla="*/ 7052643 w 12192000"/>
              <a:gd name="connsiteY12315" fmla="*/ 2258146 h 6858000"/>
              <a:gd name="connsiteX12316" fmla="*/ 7017817 w 12192000"/>
              <a:gd name="connsiteY12316" fmla="*/ 2223327 h 6858000"/>
              <a:gd name="connsiteX12317" fmla="*/ 7052643 w 12192000"/>
              <a:gd name="connsiteY12317" fmla="*/ 2188509 h 6858000"/>
              <a:gd name="connsiteX12318" fmla="*/ 7087455 w 12192000"/>
              <a:gd name="connsiteY12318" fmla="*/ 2223327 h 6858000"/>
              <a:gd name="connsiteX12319" fmla="*/ 7052643 w 12192000"/>
              <a:gd name="connsiteY12319" fmla="*/ 2258146 h 6858000"/>
              <a:gd name="connsiteX12320" fmla="*/ 9599444 w 12192000"/>
              <a:gd name="connsiteY12320" fmla="*/ 2258146 h 6858000"/>
              <a:gd name="connsiteX12321" fmla="*/ 9564619 w 12192000"/>
              <a:gd name="connsiteY12321" fmla="*/ 2223327 h 6858000"/>
              <a:gd name="connsiteX12322" fmla="*/ 9599444 w 12192000"/>
              <a:gd name="connsiteY12322" fmla="*/ 2188509 h 6858000"/>
              <a:gd name="connsiteX12323" fmla="*/ 9634256 w 12192000"/>
              <a:gd name="connsiteY12323" fmla="*/ 2223327 h 6858000"/>
              <a:gd name="connsiteX12324" fmla="*/ 9599444 w 12192000"/>
              <a:gd name="connsiteY12324" fmla="*/ 2258146 h 6858000"/>
              <a:gd name="connsiteX12325" fmla="*/ 9684335 w 12192000"/>
              <a:gd name="connsiteY12325" fmla="*/ 2258146 h 6858000"/>
              <a:gd name="connsiteX12326" fmla="*/ 9649510 w 12192000"/>
              <a:gd name="connsiteY12326" fmla="*/ 2223327 h 6858000"/>
              <a:gd name="connsiteX12327" fmla="*/ 9684335 w 12192000"/>
              <a:gd name="connsiteY12327" fmla="*/ 2188509 h 6858000"/>
              <a:gd name="connsiteX12328" fmla="*/ 9719148 w 12192000"/>
              <a:gd name="connsiteY12328" fmla="*/ 2223327 h 6858000"/>
              <a:gd name="connsiteX12329" fmla="*/ 9684335 w 12192000"/>
              <a:gd name="connsiteY12329" fmla="*/ 2258146 h 6858000"/>
              <a:gd name="connsiteX12330" fmla="*/ 9769228 w 12192000"/>
              <a:gd name="connsiteY12330" fmla="*/ 2258146 h 6858000"/>
              <a:gd name="connsiteX12331" fmla="*/ 9734402 w 12192000"/>
              <a:gd name="connsiteY12331" fmla="*/ 2223327 h 6858000"/>
              <a:gd name="connsiteX12332" fmla="*/ 9769228 w 12192000"/>
              <a:gd name="connsiteY12332" fmla="*/ 2188509 h 6858000"/>
              <a:gd name="connsiteX12333" fmla="*/ 9804040 w 12192000"/>
              <a:gd name="connsiteY12333" fmla="*/ 2223327 h 6858000"/>
              <a:gd name="connsiteX12334" fmla="*/ 9769228 w 12192000"/>
              <a:gd name="connsiteY12334" fmla="*/ 2258146 h 6858000"/>
              <a:gd name="connsiteX12335" fmla="*/ 10533261 w 12192000"/>
              <a:gd name="connsiteY12335" fmla="*/ 2258146 h 6858000"/>
              <a:gd name="connsiteX12336" fmla="*/ 10498436 w 12192000"/>
              <a:gd name="connsiteY12336" fmla="*/ 2223327 h 6858000"/>
              <a:gd name="connsiteX12337" fmla="*/ 10533261 w 12192000"/>
              <a:gd name="connsiteY12337" fmla="*/ 2188509 h 6858000"/>
              <a:gd name="connsiteX12338" fmla="*/ 10568073 w 12192000"/>
              <a:gd name="connsiteY12338" fmla="*/ 2223327 h 6858000"/>
              <a:gd name="connsiteX12339" fmla="*/ 10533261 w 12192000"/>
              <a:gd name="connsiteY12339" fmla="*/ 2258146 h 6858000"/>
              <a:gd name="connsiteX12340" fmla="*/ 10957724 w 12192000"/>
              <a:gd name="connsiteY12340" fmla="*/ 2258146 h 6858000"/>
              <a:gd name="connsiteX12341" fmla="*/ 10922899 w 12192000"/>
              <a:gd name="connsiteY12341" fmla="*/ 2223327 h 6858000"/>
              <a:gd name="connsiteX12342" fmla="*/ 10957724 w 12192000"/>
              <a:gd name="connsiteY12342" fmla="*/ 2188509 h 6858000"/>
              <a:gd name="connsiteX12343" fmla="*/ 10992536 w 12192000"/>
              <a:gd name="connsiteY12343" fmla="*/ 2223327 h 6858000"/>
              <a:gd name="connsiteX12344" fmla="*/ 10957724 w 12192000"/>
              <a:gd name="connsiteY12344" fmla="*/ 2258146 h 6858000"/>
              <a:gd name="connsiteX12345" fmla="*/ 3487153 w 12192000"/>
              <a:gd name="connsiteY12345" fmla="*/ 2173286 h 6858000"/>
              <a:gd name="connsiteX12346" fmla="*/ 3452334 w 12192000"/>
              <a:gd name="connsiteY12346" fmla="*/ 2138468 h 6858000"/>
              <a:gd name="connsiteX12347" fmla="*/ 3487153 w 12192000"/>
              <a:gd name="connsiteY12347" fmla="*/ 2103649 h 6858000"/>
              <a:gd name="connsiteX12348" fmla="*/ 3521971 w 12192000"/>
              <a:gd name="connsiteY12348" fmla="*/ 2138468 h 6858000"/>
              <a:gd name="connsiteX12349" fmla="*/ 3487153 w 12192000"/>
              <a:gd name="connsiteY12349" fmla="*/ 2173286 h 6858000"/>
              <a:gd name="connsiteX12350" fmla="*/ 3572044 w 12192000"/>
              <a:gd name="connsiteY12350" fmla="*/ 2173286 h 6858000"/>
              <a:gd name="connsiteX12351" fmla="*/ 3537225 w 12192000"/>
              <a:gd name="connsiteY12351" fmla="*/ 2138468 h 6858000"/>
              <a:gd name="connsiteX12352" fmla="*/ 3572044 w 12192000"/>
              <a:gd name="connsiteY12352" fmla="*/ 2103649 h 6858000"/>
              <a:gd name="connsiteX12353" fmla="*/ 3606863 w 12192000"/>
              <a:gd name="connsiteY12353" fmla="*/ 2138468 h 6858000"/>
              <a:gd name="connsiteX12354" fmla="*/ 3572044 w 12192000"/>
              <a:gd name="connsiteY12354" fmla="*/ 2173286 h 6858000"/>
              <a:gd name="connsiteX12355" fmla="*/ 3656936 w 12192000"/>
              <a:gd name="connsiteY12355" fmla="*/ 2173286 h 6858000"/>
              <a:gd name="connsiteX12356" fmla="*/ 3622117 w 12192000"/>
              <a:gd name="connsiteY12356" fmla="*/ 2138468 h 6858000"/>
              <a:gd name="connsiteX12357" fmla="*/ 3656936 w 12192000"/>
              <a:gd name="connsiteY12357" fmla="*/ 2103649 h 6858000"/>
              <a:gd name="connsiteX12358" fmla="*/ 3691755 w 12192000"/>
              <a:gd name="connsiteY12358" fmla="*/ 2138468 h 6858000"/>
              <a:gd name="connsiteX12359" fmla="*/ 3656936 w 12192000"/>
              <a:gd name="connsiteY12359" fmla="*/ 2173286 h 6858000"/>
              <a:gd name="connsiteX12360" fmla="*/ 3741829 w 12192000"/>
              <a:gd name="connsiteY12360" fmla="*/ 2173286 h 6858000"/>
              <a:gd name="connsiteX12361" fmla="*/ 3707010 w 12192000"/>
              <a:gd name="connsiteY12361" fmla="*/ 2138468 h 6858000"/>
              <a:gd name="connsiteX12362" fmla="*/ 3741829 w 12192000"/>
              <a:gd name="connsiteY12362" fmla="*/ 2103649 h 6858000"/>
              <a:gd name="connsiteX12363" fmla="*/ 3776648 w 12192000"/>
              <a:gd name="connsiteY12363" fmla="*/ 2138468 h 6858000"/>
              <a:gd name="connsiteX12364" fmla="*/ 3741829 w 12192000"/>
              <a:gd name="connsiteY12364" fmla="*/ 2173286 h 6858000"/>
              <a:gd name="connsiteX12365" fmla="*/ 3826723 w 12192000"/>
              <a:gd name="connsiteY12365" fmla="*/ 2173286 h 6858000"/>
              <a:gd name="connsiteX12366" fmla="*/ 3791904 w 12192000"/>
              <a:gd name="connsiteY12366" fmla="*/ 2138468 h 6858000"/>
              <a:gd name="connsiteX12367" fmla="*/ 3826723 w 12192000"/>
              <a:gd name="connsiteY12367" fmla="*/ 2103649 h 6858000"/>
              <a:gd name="connsiteX12368" fmla="*/ 3861541 w 12192000"/>
              <a:gd name="connsiteY12368" fmla="*/ 2138468 h 6858000"/>
              <a:gd name="connsiteX12369" fmla="*/ 3826723 w 12192000"/>
              <a:gd name="connsiteY12369" fmla="*/ 2173286 h 6858000"/>
              <a:gd name="connsiteX12370" fmla="*/ 3911614 w 12192000"/>
              <a:gd name="connsiteY12370" fmla="*/ 2173286 h 6858000"/>
              <a:gd name="connsiteX12371" fmla="*/ 3876795 w 12192000"/>
              <a:gd name="connsiteY12371" fmla="*/ 2138468 h 6858000"/>
              <a:gd name="connsiteX12372" fmla="*/ 3911614 w 12192000"/>
              <a:gd name="connsiteY12372" fmla="*/ 2103649 h 6858000"/>
              <a:gd name="connsiteX12373" fmla="*/ 3946433 w 12192000"/>
              <a:gd name="connsiteY12373" fmla="*/ 2138468 h 6858000"/>
              <a:gd name="connsiteX12374" fmla="*/ 3911614 w 12192000"/>
              <a:gd name="connsiteY12374" fmla="*/ 2173286 h 6858000"/>
              <a:gd name="connsiteX12375" fmla="*/ 3996513 w 12192000"/>
              <a:gd name="connsiteY12375" fmla="*/ 2173286 h 6858000"/>
              <a:gd name="connsiteX12376" fmla="*/ 3961694 w 12192000"/>
              <a:gd name="connsiteY12376" fmla="*/ 2138468 h 6858000"/>
              <a:gd name="connsiteX12377" fmla="*/ 3996513 w 12192000"/>
              <a:gd name="connsiteY12377" fmla="*/ 2103649 h 6858000"/>
              <a:gd name="connsiteX12378" fmla="*/ 4031332 w 12192000"/>
              <a:gd name="connsiteY12378" fmla="*/ 2138468 h 6858000"/>
              <a:gd name="connsiteX12379" fmla="*/ 3996513 w 12192000"/>
              <a:gd name="connsiteY12379" fmla="*/ 2173286 h 6858000"/>
              <a:gd name="connsiteX12380" fmla="*/ 4081406 w 12192000"/>
              <a:gd name="connsiteY12380" fmla="*/ 2173286 h 6858000"/>
              <a:gd name="connsiteX12381" fmla="*/ 4046588 w 12192000"/>
              <a:gd name="connsiteY12381" fmla="*/ 2138468 h 6858000"/>
              <a:gd name="connsiteX12382" fmla="*/ 4081406 w 12192000"/>
              <a:gd name="connsiteY12382" fmla="*/ 2103649 h 6858000"/>
              <a:gd name="connsiteX12383" fmla="*/ 4116225 w 12192000"/>
              <a:gd name="connsiteY12383" fmla="*/ 2138468 h 6858000"/>
              <a:gd name="connsiteX12384" fmla="*/ 4081406 w 12192000"/>
              <a:gd name="connsiteY12384" fmla="*/ 2173286 h 6858000"/>
              <a:gd name="connsiteX12385" fmla="*/ 4166299 w 12192000"/>
              <a:gd name="connsiteY12385" fmla="*/ 2173286 h 6858000"/>
              <a:gd name="connsiteX12386" fmla="*/ 4131480 w 12192000"/>
              <a:gd name="connsiteY12386" fmla="*/ 2138468 h 6858000"/>
              <a:gd name="connsiteX12387" fmla="*/ 4166299 w 12192000"/>
              <a:gd name="connsiteY12387" fmla="*/ 2103649 h 6858000"/>
              <a:gd name="connsiteX12388" fmla="*/ 4201117 w 12192000"/>
              <a:gd name="connsiteY12388" fmla="*/ 2138468 h 6858000"/>
              <a:gd name="connsiteX12389" fmla="*/ 4166299 w 12192000"/>
              <a:gd name="connsiteY12389" fmla="*/ 2173286 h 6858000"/>
              <a:gd name="connsiteX12390" fmla="*/ 4251190 w 12192000"/>
              <a:gd name="connsiteY12390" fmla="*/ 2173286 h 6858000"/>
              <a:gd name="connsiteX12391" fmla="*/ 4216371 w 12192000"/>
              <a:gd name="connsiteY12391" fmla="*/ 2138468 h 6858000"/>
              <a:gd name="connsiteX12392" fmla="*/ 4251190 w 12192000"/>
              <a:gd name="connsiteY12392" fmla="*/ 2103649 h 6858000"/>
              <a:gd name="connsiteX12393" fmla="*/ 4286009 w 12192000"/>
              <a:gd name="connsiteY12393" fmla="*/ 2138468 h 6858000"/>
              <a:gd name="connsiteX12394" fmla="*/ 4251190 w 12192000"/>
              <a:gd name="connsiteY12394" fmla="*/ 2173286 h 6858000"/>
              <a:gd name="connsiteX12395" fmla="*/ 4336083 w 12192000"/>
              <a:gd name="connsiteY12395" fmla="*/ 2173286 h 6858000"/>
              <a:gd name="connsiteX12396" fmla="*/ 4301264 w 12192000"/>
              <a:gd name="connsiteY12396" fmla="*/ 2138468 h 6858000"/>
              <a:gd name="connsiteX12397" fmla="*/ 4336083 w 12192000"/>
              <a:gd name="connsiteY12397" fmla="*/ 2103649 h 6858000"/>
              <a:gd name="connsiteX12398" fmla="*/ 4370902 w 12192000"/>
              <a:gd name="connsiteY12398" fmla="*/ 2138468 h 6858000"/>
              <a:gd name="connsiteX12399" fmla="*/ 4336083 w 12192000"/>
              <a:gd name="connsiteY12399" fmla="*/ 2173286 h 6858000"/>
              <a:gd name="connsiteX12400" fmla="*/ 4420976 w 12192000"/>
              <a:gd name="connsiteY12400" fmla="*/ 2173286 h 6858000"/>
              <a:gd name="connsiteX12401" fmla="*/ 4386158 w 12192000"/>
              <a:gd name="connsiteY12401" fmla="*/ 2138468 h 6858000"/>
              <a:gd name="connsiteX12402" fmla="*/ 4420976 w 12192000"/>
              <a:gd name="connsiteY12402" fmla="*/ 2103649 h 6858000"/>
              <a:gd name="connsiteX12403" fmla="*/ 4455795 w 12192000"/>
              <a:gd name="connsiteY12403" fmla="*/ 2138468 h 6858000"/>
              <a:gd name="connsiteX12404" fmla="*/ 4420976 w 12192000"/>
              <a:gd name="connsiteY12404" fmla="*/ 2173286 h 6858000"/>
              <a:gd name="connsiteX12405" fmla="*/ 4505869 w 12192000"/>
              <a:gd name="connsiteY12405" fmla="*/ 2173286 h 6858000"/>
              <a:gd name="connsiteX12406" fmla="*/ 4471050 w 12192000"/>
              <a:gd name="connsiteY12406" fmla="*/ 2138468 h 6858000"/>
              <a:gd name="connsiteX12407" fmla="*/ 4505869 w 12192000"/>
              <a:gd name="connsiteY12407" fmla="*/ 2103649 h 6858000"/>
              <a:gd name="connsiteX12408" fmla="*/ 4540687 w 12192000"/>
              <a:gd name="connsiteY12408" fmla="*/ 2138468 h 6858000"/>
              <a:gd name="connsiteX12409" fmla="*/ 4505869 w 12192000"/>
              <a:gd name="connsiteY12409" fmla="*/ 2173286 h 6858000"/>
              <a:gd name="connsiteX12410" fmla="*/ 4590760 w 12192000"/>
              <a:gd name="connsiteY12410" fmla="*/ 2173286 h 6858000"/>
              <a:gd name="connsiteX12411" fmla="*/ 4555941 w 12192000"/>
              <a:gd name="connsiteY12411" fmla="*/ 2138468 h 6858000"/>
              <a:gd name="connsiteX12412" fmla="*/ 4590760 w 12192000"/>
              <a:gd name="connsiteY12412" fmla="*/ 2103649 h 6858000"/>
              <a:gd name="connsiteX12413" fmla="*/ 4625579 w 12192000"/>
              <a:gd name="connsiteY12413" fmla="*/ 2138468 h 6858000"/>
              <a:gd name="connsiteX12414" fmla="*/ 4590760 w 12192000"/>
              <a:gd name="connsiteY12414" fmla="*/ 2173286 h 6858000"/>
              <a:gd name="connsiteX12415" fmla="*/ 6373503 w 12192000"/>
              <a:gd name="connsiteY12415" fmla="*/ 2173286 h 6858000"/>
              <a:gd name="connsiteX12416" fmla="*/ 6338677 w 12192000"/>
              <a:gd name="connsiteY12416" fmla="*/ 2138468 h 6858000"/>
              <a:gd name="connsiteX12417" fmla="*/ 6373503 w 12192000"/>
              <a:gd name="connsiteY12417" fmla="*/ 2103649 h 6858000"/>
              <a:gd name="connsiteX12418" fmla="*/ 6408315 w 12192000"/>
              <a:gd name="connsiteY12418" fmla="*/ 2138468 h 6858000"/>
              <a:gd name="connsiteX12419" fmla="*/ 6373503 w 12192000"/>
              <a:gd name="connsiteY12419" fmla="*/ 2173286 h 6858000"/>
              <a:gd name="connsiteX12420" fmla="*/ 6458395 w 12192000"/>
              <a:gd name="connsiteY12420" fmla="*/ 2173286 h 6858000"/>
              <a:gd name="connsiteX12421" fmla="*/ 6423569 w 12192000"/>
              <a:gd name="connsiteY12421" fmla="*/ 2138468 h 6858000"/>
              <a:gd name="connsiteX12422" fmla="*/ 6458395 w 12192000"/>
              <a:gd name="connsiteY12422" fmla="*/ 2103649 h 6858000"/>
              <a:gd name="connsiteX12423" fmla="*/ 6493207 w 12192000"/>
              <a:gd name="connsiteY12423" fmla="*/ 2138468 h 6858000"/>
              <a:gd name="connsiteX12424" fmla="*/ 6458395 w 12192000"/>
              <a:gd name="connsiteY12424" fmla="*/ 2173286 h 6858000"/>
              <a:gd name="connsiteX12425" fmla="*/ 6543288 w 12192000"/>
              <a:gd name="connsiteY12425" fmla="*/ 2173286 h 6858000"/>
              <a:gd name="connsiteX12426" fmla="*/ 6508463 w 12192000"/>
              <a:gd name="connsiteY12426" fmla="*/ 2138468 h 6858000"/>
              <a:gd name="connsiteX12427" fmla="*/ 6543288 w 12192000"/>
              <a:gd name="connsiteY12427" fmla="*/ 2103649 h 6858000"/>
              <a:gd name="connsiteX12428" fmla="*/ 6578100 w 12192000"/>
              <a:gd name="connsiteY12428" fmla="*/ 2138468 h 6858000"/>
              <a:gd name="connsiteX12429" fmla="*/ 6543288 w 12192000"/>
              <a:gd name="connsiteY12429" fmla="*/ 2173286 h 6858000"/>
              <a:gd name="connsiteX12430" fmla="*/ 6628180 w 12192000"/>
              <a:gd name="connsiteY12430" fmla="*/ 2173286 h 6858000"/>
              <a:gd name="connsiteX12431" fmla="*/ 6593355 w 12192000"/>
              <a:gd name="connsiteY12431" fmla="*/ 2138468 h 6858000"/>
              <a:gd name="connsiteX12432" fmla="*/ 6628180 w 12192000"/>
              <a:gd name="connsiteY12432" fmla="*/ 2103649 h 6858000"/>
              <a:gd name="connsiteX12433" fmla="*/ 6662993 w 12192000"/>
              <a:gd name="connsiteY12433" fmla="*/ 2138468 h 6858000"/>
              <a:gd name="connsiteX12434" fmla="*/ 6628180 w 12192000"/>
              <a:gd name="connsiteY12434" fmla="*/ 2173286 h 6858000"/>
              <a:gd name="connsiteX12435" fmla="*/ 6713073 w 12192000"/>
              <a:gd name="connsiteY12435" fmla="*/ 2173286 h 6858000"/>
              <a:gd name="connsiteX12436" fmla="*/ 6678247 w 12192000"/>
              <a:gd name="connsiteY12436" fmla="*/ 2138468 h 6858000"/>
              <a:gd name="connsiteX12437" fmla="*/ 6713073 w 12192000"/>
              <a:gd name="connsiteY12437" fmla="*/ 2103649 h 6858000"/>
              <a:gd name="connsiteX12438" fmla="*/ 6747885 w 12192000"/>
              <a:gd name="connsiteY12438" fmla="*/ 2138468 h 6858000"/>
              <a:gd name="connsiteX12439" fmla="*/ 6713073 w 12192000"/>
              <a:gd name="connsiteY12439" fmla="*/ 2173286 h 6858000"/>
              <a:gd name="connsiteX12440" fmla="*/ 6797965 w 12192000"/>
              <a:gd name="connsiteY12440" fmla="*/ 2173286 h 6858000"/>
              <a:gd name="connsiteX12441" fmla="*/ 6763139 w 12192000"/>
              <a:gd name="connsiteY12441" fmla="*/ 2138468 h 6858000"/>
              <a:gd name="connsiteX12442" fmla="*/ 6797965 w 12192000"/>
              <a:gd name="connsiteY12442" fmla="*/ 2103649 h 6858000"/>
              <a:gd name="connsiteX12443" fmla="*/ 6832777 w 12192000"/>
              <a:gd name="connsiteY12443" fmla="*/ 2138468 h 6858000"/>
              <a:gd name="connsiteX12444" fmla="*/ 6797965 w 12192000"/>
              <a:gd name="connsiteY12444" fmla="*/ 2173286 h 6858000"/>
              <a:gd name="connsiteX12445" fmla="*/ 6882858 w 12192000"/>
              <a:gd name="connsiteY12445" fmla="*/ 2173286 h 6858000"/>
              <a:gd name="connsiteX12446" fmla="*/ 6848033 w 12192000"/>
              <a:gd name="connsiteY12446" fmla="*/ 2138468 h 6858000"/>
              <a:gd name="connsiteX12447" fmla="*/ 6882858 w 12192000"/>
              <a:gd name="connsiteY12447" fmla="*/ 2103649 h 6858000"/>
              <a:gd name="connsiteX12448" fmla="*/ 6917670 w 12192000"/>
              <a:gd name="connsiteY12448" fmla="*/ 2138468 h 6858000"/>
              <a:gd name="connsiteX12449" fmla="*/ 6882858 w 12192000"/>
              <a:gd name="connsiteY12449" fmla="*/ 2173286 h 6858000"/>
              <a:gd name="connsiteX12450" fmla="*/ 7052643 w 12192000"/>
              <a:gd name="connsiteY12450" fmla="*/ 2173286 h 6858000"/>
              <a:gd name="connsiteX12451" fmla="*/ 7017817 w 12192000"/>
              <a:gd name="connsiteY12451" fmla="*/ 2138468 h 6858000"/>
              <a:gd name="connsiteX12452" fmla="*/ 7052643 w 12192000"/>
              <a:gd name="connsiteY12452" fmla="*/ 2103649 h 6858000"/>
              <a:gd name="connsiteX12453" fmla="*/ 7087455 w 12192000"/>
              <a:gd name="connsiteY12453" fmla="*/ 2138468 h 6858000"/>
              <a:gd name="connsiteX12454" fmla="*/ 7052643 w 12192000"/>
              <a:gd name="connsiteY12454" fmla="*/ 2173286 h 6858000"/>
              <a:gd name="connsiteX12455" fmla="*/ 10023905 w 12192000"/>
              <a:gd name="connsiteY12455" fmla="*/ 2173286 h 6858000"/>
              <a:gd name="connsiteX12456" fmla="*/ 9989080 w 12192000"/>
              <a:gd name="connsiteY12456" fmla="*/ 2138468 h 6858000"/>
              <a:gd name="connsiteX12457" fmla="*/ 10023905 w 12192000"/>
              <a:gd name="connsiteY12457" fmla="*/ 2103649 h 6858000"/>
              <a:gd name="connsiteX12458" fmla="*/ 10058718 w 12192000"/>
              <a:gd name="connsiteY12458" fmla="*/ 2138468 h 6858000"/>
              <a:gd name="connsiteX12459" fmla="*/ 10023905 w 12192000"/>
              <a:gd name="connsiteY12459" fmla="*/ 2173286 h 6858000"/>
              <a:gd name="connsiteX12460" fmla="*/ 10108798 w 12192000"/>
              <a:gd name="connsiteY12460" fmla="*/ 2173286 h 6858000"/>
              <a:gd name="connsiteX12461" fmla="*/ 10073972 w 12192000"/>
              <a:gd name="connsiteY12461" fmla="*/ 2138468 h 6858000"/>
              <a:gd name="connsiteX12462" fmla="*/ 10108798 w 12192000"/>
              <a:gd name="connsiteY12462" fmla="*/ 2103649 h 6858000"/>
              <a:gd name="connsiteX12463" fmla="*/ 10143610 w 12192000"/>
              <a:gd name="connsiteY12463" fmla="*/ 2138468 h 6858000"/>
              <a:gd name="connsiteX12464" fmla="*/ 10108798 w 12192000"/>
              <a:gd name="connsiteY12464" fmla="*/ 2173286 h 6858000"/>
              <a:gd name="connsiteX12465" fmla="*/ 10363475 w 12192000"/>
              <a:gd name="connsiteY12465" fmla="*/ 2173286 h 6858000"/>
              <a:gd name="connsiteX12466" fmla="*/ 10328650 w 12192000"/>
              <a:gd name="connsiteY12466" fmla="*/ 2138468 h 6858000"/>
              <a:gd name="connsiteX12467" fmla="*/ 10363475 w 12192000"/>
              <a:gd name="connsiteY12467" fmla="*/ 2103649 h 6858000"/>
              <a:gd name="connsiteX12468" fmla="*/ 10398288 w 12192000"/>
              <a:gd name="connsiteY12468" fmla="*/ 2138468 h 6858000"/>
              <a:gd name="connsiteX12469" fmla="*/ 10363475 w 12192000"/>
              <a:gd name="connsiteY12469" fmla="*/ 2173286 h 6858000"/>
              <a:gd name="connsiteX12470" fmla="*/ 3572044 w 12192000"/>
              <a:gd name="connsiteY12470" fmla="*/ 2088427 h 6858000"/>
              <a:gd name="connsiteX12471" fmla="*/ 3537225 w 12192000"/>
              <a:gd name="connsiteY12471" fmla="*/ 2053608 h 6858000"/>
              <a:gd name="connsiteX12472" fmla="*/ 3572044 w 12192000"/>
              <a:gd name="connsiteY12472" fmla="*/ 2018789 h 6858000"/>
              <a:gd name="connsiteX12473" fmla="*/ 3606863 w 12192000"/>
              <a:gd name="connsiteY12473" fmla="*/ 2053608 h 6858000"/>
              <a:gd name="connsiteX12474" fmla="*/ 3572044 w 12192000"/>
              <a:gd name="connsiteY12474" fmla="*/ 2088427 h 6858000"/>
              <a:gd name="connsiteX12475" fmla="*/ 3656936 w 12192000"/>
              <a:gd name="connsiteY12475" fmla="*/ 2088427 h 6858000"/>
              <a:gd name="connsiteX12476" fmla="*/ 3622117 w 12192000"/>
              <a:gd name="connsiteY12476" fmla="*/ 2053608 h 6858000"/>
              <a:gd name="connsiteX12477" fmla="*/ 3656936 w 12192000"/>
              <a:gd name="connsiteY12477" fmla="*/ 2018789 h 6858000"/>
              <a:gd name="connsiteX12478" fmla="*/ 3691755 w 12192000"/>
              <a:gd name="connsiteY12478" fmla="*/ 2053608 h 6858000"/>
              <a:gd name="connsiteX12479" fmla="*/ 3656936 w 12192000"/>
              <a:gd name="connsiteY12479" fmla="*/ 2088427 h 6858000"/>
              <a:gd name="connsiteX12480" fmla="*/ 3741829 w 12192000"/>
              <a:gd name="connsiteY12480" fmla="*/ 2088427 h 6858000"/>
              <a:gd name="connsiteX12481" fmla="*/ 3707010 w 12192000"/>
              <a:gd name="connsiteY12481" fmla="*/ 2053608 h 6858000"/>
              <a:gd name="connsiteX12482" fmla="*/ 3741829 w 12192000"/>
              <a:gd name="connsiteY12482" fmla="*/ 2018789 h 6858000"/>
              <a:gd name="connsiteX12483" fmla="*/ 3776648 w 12192000"/>
              <a:gd name="connsiteY12483" fmla="*/ 2053608 h 6858000"/>
              <a:gd name="connsiteX12484" fmla="*/ 3741829 w 12192000"/>
              <a:gd name="connsiteY12484" fmla="*/ 2088427 h 6858000"/>
              <a:gd name="connsiteX12485" fmla="*/ 3826723 w 12192000"/>
              <a:gd name="connsiteY12485" fmla="*/ 2088427 h 6858000"/>
              <a:gd name="connsiteX12486" fmla="*/ 3791904 w 12192000"/>
              <a:gd name="connsiteY12486" fmla="*/ 2053608 h 6858000"/>
              <a:gd name="connsiteX12487" fmla="*/ 3826723 w 12192000"/>
              <a:gd name="connsiteY12487" fmla="*/ 2018789 h 6858000"/>
              <a:gd name="connsiteX12488" fmla="*/ 3861541 w 12192000"/>
              <a:gd name="connsiteY12488" fmla="*/ 2053608 h 6858000"/>
              <a:gd name="connsiteX12489" fmla="*/ 3826723 w 12192000"/>
              <a:gd name="connsiteY12489" fmla="*/ 2088427 h 6858000"/>
              <a:gd name="connsiteX12490" fmla="*/ 3911614 w 12192000"/>
              <a:gd name="connsiteY12490" fmla="*/ 2088427 h 6858000"/>
              <a:gd name="connsiteX12491" fmla="*/ 3876795 w 12192000"/>
              <a:gd name="connsiteY12491" fmla="*/ 2053608 h 6858000"/>
              <a:gd name="connsiteX12492" fmla="*/ 3911614 w 12192000"/>
              <a:gd name="connsiteY12492" fmla="*/ 2018789 h 6858000"/>
              <a:gd name="connsiteX12493" fmla="*/ 3946433 w 12192000"/>
              <a:gd name="connsiteY12493" fmla="*/ 2053608 h 6858000"/>
              <a:gd name="connsiteX12494" fmla="*/ 3911614 w 12192000"/>
              <a:gd name="connsiteY12494" fmla="*/ 2088427 h 6858000"/>
              <a:gd name="connsiteX12495" fmla="*/ 3996513 w 12192000"/>
              <a:gd name="connsiteY12495" fmla="*/ 2088427 h 6858000"/>
              <a:gd name="connsiteX12496" fmla="*/ 3961694 w 12192000"/>
              <a:gd name="connsiteY12496" fmla="*/ 2053608 h 6858000"/>
              <a:gd name="connsiteX12497" fmla="*/ 3996513 w 12192000"/>
              <a:gd name="connsiteY12497" fmla="*/ 2018789 h 6858000"/>
              <a:gd name="connsiteX12498" fmla="*/ 4031332 w 12192000"/>
              <a:gd name="connsiteY12498" fmla="*/ 2053608 h 6858000"/>
              <a:gd name="connsiteX12499" fmla="*/ 3996513 w 12192000"/>
              <a:gd name="connsiteY12499" fmla="*/ 2088427 h 6858000"/>
              <a:gd name="connsiteX12500" fmla="*/ 4081406 w 12192000"/>
              <a:gd name="connsiteY12500" fmla="*/ 2088427 h 6858000"/>
              <a:gd name="connsiteX12501" fmla="*/ 4046588 w 12192000"/>
              <a:gd name="connsiteY12501" fmla="*/ 2053608 h 6858000"/>
              <a:gd name="connsiteX12502" fmla="*/ 4081406 w 12192000"/>
              <a:gd name="connsiteY12502" fmla="*/ 2018789 h 6858000"/>
              <a:gd name="connsiteX12503" fmla="*/ 4116225 w 12192000"/>
              <a:gd name="connsiteY12503" fmla="*/ 2053608 h 6858000"/>
              <a:gd name="connsiteX12504" fmla="*/ 4081406 w 12192000"/>
              <a:gd name="connsiteY12504" fmla="*/ 2088427 h 6858000"/>
              <a:gd name="connsiteX12505" fmla="*/ 4166299 w 12192000"/>
              <a:gd name="connsiteY12505" fmla="*/ 2088427 h 6858000"/>
              <a:gd name="connsiteX12506" fmla="*/ 4131480 w 12192000"/>
              <a:gd name="connsiteY12506" fmla="*/ 2053608 h 6858000"/>
              <a:gd name="connsiteX12507" fmla="*/ 4166299 w 12192000"/>
              <a:gd name="connsiteY12507" fmla="*/ 2018789 h 6858000"/>
              <a:gd name="connsiteX12508" fmla="*/ 4201117 w 12192000"/>
              <a:gd name="connsiteY12508" fmla="*/ 2053608 h 6858000"/>
              <a:gd name="connsiteX12509" fmla="*/ 4166299 w 12192000"/>
              <a:gd name="connsiteY12509" fmla="*/ 2088427 h 6858000"/>
              <a:gd name="connsiteX12510" fmla="*/ 4251190 w 12192000"/>
              <a:gd name="connsiteY12510" fmla="*/ 2088427 h 6858000"/>
              <a:gd name="connsiteX12511" fmla="*/ 4216371 w 12192000"/>
              <a:gd name="connsiteY12511" fmla="*/ 2053608 h 6858000"/>
              <a:gd name="connsiteX12512" fmla="*/ 4251190 w 12192000"/>
              <a:gd name="connsiteY12512" fmla="*/ 2018789 h 6858000"/>
              <a:gd name="connsiteX12513" fmla="*/ 4286009 w 12192000"/>
              <a:gd name="connsiteY12513" fmla="*/ 2053608 h 6858000"/>
              <a:gd name="connsiteX12514" fmla="*/ 4251190 w 12192000"/>
              <a:gd name="connsiteY12514" fmla="*/ 2088427 h 6858000"/>
              <a:gd name="connsiteX12515" fmla="*/ 4336083 w 12192000"/>
              <a:gd name="connsiteY12515" fmla="*/ 2088427 h 6858000"/>
              <a:gd name="connsiteX12516" fmla="*/ 4301264 w 12192000"/>
              <a:gd name="connsiteY12516" fmla="*/ 2053608 h 6858000"/>
              <a:gd name="connsiteX12517" fmla="*/ 4336083 w 12192000"/>
              <a:gd name="connsiteY12517" fmla="*/ 2018789 h 6858000"/>
              <a:gd name="connsiteX12518" fmla="*/ 4370902 w 12192000"/>
              <a:gd name="connsiteY12518" fmla="*/ 2053608 h 6858000"/>
              <a:gd name="connsiteX12519" fmla="*/ 4336083 w 12192000"/>
              <a:gd name="connsiteY12519" fmla="*/ 2088427 h 6858000"/>
              <a:gd name="connsiteX12520" fmla="*/ 4420976 w 12192000"/>
              <a:gd name="connsiteY12520" fmla="*/ 2088427 h 6858000"/>
              <a:gd name="connsiteX12521" fmla="*/ 4386158 w 12192000"/>
              <a:gd name="connsiteY12521" fmla="*/ 2053608 h 6858000"/>
              <a:gd name="connsiteX12522" fmla="*/ 4420976 w 12192000"/>
              <a:gd name="connsiteY12522" fmla="*/ 2018789 h 6858000"/>
              <a:gd name="connsiteX12523" fmla="*/ 4455795 w 12192000"/>
              <a:gd name="connsiteY12523" fmla="*/ 2053608 h 6858000"/>
              <a:gd name="connsiteX12524" fmla="*/ 4420976 w 12192000"/>
              <a:gd name="connsiteY12524" fmla="*/ 2088427 h 6858000"/>
              <a:gd name="connsiteX12525" fmla="*/ 4505869 w 12192000"/>
              <a:gd name="connsiteY12525" fmla="*/ 2088427 h 6858000"/>
              <a:gd name="connsiteX12526" fmla="*/ 4471050 w 12192000"/>
              <a:gd name="connsiteY12526" fmla="*/ 2053608 h 6858000"/>
              <a:gd name="connsiteX12527" fmla="*/ 4505869 w 12192000"/>
              <a:gd name="connsiteY12527" fmla="*/ 2018789 h 6858000"/>
              <a:gd name="connsiteX12528" fmla="*/ 4540687 w 12192000"/>
              <a:gd name="connsiteY12528" fmla="*/ 2053608 h 6858000"/>
              <a:gd name="connsiteX12529" fmla="*/ 4505869 w 12192000"/>
              <a:gd name="connsiteY12529" fmla="*/ 2088427 h 6858000"/>
              <a:gd name="connsiteX12530" fmla="*/ 4590760 w 12192000"/>
              <a:gd name="connsiteY12530" fmla="*/ 2088427 h 6858000"/>
              <a:gd name="connsiteX12531" fmla="*/ 4555941 w 12192000"/>
              <a:gd name="connsiteY12531" fmla="*/ 2053608 h 6858000"/>
              <a:gd name="connsiteX12532" fmla="*/ 4590760 w 12192000"/>
              <a:gd name="connsiteY12532" fmla="*/ 2018789 h 6858000"/>
              <a:gd name="connsiteX12533" fmla="*/ 4625579 w 12192000"/>
              <a:gd name="connsiteY12533" fmla="*/ 2053608 h 6858000"/>
              <a:gd name="connsiteX12534" fmla="*/ 4590760 w 12192000"/>
              <a:gd name="connsiteY12534" fmla="*/ 2088427 h 6858000"/>
              <a:gd name="connsiteX12535" fmla="*/ 6288610 w 12192000"/>
              <a:gd name="connsiteY12535" fmla="*/ 2088427 h 6858000"/>
              <a:gd name="connsiteX12536" fmla="*/ 6253785 w 12192000"/>
              <a:gd name="connsiteY12536" fmla="*/ 2053608 h 6858000"/>
              <a:gd name="connsiteX12537" fmla="*/ 6288610 w 12192000"/>
              <a:gd name="connsiteY12537" fmla="*/ 2018789 h 6858000"/>
              <a:gd name="connsiteX12538" fmla="*/ 6323423 w 12192000"/>
              <a:gd name="connsiteY12538" fmla="*/ 2053608 h 6858000"/>
              <a:gd name="connsiteX12539" fmla="*/ 6288610 w 12192000"/>
              <a:gd name="connsiteY12539" fmla="*/ 2088427 h 6858000"/>
              <a:gd name="connsiteX12540" fmla="*/ 6373503 w 12192000"/>
              <a:gd name="connsiteY12540" fmla="*/ 2088427 h 6858000"/>
              <a:gd name="connsiteX12541" fmla="*/ 6338677 w 12192000"/>
              <a:gd name="connsiteY12541" fmla="*/ 2053608 h 6858000"/>
              <a:gd name="connsiteX12542" fmla="*/ 6373503 w 12192000"/>
              <a:gd name="connsiteY12542" fmla="*/ 2018789 h 6858000"/>
              <a:gd name="connsiteX12543" fmla="*/ 6408315 w 12192000"/>
              <a:gd name="connsiteY12543" fmla="*/ 2053608 h 6858000"/>
              <a:gd name="connsiteX12544" fmla="*/ 6373503 w 12192000"/>
              <a:gd name="connsiteY12544" fmla="*/ 2088427 h 6858000"/>
              <a:gd name="connsiteX12545" fmla="*/ 6458395 w 12192000"/>
              <a:gd name="connsiteY12545" fmla="*/ 2088427 h 6858000"/>
              <a:gd name="connsiteX12546" fmla="*/ 6423569 w 12192000"/>
              <a:gd name="connsiteY12546" fmla="*/ 2053608 h 6858000"/>
              <a:gd name="connsiteX12547" fmla="*/ 6458395 w 12192000"/>
              <a:gd name="connsiteY12547" fmla="*/ 2018789 h 6858000"/>
              <a:gd name="connsiteX12548" fmla="*/ 6493207 w 12192000"/>
              <a:gd name="connsiteY12548" fmla="*/ 2053608 h 6858000"/>
              <a:gd name="connsiteX12549" fmla="*/ 6458395 w 12192000"/>
              <a:gd name="connsiteY12549" fmla="*/ 2088427 h 6858000"/>
              <a:gd name="connsiteX12550" fmla="*/ 6543288 w 12192000"/>
              <a:gd name="connsiteY12550" fmla="*/ 2088427 h 6858000"/>
              <a:gd name="connsiteX12551" fmla="*/ 6508463 w 12192000"/>
              <a:gd name="connsiteY12551" fmla="*/ 2053608 h 6858000"/>
              <a:gd name="connsiteX12552" fmla="*/ 6543288 w 12192000"/>
              <a:gd name="connsiteY12552" fmla="*/ 2018789 h 6858000"/>
              <a:gd name="connsiteX12553" fmla="*/ 6578100 w 12192000"/>
              <a:gd name="connsiteY12553" fmla="*/ 2053608 h 6858000"/>
              <a:gd name="connsiteX12554" fmla="*/ 6543288 w 12192000"/>
              <a:gd name="connsiteY12554" fmla="*/ 2088427 h 6858000"/>
              <a:gd name="connsiteX12555" fmla="*/ 6628180 w 12192000"/>
              <a:gd name="connsiteY12555" fmla="*/ 2088427 h 6858000"/>
              <a:gd name="connsiteX12556" fmla="*/ 6593355 w 12192000"/>
              <a:gd name="connsiteY12556" fmla="*/ 2053608 h 6858000"/>
              <a:gd name="connsiteX12557" fmla="*/ 6628180 w 12192000"/>
              <a:gd name="connsiteY12557" fmla="*/ 2018789 h 6858000"/>
              <a:gd name="connsiteX12558" fmla="*/ 6662993 w 12192000"/>
              <a:gd name="connsiteY12558" fmla="*/ 2053608 h 6858000"/>
              <a:gd name="connsiteX12559" fmla="*/ 6628180 w 12192000"/>
              <a:gd name="connsiteY12559" fmla="*/ 2088427 h 6858000"/>
              <a:gd name="connsiteX12560" fmla="*/ 6713073 w 12192000"/>
              <a:gd name="connsiteY12560" fmla="*/ 2088427 h 6858000"/>
              <a:gd name="connsiteX12561" fmla="*/ 6678247 w 12192000"/>
              <a:gd name="connsiteY12561" fmla="*/ 2053608 h 6858000"/>
              <a:gd name="connsiteX12562" fmla="*/ 6713073 w 12192000"/>
              <a:gd name="connsiteY12562" fmla="*/ 2018789 h 6858000"/>
              <a:gd name="connsiteX12563" fmla="*/ 6747885 w 12192000"/>
              <a:gd name="connsiteY12563" fmla="*/ 2053608 h 6858000"/>
              <a:gd name="connsiteX12564" fmla="*/ 6713073 w 12192000"/>
              <a:gd name="connsiteY12564" fmla="*/ 2088427 h 6858000"/>
              <a:gd name="connsiteX12565" fmla="*/ 6797965 w 12192000"/>
              <a:gd name="connsiteY12565" fmla="*/ 2088427 h 6858000"/>
              <a:gd name="connsiteX12566" fmla="*/ 6763139 w 12192000"/>
              <a:gd name="connsiteY12566" fmla="*/ 2053608 h 6858000"/>
              <a:gd name="connsiteX12567" fmla="*/ 6797965 w 12192000"/>
              <a:gd name="connsiteY12567" fmla="*/ 2018789 h 6858000"/>
              <a:gd name="connsiteX12568" fmla="*/ 6832777 w 12192000"/>
              <a:gd name="connsiteY12568" fmla="*/ 2053608 h 6858000"/>
              <a:gd name="connsiteX12569" fmla="*/ 6797965 w 12192000"/>
              <a:gd name="connsiteY12569" fmla="*/ 2088427 h 6858000"/>
              <a:gd name="connsiteX12570" fmla="*/ 6882858 w 12192000"/>
              <a:gd name="connsiteY12570" fmla="*/ 2088427 h 6858000"/>
              <a:gd name="connsiteX12571" fmla="*/ 6848033 w 12192000"/>
              <a:gd name="connsiteY12571" fmla="*/ 2053608 h 6858000"/>
              <a:gd name="connsiteX12572" fmla="*/ 6882858 w 12192000"/>
              <a:gd name="connsiteY12572" fmla="*/ 2018789 h 6858000"/>
              <a:gd name="connsiteX12573" fmla="*/ 6917670 w 12192000"/>
              <a:gd name="connsiteY12573" fmla="*/ 2053608 h 6858000"/>
              <a:gd name="connsiteX12574" fmla="*/ 6882858 w 12192000"/>
              <a:gd name="connsiteY12574" fmla="*/ 2088427 h 6858000"/>
              <a:gd name="connsiteX12575" fmla="*/ 6967749 w 12192000"/>
              <a:gd name="connsiteY12575" fmla="*/ 2088427 h 6858000"/>
              <a:gd name="connsiteX12576" fmla="*/ 6932924 w 12192000"/>
              <a:gd name="connsiteY12576" fmla="*/ 2053608 h 6858000"/>
              <a:gd name="connsiteX12577" fmla="*/ 6967749 w 12192000"/>
              <a:gd name="connsiteY12577" fmla="*/ 2018789 h 6858000"/>
              <a:gd name="connsiteX12578" fmla="*/ 7002562 w 12192000"/>
              <a:gd name="connsiteY12578" fmla="*/ 2053608 h 6858000"/>
              <a:gd name="connsiteX12579" fmla="*/ 6967749 w 12192000"/>
              <a:gd name="connsiteY12579" fmla="*/ 2088427 h 6858000"/>
              <a:gd name="connsiteX12580" fmla="*/ 7052643 w 12192000"/>
              <a:gd name="connsiteY12580" fmla="*/ 2088427 h 6858000"/>
              <a:gd name="connsiteX12581" fmla="*/ 7017817 w 12192000"/>
              <a:gd name="connsiteY12581" fmla="*/ 2053608 h 6858000"/>
              <a:gd name="connsiteX12582" fmla="*/ 7052643 w 12192000"/>
              <a:gd name="connsiteY12582" fmla="*/ 2018789 h 6858000"/>
              <a:gd name="connsiteX12583" fmla="*/ 7087455 w 12192000"/>
              <a:gd name="connsiteY12583" fmla="*/ 2053608 h 6858000"/>
              <a:gd name="connsiteX12584" fmla="*/ 7052643 w 12192000"/>
              <a:gd name="connsiteY12584" fmla="*/ 2088427 h 6858000"/>
              <a:gd name="connsiteX12585" fmla="*/ 7392239 w 12192000"/>
              <a:gd name="connsiteY12585" fmla="*/ 2088427 h 6858000"/>
              <a:gd name="connsiteX12586" fmla="*/ 7357413 w 12192000"/>
              <a:gd name="connsiteY12586" fmla="*/ 2053608 h 6858000"/>
              <a:gd name="connsiteX12587" fmla="*/ 7392239 w 12192000"/>
              <a:gd name="connsiteY12587" fmla="*/ 2018789 h 6858000"/>
              <a:gd name="connsiteX12588" fmla="*/ 7427051 w 12192000"/>
              <a:gd name="connsiteY12588" fmla="*/ 2053608 h 6858000"/>
              <a:gd name="connsiteX12589" fmla="*/ 7392239 w 12192000"/>
              <a:gd name="connsiteY12589" fmla="*/ 2088427 h 6858000"/>
              <a:gd name="connsiteX12590" fmla="*/ 9854122 w 12192000"/>
              <a:gd name="connsiteY12590" fmla="*/ 2088427 h 6858000"/>
              <a:gd name="connsiteX12591" fmla="*/ 9819297 w 12192000"/>
              <a:gd name="connsiteY12591" fmla="*/ 2053608 h 6858000"/>
              <a:gd name="connsiteX12592" fmla="*/ 9854122 w 12192000"/>
              <a:gd name="connsiteY12592" fmla="*/ 2018789 h 6858000"/>
              <a:gd name="connsiteX12593" fmla="*/ 9888934 w 12192000"/>
              <a:gd name="connsiteY12593" fmla="*/ 2053608 h 6858000"/>
              <a:gd name="connsiteX12594" fmla="*/ 9854122 w 12192000"/>
              <a:gd name="connsiteY12594" fmla="*/ 2088427 h 6858000"/>
              <a:gd name="connsiteX12595" fmla="*/ 10023905 w 12192000"/>
              <a:gd name="connsiteY12595" fmla="*/ 2088427 h 6858000"/>
              <a:gd name="connsiteX12596" fmla="*/ 9989080 w 12192000"/>
              <a:gd name="connsiteY12596" fmla="*/ 2053608 h 6858000"/>
              <a:gd name="connsiteX12597" fmla="*/ 10023905 w 12192000"/>
              <a:gd name="connsiteY12597" fmla="*/ 2018789 h 6858000"/>
              <a:gd name="connsiteX12598" fmla="*/ 10058718 w 12192000"/>
              <a:gd name="connsiteY12598" fmla="*/ 2053608 h 6858000"/>
              <a:gd name="connsiteX12599" fmla="*/ 10023905 w 12192000"/>
              <a:gd name="connsiteY12599" fmla="*/ 2088427 h 6858000"/>
              <a:gd name="connsiteX12600" fmla="*/ 10108798 w 12192000"/>
              <a:gd name="connsiteY12600" fmla="*/ 2088427 h 6858000"/>
              <a:gd name="connsiteX12601" fmla="*/ 10073972 w 12192000"/>
              <a:gd name="connsiteY12601" fmla="*/ 2053608 h 6858000"/>
              <a:gd name="connsiteX12602" fmla="*/ 10108798 w 12192000"/>
              <a:gd name="connsiteY12602" fmla="*/ 2018789 h 6858000"/>
              <a:gd name="connsiteX12603" fmla="*/ 10143610 w 12192000"/>
              <a:gd name="connsiteY12603" fmla="*/ 2053608 h 6858000"/>
              <a:gd name="connsiteX12604" fmla="*/ 10108798 w 12192000"/>
              <a:gd name="connsiteY12604" fmla="*/ 2088427 h 6858000"/>
              <a:gd name="connsiteX12605" fmla="*/ 10363475 w 12192000"/>
              <a:gd name="connsiteY12605" fmla="*/ 2088427 h 6858000"/>
              <a:gd name="connsiteX12606" fmla="*/ 10328650 w 12192000"/>
              <a:gd name="connsiteY12606" fmla="*/ 2053608 h 6858000"/>
              <a:gd name="connsiteX12607" fmla="*/ 10363475 w 12192000"/>
              <a:gd name="connsiteY12607" fmla="*/ 2018789 h 6858000"/>
              <a:gd name="connsiteX12608" fmla="*/ 10398288 w 12192000"/>
              <a:gd name="connsiteY12608" fmla="*/ 2053608 h 6858000"/>
              <a:gd name="connsiteX12609" fmla="*/ 10363475 w 12192000"/>
              <a:gd name="connsiteY12609" fmla="*/ 2088427 h 6858000"/>
              <a:gd name="connsiteX12610" fmla="*/ 3656936 w 12192000"/>
              <a:gd name="connsiteY12610" fmla="*/ 2003567 h 6858000"/>
              <a:gd name="connsiteX12611" fmla="*/ 3622117 w 12192000"/>
              <a:gd name="connsiteY12611" fmla="*/ 1968748 h 6858000"/>
              <a:gd name="connsiteX12612" fmla="*/ 3656936 w 12192000"/>
              <a:gd name="connsiteY12612" fmla="*/ 1933929 h 6858000"/>
              <a:gd name="connsiteX12613" fmla="*/ 3691755 w 12192000"/>
              <a:gd name="connsiteY12613" fmla="*/ 1968748 h 6858000"/>
              <a:gd name="connsiteX12614" fmla="*/ 3656936 w 12192000"/>
              <a:gd name="connsiteY12614" fmla="*/ 2003567 h 6858000"/>
              <a:gd name="connsiteX12615" fmla="*/ 3741829 w 12192000"/>
              <a:gd name="connsiteY12615" fmla="*/ 2003567 h 6858000"/>
              <a:gd name="connsiteX12616" fmla="*/ 3707010 w 12192000"/>
              <a:gd name="connsiteY12616" fmla="*/ 1968748 h 6858000"/>
              <a:gd name="connsiteX12617" fmla="*/ 3741829 w 12192000"/>
              <a:gd name="connsiteY12617" fmla="*/ 1933929 h 6858000"/>
              <a:gd name="connsiteX12618" fmla="*/ 3776648 w 12192000"/>
              <a:gd name="connsiteY12618" fmla="*/ 1968748 h 6858000"/>
              <a:gd name="connsiteX12619" fmla="*/ 3741829 w 12192000"/>
              <a:gd name="connsiteY12619" fmla="*/ 2003567 h 6858000"/>
              <a:gd name="connsiteX12620" fmla="*/ 3826723 w 12192000"/>
              <a:gd name="connsiteY12620" fmla="*/ 2003567 h 6858000"/>
              <a:gd name="connsiteX12621" fmla="*/ 3791904 w 12192000"/>
              <a:gd name="connsiteY12621" fmla="*/ 1968748 h 6858000"/>
              <a:gd name="connsiteX12622" fmla="*/ 3826723 w 12192000"/>
              <a:gd name="connsiteY12622" fmla="*/ 1933929 h 6858000"/>
              <a:gd name="connsiteX12623" fmla="*/ 3861541 w 12192000"/>
              <a:gd name="connsiteY12623" fmla="*/ 1968748 h 6858000"/>
              <a:gd name="connsiteX12624" fmla="*/ 3826723 w 12192000"/>
              <a:gd name="connsiteY12624" fmla="*/ 2003567 h 6858000"/>
              <a:gd name="connsiteX12625" fmla="*/ 3911614 w 12192000"/>
              <a:gd name="connsiteY12625" fmla="*/ 2003567 h 6858000"/>
              <a:gd name="connsiteX12626" fmla="*/ 3876795 w 12192000"/>
              <a:gd name="connsiteY12626" fmla="*/ 1968748 h 6858000"/>
              <a:gd name="connsiteX12627" fmla="*/ 3911614 w 12192000"/>
              <a:gd name="connsiteY12627" fmla="*/ 1933929 h 6858000"/>
              <a:gd name="connsiteX12628" fmla="*/ 3946433 w 12192000"/>
              <a:gd name="connsiteY12628" fmla="*/ 1968748 h 6858000"/>
              <a:gd name="connsiteX12629" fmla="*/ 3911614 w 12192000"/>
              <a:gd name="connsiteY12629" fmla="*/ 2003567 h 6858000"/>
              <a:gd name="connsiteX12630" fmla="*/ 3996513 w 12192000"/>
              <a:gd name="connsiteY12630" fmla="*/ 2003567 h 6858000"/>
              <a:gd name="connsiteX12631" fmla="*/ 3961694 w 12192000"/>
              <a:gd name="connsiteY12631" fmla="*/ 1968748 h 6858000"/>
              <a:gd name="connsiteX12632" fmla="*/ 3996513 w 12192000"/>
              <a:gd name="connsiteY12632" fmla="*/ 1933929 h 6858000"/>
              <a:gd name="connsiteX12633" fmla="*/ 4031332 w 12192000"/>
              <a:gd name="connsiteY12633" fmla="*/ 1968748 h 6858000"/>
              <a:gd name="connsiteX12634" fmla="*/ 3996513 w 12192000"/>
              <a:gd name="connsiteY12634" fmla="*/ 2003567 h 6858000"/>
              <a:gd name="connsiteX12635" fmla="*/ 4081406 w 12192000"/>
              <a:gd name="connsiteY12635" fmla="*/ 2003567 h 6858000"/>
              <a:gd name="connsiteX12636" fmla="*/ 4046588 w 12192000"/>
              <a:gd name="connsiteY12636" fmla="*/ 1968748 h 6858000"/>
              <a:gd name="connsiteX12637" fmla="*/ 4081406 w 12192000"/>
              <a:gd name="connsiteY12637" fmla="*/ 1933929 h 6858000"/>
              <a:gd name="connsiteX12638" fmla="*/ 4116225 w 12192000"/>
              <a:gd name="connsiteY12638" fmla="*/ 1968748 h 6858000"/>
              <a:gd name="connsiteX12639" fmla="*/ 4081406 w 12192000"/>
              <a:gd name="connsiteY12639" fmla="*/ 2003567 h 6858000"/>
              <a:gd name="connsiteX12640" fmla="*/ 4166299 w 12192000"/>
              <a:gd name="connsiteY12640" fmla="*/ 2003567 h 6858000"/>
              <a:gd name="connsiteX12641" fmla="*/ 4131480 w 12192000"/>
              <a:gd name="connsiteY12641" fmla="*/ 1968748 h 6858000"/>
              <a:gd name="connsiteX12642" fmla="*/ 4166299 w 12192000"/>
              <a:gd name="connsiteY12642" fmla="*/ 1933929 h 6858000"/>
              <a:gd name="connsiteX12643" fmla="*/ 4201117 w 12192000"/>
              <a:gd name="connsiteY12643" fmla="*/ 1968748 h 6858000"/>
              <a:gd name="connsiteX12644" fmla="*/ 4166299 w 12192000"/>
              <a:gd name="connsiteY12644" fmla="*/ 2003567 h 6858000"/>
              <a:gd name="connsiteX12645" fmla="*/ 4251190 w 12192000"/>
              <a:gd name="connsiteY12645" fmla="*/ 2003567 h 6858000"/>
              <a:gd name="connsiteX12646" fmla="*/ 4216371 w 12192000"/>
              <a:gd name="connsiteY12646" fmla="*/ 1968748 h 6858000"/>
              <a:gd name="connsiteX12647" fmla="*/ 4251190 w 12192000"/>
              <a:gd name="connsiteY12647" fmla="*/ 1933929 h 6858000"/>
              <a:gd name="connsiteX12648" fmla="*/ 4286009 w 12192000"/>
              <a:gd name="connsiteY12648" fmla="*/ 1968748 h 6858000"/>
              <a:gd name="connsiteX12649" fmla="*/ 4251190 w 12192000"/>
              <a:gd name="connsiteY12649" fmla="*/ 2003567 h 6858000"/>
              <a:gd name="connsiteX12650" fmla="*/ 4336083 w 12192000"/>
              <a:gd name="connsiteY12650" fmla="*/ 2003567 h 6858000"/>
              <a:gd name="connsiteX12651" fmla="*/ 4301264 w 12192000"/>
              <a:gd name="connsiteY12651" fmla="*/ 1968748 h 6858000"/>
              <a:gd name="connsiteX12652" fmla="*/ 4336083 w 12192000"/>
              <a:gd name="connsiteY12652" fmla="*/ 1933929 h 6858000"/>
              <a:gd name="connsiteX12653" fmla="*/ 4370902 w 12192000"/>
              <a:gd name="connsiteY12653" fmla="*/ 1968748 h 6858000"/>
              <a:gd name="connsiteX12654" fmla="*/ 4336083 w 12192000"/>
              <a:gd name="connsiteY12654" fmla="*/ 2003567 h 6858000"/>
              <a:gd name="connsiteX12655" fmla="*/ 4420976 w 12192000"/>
              <a:gd name="connsiteY12655" fmla="*/ 2003567 h 6858000"/>
              <a:gd name="connsiteX12656" fmla="*/ 4386158 w 12192000"/>
              <a:gd name="connsiteY12656" fmla="*/ 1968748 h 6858000"/>
              <a:gd name="connsiteX12657" fmla="*/ 4420976 w 12192000"/>
              <a:gd name="connsiteY12657" fmla="*/ 1933929 h 6858000"/>
              <a:gd name="connsiteX12658" fmla="*/ 4455795 w 12192000"/>
              <a:gd name="connsiteY12658" fmla="*/ 1968748 h 6858000"/>
              <a:gd name="connsiteX12659" fmla="*/ 4420976 w 12192000"/>
              <a:gd name="connsiteY12659" fmla="*/ 2003567 h 6858000"/>
              <a:gd name="connsiteX12660" fmla="*/ 4505869 w 12192000"/>
              <a:gd name="connsiteY12660" fmla="*/ 2003567 h 6858000"/>
              <a:gd name="connsiteX12661" fmla="*/ 4471050 w 12192000"/>
              <a:gd name="connsiteY12661" fmla="*/ 1968748 h 6858000"/>
              <a:gd name="connsiteX12662" fmla="*/ 4505869 w 12192000"/>
              <a:gd name="connsiteY12662" fmla="*/ 1933929 h 6858000"/>
              <a:gd name="connsiteX12663" fmla="*/ 4540687 w 12192000"/>
              <a:gd name="connsiteY12663" fmla="*/ 1968748 h 6858000"/>
              <a:gd name="connsiteX12664" fmla="*/ 4505869 w 12192000"/>
              <a:gd name="connsiteY12664" fmla="*/ 2003567 h 6858000"/>
              <a:gd name="connsiteX12665" fmla="*/ 4590760 w 12192000"/>
              <a:gd name="connsiteY12665" fmla="*/ 2003567 h 6858000"/>
              <a:gd name="connsiteX12666" fmla="*/ 4555941 w 12192000"/>
              <a:gd name="connsiteY12666" fmla="*/ 1968748 h 6858000"/>
              <a:gd name="connsiteX12667" fmla="*/ 4590760 w 12192000"/>
              <a:gd name="connsiteY12667" fmla="*/ 1933929 h 6858000"/>
              <a:gd name="connsiteX12668" fmla="*/ 4625579 w 12192000"/>
              <a:gd name="connsiteY12668" fmla="*/ 1968748 h 6858000"/>
              <a:gd name="connsiteX12669" fmla="*/ 4590760 w 12192000"/>
              <a:gd name="connsiteY12669" fmla="*/ 2003567 h 6858000"/>
              <a:gd name="connsiteX12670" fmla="*/ 6288610 w 12192000"/>
              <a:gd name="connsiteY12670" fmla="*/ 2003567 h 6858000"/>
              <a:gd name="connsiteX12671" fmla="*/ 6253785 w 12192000"/>
              <a:gd name="connsiteY12671" fmla="*/ 1968748 h 6858000"/>
              <a:gd name="connsiteX12672" fmla="*/ 6288610 w 12192000"/>
              <a:gd name="connsiteY12672" fmla="*/ 1933929 h 6858000"/>
              <a:gd name="connsiteX12673" fmla="*/ 6323423 w 12192000"/>
              <a:gd name="connsiteY12673" fmla="*/ 1968748 h 6858000"/>
              <a:gd name="connsiteX12674" fmla="*/ 6288610 w 12192000"/>
              <a:gd name="connsiteY12674" fmla="*/ 2003567 h 6858000"/>
              <a:gd name="connsiteX12675" fmla="*/ 6373503 w 12192000"/>
              <a:gd name="connsiteY12675" fmla="*/ 2003567 h 6858000"/>
              <a:gd name="connsiteX12676" fmla="*/ 6338677 w 12192000"/>
              <a:gd name="connsiteY12676" fmla="*/ 1968748 h 6858000"/>
              <a:gd name="connsiteX12677" fmla="*/ 6373503 w 12192000"/>
              <a:gd name="connsiteY12677" fmla="*/ 1933929 h 6858000"/>
              <a:gd name="connsiteX12678" fmla="*/ 6408315 w 12192000"/>
              <a:gd name="connsiteY12678" fmla="*/ 1968748 h 6858000"/>
              <a:gd name="connsiteX12679" fmla="*/ 6373503 w 12192000"/>
              <a:gd name="connsiteY12679" fmla="*/ 2003567 h 6858000"/>
              <a:gd name="connsiteX12680" fmla="*/ 6458395 w 12192000"/>
              <a:gd name="connsiteY12680" fmla="*/ 2003567 h 6858000"/>
              <a:gd name="connsiteX12681" fmla="*/ 6423569 w 12192000"/>
              <a:gd name="connsiteY12681" fmla="*/ 1968748 h 6858000"/>
              <a:gd name="connsiteX12682" fmla="*/ 6458395 w 12192000"/>
              <a:gd name="connsiteY12682" fmla="*/ 1933929 h 6858000"/>
              <a:gd name="connsiteX12683" fmla="*/ 6493207 w 12192000"/>
              <a:gd name="connsiteY12683" fmla="*/ 1968748 h 6858000"/>
              <a:gd name="connsiteX12684" fmla="*/ 6458395 w 12192000"/>
              <a:gd name="connsiteY12684" fmla="*/ 2003567 h 6858000"/>
              <a:gd name="connsiteX12685" fmla="*/ 6543288 w 12192000"/>
              <a:gd name="connsiteY12685" fmla="*/ 2003567 h 6858000"/>
              <a:gd name="connsiteX12686" fmla="*/ 6508463 w 12192000"/>
              <a:gd name="connsiteY12686" fmla="*/ 1968748 h 6858000"/>
              <a:gd name="connsiteX12687" fmla="*/ 6543288 w 12192000"/>
              <a:gd name="connsiteY12687" fmla="*/ 1933929 h 6858000"/>
              <a:gd name="connsiteX12688" fmla="*/ 6578100 w 12192000"/>
              <a:gd name="connsiteY12688" fmla="*/ 1968748 h 6858000"/>
              <a:gd name="connsiteX12689" fmla="*/ 6543288 w 12192000"/>
              <a:gd name="connsiteY12689" fmla="*/ 2003567 h 6858000"/>
              <a:gd name="connsiteX12690" fmla="*/ 6628180 w 12192000"/>
              <a:gd name="connsiteY12690" fmla="*/ 2003567 h 6858000"/>
              <a:gd name="connsiteX12691" fmla="*/ 6593355 w 12192000"/>
              <a:gd name="connsiteY12691" fmla="*/ 1968748 h 6858000"/>
              <a:gd name="connsiteX12692" fmla="*/ 6628180 w 12192000"/>
              <a:gd name="connsiteY12692" fmla="*/ 1933929 h 6858000"/>
              <a:gd name="connsiteX12693" fmla="*/ 6662993 w 12192000"/>
              <a:gd name="connsiteY12693" fmla="*/ 1968748 h 6858000"/>
              <a:gd name="connsiteX12694" fmla="*/ 6628180 w 12192000"/>
              <a:gd name="connsiteY12694" fmla="*/ 2003567 h 6858000"/>
              <a:gd name="connsiteX12695" fmla="*/ 6713073 w 12192000"/>
              <a:gd name="connsiteY12695" fmla="*/ 2003567 h 6858000"/>
              <a:gd name="connsiteX12696" fmla="*/ 6678247 w 12192000"/>
              <a:gd name="connsiteY12696" fmla="*/ 1968748 h 6858000"/>
              <a:gd name="connsiteX12697" fmla="*/ 6713073 w 12192000"/>
              <a:gd name="connsiteY12697" fmla="*/ 1933929 h 6858000"/>
              <a:gd name="connsiteX12698" fmla="*/ 6747885 w 12192000"/>
              <a:gd name="connsiteY12698" fmla="*/ 1968748 h 6858000"/>
              <a:gd name="connsiteX12699" fmla="*/ 6713073 w 12192000"/>
              <a:gd name="connsiteY12699" fmla="*/ 2003567 h 6858000"/>
              <a:gd name="connsiteX12700" fmla="*/ 6797965 w 12192000"/>
              <a:gd name="connsiteY12700" fmla="*/ 2003567 h 6858000"/>
              <a:gd name="connsiteX12701" fmla="*/ 6763139 w 12192000"/>
              <a:gd name="connsiteY12701" fmla="*/ 1968748 h 6858000"/>
              <a:gd name="connsiteX12702" fmla="*/ 6797965 w 12192000"/>
              <a:gd name="connsiteY12702" fmla="*/ 1933929 h 6858000"/>
              <a:gd name="connsiteX12703" fmla="*/ 6832777 w 12192000"/>
              <a:gd name="connsiteY12703" fmla="*/ 1968748 h 6858000"/>
              <a:gd name="connsiteX12704" fmla="*/ 6797965 w 12192000"/>
              <a:gd name="connsiteY12704" fmla="*/ 2003567 h 6858000"/>
              <a:gd name="connsiteX12705" fmla="*/ 6882858 w 12192000"/>
              <a:gd name="connsiteY12705" fmla="*/ 2003567 h 6858000"/>
              <a:gd name="connsiteX12706" fmla="*/ 6848033 w 12192000"/>
              <a:gd name="connsiteY12706" fmla="*/ 1968748 h 6858000"/>
              <a:gd name="connsiteX12707" fmla="*/ 6882858 w 12192000"/>
              <a:gd name="connsiteY12707" fmla="*/ 1933929 h 6858000"/>
              <a:gd name="connsiteX12708" fmla="*/ 6917670 w 12192000"/>
              <a:gd name="connsiteY12708" fmla="*/ 1968748 h 6858000"/>
              <a:gd name="connsiteX12709" fmla="*/ 6882858 w 12192000"/>
              <a:gd name="connsiteY12709" fmla="*/ 2003567 h 6858000"/>
              <a:gd name="connsiteX12710" fmla="*/ 6967749 w 12192000"/>
              <a:gd name="connsiteY12710" fmla="*/ 2003567 h 6858000"/>
              <a:gd name="connsiteX12711" fmla="*/ 6932924 w 12192000"/>
              <a:gd name="connsiteY12711" fmla="*/ 1968748 h 6858000"/>
              <a:gd name="connsiteX12712" fmla="*/ 6967749 w 12192000"/>
              <a:gd name="connsiteY12712" fmla="*/ 1933929 h 6858000"/>
              <a:gd name="connsiteX12713" fmla="*/ 7002562 w 12192000"/>
              <a:gd name="connsiteY12713" fmla="*/ 1968748 h 6858000"/>
              <a:gd name="connsiteX12714" fmla="*/ 6967749 w 12192000"/>
              <a:gd name="connsiteY12714" fmla="*/ 2003567 h 6858000"/>
              <a:gd name="connsiteX12715" fmla="*/ 7307346 w 12192000"/>
              <a:gd name="connsiteY12715" fmla="*/ 2003567 h 6858000"/>
              <a:gd name="connsiteX12716" fmla="*/ 7272521 w 12192000"/>
              <a:gd name="connsiteY12716" fmla="*/ 1968748 h 6858000"/>
              <a:gd name="connsiteX12717" fmla="*/ 7307346 w 12192000"/>
              <a:gd name="connsiteY12717" fmla="*/ 1933929 h 6858000"/>
              <a:gd name="connsiteX12718" fmla="*/ 7342159 w 12192000"/>
              <a:gd name="connsiteY12718" fmla="*/ 1968748 h 6858000"/>
              <a:gd name="connsiteX12719" fmla="*/ 7307346 w 12192000"/>
              <a:gd name="connsiteY12719" fmla="*/ 2003567 h 6858000"/>
              <a:gd name="connsiteX12720" fmla="*/ 7392239 w 12192000"/>
              <a:gd name="connsiteY12720" fmla="*/ 2003567 h 6858000"/>
              <a:gd name="connsiteX12721" fmla="*/ 7357413 w 12192000"/>
              <a:gd name="connsiteY12721" fmla="*/ 1968748 h 6858000"/>
              <a:gd name="connsiteX12722" fmla="*/ 7392239 w 12192000"/>
              <a:gd name="connsiteY12722" fmla="*/ 1933929 h 6858000"/>
              <a:gd name="connsiteX12723" fmla="*/ 7427051 w 12192000"/>
              <a:gd name="connsiteY12723" fmla="*/ 1968748 h 6858000"/>
              <a:gd name="connsiteX12724" fmla="*/ 7392239 w 12192000"/>
              <a:gd name="connsiteY12724" fmla="*/ 2003567 h 6858000"/>
              <a:gd name="connsiteX12725" fmla="*/ 9769228 w 12192000"/>
              <a:gd name="connsiteY12725" fmla="*/ 2003567 h 6858000"/>
              <a:gd name="connsiteX12726" fmla="*/ 9734402 w 12192000"/>
              <a:gd name="connsiteY12726" fmla="*/ 1968748 h 6858000"/>
              <a:gd name="connsiteX12727" fmla="*/ 9769228 w 12192000"/>
              <a:gd name="connsiteY12727" fmla="*/ 1933929 h 6858000"/>
              <a:gd name="connsiteX12728" fmla="*/ 9804040 w 12192000"/>
              <a:gd name="connsiteY12728" fmla="*/ 1968748 h 6858000"/>
              <a:gd name="connsiteX12729" fmla="*/ 9769228 w 12192000"/>
              <a:gd name="connsiteY12729" fmla="*/ 2003567 h 6858000"/>
              <a:gd name="connsiteX12730" fmla="*/ 9854122 w 12192000"/>
              <a:gd name="connsiteY12730" fmla="*/ 2003567 h 6858000"/>
              <a:gd name="connsiteX12731" fmla="*/ 9819297 w 12192000"/>
              <a:gd name="connsiteY12731" fmla="*/ 1968748 h 6858000"/>
              <a:gd name="connsiteX12732" fmla="*/ 9854122 w 12192000"/>
              <a:gd name="connsiteY12732" fmla="*/ 1933929 h 6858000"/>
              <a:gd name="connsiteX12733" fmla="*/ 9888934 w 12192000"/>
              <a:gd name="connsiteY12733" fmla="*/ 1968748 h 6858000"/>
              <a:gd name="connsiteX12734" fmla="*/ 9854122 w 12192000"/>
              <a:gd name="connsiteY12734" fmla="*/ 2003567 h 6858000"/>
              <a:gd name="connsiteX12735" fmla="*/ 9939014 w 12192000"/>
              <a:gd name="connsiteY12735" fmla="*/ 2003567 h 6858000"/>
              <a:gd name="connsiteX12736" fmla="*/ 9904189 w 12192000"/>
              <a:gd name="connsiteY12736" fmla="*/ 1968748 h 6858000"/>
              <a:gd name="connsiteX12737" fmla="*/ 9939014 w 12192000"/>
              <a:gd name="connsiteY12737" fmla="*/ 1933929 h 6858000"/>
              <a:gd name="connsiteX12738" fmla="*/ 9973826 w 12192000"/>
              <a:gd name="connsiteY12738" fmla="*/ 1968748 h 6858000"/>
              <a:gd name="connsiteX12739" fmla="*/ 9939014 w 12192000"/>
              <a:gd name="connsiteY12739" fmla="*/ 2003567 h 6858000"/>
              <a:gd name="connsiteX12740" fmla="*/ 10023905 w 12192000"/>
              <a:gd name="connsiteY12740" fmla="*/ 2003567 h 6858000"/>
              <a:gd name="connsiteX12741" fmla="*/ 9989080 w 12192000"/>
              <a:gd name="connsiteY12741" fmla="*/ 1968748 h 6858000"/>
              <a:gd name="connsiteX12742" fmla="*/ 10023905 w 12192000"/>
              <a:gd name="connsiteY12742" fmla="*/ 1933929 h 6858000"/>
              <a:gd name="connsiteX12743" fmla="*/ 10058718 w 12192000"/>
              <a:gd name="connsiteY12743" fmla="*/ 1968748 h 6858000"/>
              <a:gd name="connsiteX12744" fmla="*/ 10023905 w 12192000"/>
              <a:gd name="connsiteY12744" fmla="*/ 2003567 h 6858000"/>
              <a:gd name="connsiteX12745" fmla="*/ 10108798 w 12192000"/>
              <a:gd name="connsiteY12745" fmla="*/ 2003567 h 6858000"/>
              <a:gd name="connsiteX12746" fmla="*/ 10073972 w 12192000"/>
              <a:gd name="connsiteY12746" fmla="*/ 1968748 h 6858000"/>
              <a:gd name="connsiteX12747" fmla="*/ 10108798 w 12192000"/>
              <a:gd name="connsiteY12747" fmla="*/ 1933929 h 6858000"/>
              <a:gd name="connsiteX12748" fmla="*/ 10143610 w 12192000"/>
              <a:gd name="connsiteY12748" fmla="*/ 1968748 h 6858000"/>
              <a:gd name="connsiteX12749" fmla="*/ 10108798 w 12192000"/>
              <a:gd name="connsiteY12749" fmla="*/ 2003567 h 6858000"/>
              <a:gd name="connsiteX12750" fmla="*/ 10193691 w 12192000"/>
              <a:gd name="connsiteY12750" fmla="*/ 2003567 h 6858000"/>
              <a:gd name="connsiteX12751" fmla="*/ 10158866 w 12192000"/>
              <a:gd name="connsiteY12751" fmla="*/ 1968748 h 6858000"/>
              <a:gd name="connsiteX12752" fmla="*/ 10193691 w 12192000"/>
              <a:gd name="connsiteY12752" fmla="*/ 1933929 h 6858000"/>
              <a:gd name="connsiteX12753" fmla="*/ 10228503 w 12192000"/>
              <a:gd name="connsiteY12753" fmla="*/ 1968748 h 6858000"/>
              <a:gd name="connsiteX12754" fmla="*/ 10193691 w 12192000"/>
              <a:gd name="connsiteY12754" fmla="*/ 2003567 h 6858000"/>
              <a:gd name="connsiteX12755" fmla="*/ 10363475 w 12192000"/>
              <a:gd name="connsiteY12755" fmla="*/ 2003567 h 6858000"/>
              <a:gd name="connsiteX12756" fmla="*/ 10328650 w 12192000"/>
              <a:gd name="connsiteY12756" fmla="*/ 1968748 h 6858000"/>
              <a:gd name="connsiteX12757" fmla="*/ 10363475 w 12192000"/>
              <a:gd name="connsiteY12757" fmla="*/ 1933929 h 6858000"/>
              <a:gd name="connsiteX12758" fmla="*/ 10398288 w 12192000"/>
              <a:gd name="connsiteY12758" fmla="*/ 1968748 h 6858000"/>
              <a:gd name="connsiteX12759" fmla="*/ 10363475 w 12192000"/>
              <a:gd name="connsiteY12759" fmla="*/ 2003567 h 6858000"/>
              <a:gd name="connsiteX12760" fmla="*/ 11127508 w 12192000"/>
              <a:gd name="connsiteY12760" fmla="*/ 2003567 h 6858000"/>
              <a:gd name="connsiteX12761" fmla="*/ 11092682 w 12192000"/>
              <a:gd name="connsiteY12761" fmla="*/ 1968748 h 6858000"/>
              <a:gd name="connsiteX12762" fmla="*/ 11127508 w 12192000"/>
              <a:gd name="connsiteY12762" fmla="*/ 1933929 h 6858000"/>
              <a:gd name="connsiteX12763" fmla="*/ 11162320 w 12192000"/>
              <a:gd name="connsiteY12763" fmla="*/ 1968748 h 6858000"/>
              <a:gd name="connsiteX12764" fmla="*/ 11127508 w 12192000"/>
              <a:gd name="connsiteY12764" fmla="*/ 2003567 h 6858000"/>
              <a:gd name="connsiteX12765" fmla="*/ 11467078 w 12192000"/>
              <a:gd name="connsiteY12765" fmla="*/ 2003567 h 6858000"/>
              <a:gd name="connsiteX12766" fmla="*/ 11432252 w 12192000"/>
              <a:gd name="connsiteY12766" fmla="*/ 1968748 h 6858000"/>
              <a:gd name="connsiteX12767" fmla="*/ 11467078 w 12192000"/>
              <a:gd name="connsiteY12767" fmla="*/ 1933929 h 6858000"/>
              <a:gd name="connsiteX12768" fmla="*/ 11501890 w 12192000"/>
              <a:gd name="connsiteY12768" fmla="*/ 1968748 h 6858000"/>
              <a:gd name="connsiteX12769" fmla="*/ 11467078 w 12192000"/>
              <a:gd name="connsiteY12769" fmla="*/ 2003567 h 6858000"/>
              <a:gd name="connsiteX12770" fmla="*/ 3741829 w 12192000"/>
              <a:gd name="connsiteY12770" fmla="*/ 1918706 h 6858000"/>
              <a:gd name="connsiteX12771" fmla="*/ 3707010 w 12192000"/>
              <a:gd name="connsiteY12771" fmla="*/ 1883887 h 6858000"/>
              <a:gd name="connsiteX12772" fmla="*/ 3741829 w 12192000"/>
              <a:gd name="connsiteY12772" fmla="*/ 1849069 h 6858000"/>
              <a:gd name="connsiteX12773" fmla="*/ 3776648 w 12192000"/>
              <a:gd name="connsiteY12773" fmla="*/ 1883887 h 6858000"/>
              <a:gd name="connsiteX12774" fmla="*/ 3741829 w 12192000"/>
              <a:gd name="connsiteY12774" fmla="*/ 1918706 h 6858000"/>
              <a:gd name="connsiteX12775" fmla="*/ 3826723 w 12192000"/>
              <a:gd name="connsiteY12775" fmla="*/ 1918706 h 6858000"/>
              <a:gd name="connsiteX12776" fmla="*/ 3791904 w 12192000"/>
              <a:gd name="connsiteY12776" fmla="*/ 1883887 h 6858000"/>
              <a:gd name="connsiteX12777" fmla="*/ 3826723 w 12192000"/>
              <a:gd name="connsiteY12777" fmla="*/ 1849069 h 6858000"/>
              <a:gd name="connsiteX12778" fmla="*/ 3861541 w 12192000"/>
              <a:gd name="connsiteY12778" fmla="*/ 1883887 h 6858000"/>
              <a:gd name="connsiteX12779" fmla="*/ 3826723 w 12192000"/>
              <a:gd name="connsiteY12779" fmla="*/ 1918706 h 6858000"/>
              <a:gd name="connsiteX12780" fmla="*/ 3911614 w 12192000"/>
              <a:gd name="connsiteY12780" fmla="*/ 1918706 h 6858000"/>
              <a:gd name="connsiteX12781" fmla="*/ 3876795 w 12192000"/>
              <a:gd name="connsiteY12781" fmla="*/ 1883887 h 6858000"/>
              <a:gd name="connsiteX12782" fmla="*/ 3911614 w 12192000"/>
              <a:gd name="connsiteY12782" fmla="*/ 1849069 h 6858000"/>
              <a:gd name="connsiteX12783" fmla="*/ 3946433 w 12192000"/>
              <a:gd name="connsiteY12783" fmla="*/ 1883887 h 6858000"/>
              <a:gd name="connsiteX12784" fmla="*/ 3911614 w 12192000"/>
              <a:gd name="connsiteY12784" fmla="*/ 1918706 h 6858000"/>
              <a:gd name="connsiteX12785" fmla="*/ 3996513 w 12192000"/>
              <a:gd name="connsiteY12785" fmla="*/ 1918706 h 6858000"/>
              <a:gd name="connsiteX12786" fmla="*/ 3961694 w 12192000"/>
              <a:gd name="connsiteY12786" fmla="*/ 1883887 h 6858000"/>
              <a:gd name="connsiteX12787" fmla="*/ 3996513 w 12192000"/>
              <a:gd name="connsiteY12787" fmla="*/ 1849069 h 6858000"/>
              <a:gd name="connsiteX12788" fmla="*/ 4031332 w 12192000"/>
              <a:gd name="connsiteY12788" fmla="*/ 1883887 h 6858000"/>
              <a:gd name="connsiteX12789" fmla="*/ 3996513 w 12192000"/>
              <a:gd name="connsiteY12789" fmla="*/ 1918706 h 6858000"/>
              <a:gd name="connsiteX12790" fmla="*/ 4081406 w 12192000"/>
              <a:gd name="connsiteY12790" fmla="*/ 1918706 h 6858000"/>
              <a:gd name="connsiteX12791" fmla="*/ 4046588 w 12192000"/>
              <a:gd name="connsiteY12791" fmla="*/ 1883887 h 6858000"/>
              <a:gd name="connsiteX12792" fmla="*/ 4081406 w 12192000"/>
              <a:gd name="connsiteY12792" fmla="*/ 1849069 h 6858000"/>
              <a:gd name="connsiteX12793" fmla="*/ 4116225 w 12192000"/>
              <a:gd name="connsiteY12793" fmla="*/ 1883887 h 6858000"/>
              <a:gd name="connsiteX12794" fmla="*/ 4081406 w 12192000"/>
              <a:gd name="connsiteY12794" fmla="*/ 1918706 h 6858000"/>
              <a:gd name="connsiteX12795" fmla="*/ 4166299 w 12192000"/>
              <a:gd name="connsiteY12795" fmla="*/ 1918706 h 6858000"/>
              <a:gd name="connsiteX12796" fmla="*/ 4131480 w 12192000"/>
              <a:gd name="connsiteY12796" fmla="*/ 1883887 h 6858000"/>
              <a:gd name="connsiteX12797" fmla="*/ 4166299 w 12192000"/>
              <a:gd name="connsiteY12797" fmla="*/ 1849069 h 6858000"/>
              <a:gd name="connsiteX12798" fmla="*/ 4201117 w 12192000"/>
              <a:gd name="connsiteY12798" fmla="*/ 1883887 h 6858000"/>
              <a:gd name="connsiteX12799" fmla="*/ 4166299 w 12192000"/>
              <a:gd name="connsiteY12799" fmla="*/ 1918706 h 6858000"/>
              <a:gd name="connsiteX12800" fmla="*/ 4251190 w 12192000"/>
              <a:gd name="connsiteY12800" fmla="*/ 1918706 h 6858000"/>
              <a:gd name="connsiteX12801" fmla="*/ 4216371 w 12192000"/>
              <a:gd name="connsiteY12801" fmla="*/ 1883887 h 6858000"/>
              <a:gd name="connsiteX12802" fmla="*/ 4251190 w 12192000"/>
              <a:gd name="connsiteY12802" fmla="*/ 1849069 h 6858000"/>
              <a:gd name="connsiteX12803" fmla="*/ 4286009 w 12192000"/>
              <a:gd name="connsiteY12803" fmla="*/ 1883887 h 6858000"/>
              <a:gd name="connsiteX12804" fmla="*/ 4251190 w 12192000"/>
              <a:gd name="connsiteY12804" fmla="*/ 1918706 h 6858000"/>
              <a:gd name="connsiteX12805" fmla="*/ 4336083 w 12192000"/>
              <a:gd name="connsiteY12805" fmla="*/ 1918706 h 6858000"/>
              <a:gd name="connsiteX12806" fmla="*/ 4301264 w 12192000"/>
              <a:gd name="connsiteY12806" fmla="*/ 1883887 h 6858000"/>
              <a:gd name="connsiteX12807" fmla="*/ 4336083 w 12192000"/>
              <a:gd name="connsiteY12807" fmla="*/ 1849069 h 6858000"/>
              <a:gd name="connsiteX12808" fmla="*/ 4370902 w 12192000"/>
              <a:gd name="connsiteY12808" fmla="*/ 1883887 h 6858000"/>
              <a:gd name="connsiteX12809" fmla="*/ 4336083 w 12192000"/>
              <a:gd name="connsiteY12809" fmla="*/ 1918706 h 6858000"/>
              <a:gd name="connsiteX12810" fmla="*/ 4420976 w 12192000"/>
              <a:gd name="connsiteY12810" fmla="*/ 1918706 h 6858000"/>
              <a:gd name="connsiteX12811" fmla="*/ 4386158 w 12192000"/>
              <a:gd name="connsiteY12811" fmla="*/ 1883887 h 6858000"/>
              <a:gd name="connsiteX12812" fmla="*/ 4420976 w 12192000"/>
              <a:gd name="connsiteY12812" fmla="*/ 1849069 h 6858000"/>
              <a:gd name="connsiteX12813" fmla="*/ 4455795 w 12192000"/>
              <a:gd name="connsiteY12813" fmla="*/ 1883887 h 6858000"/>
              <a:gd name="connsiteX12814" fmla="*/ 4420976 w 12192000"/>
              <a:gd name="connsiteY12814" fmla="*/ 1918706 h 6858000"/>
              <a:gd name="connsiteX12815" fmla="*/ 4505869 w 12192000"/>
              <a:gd name="connsiteY12815" fmla="*/ 1918706 h 6858000"/>
              <a:gd name="connsiteX12816" fmla="*/ 4471050 w 12192000"/>
              <a:gd name="connsiteY12816" fmla="*/ 1883887 h 6858000"/>
              <a:gd name="connsiteX12817" fmla="*/ 4505869 w 12192000"/>
              <a:gd name="connsiteY12817" fmla="*/ 1849069 h 6858000"/>
              <a:gd name="connsiteX12818" fmla="*/ 4540687 w 12192000"/>
              <a:gd name="connsiteY12818" fmla="*/ 1883887 h 6858000"/>
              <a:gd name="connsiteX12819" fmla="*/ 4505869 w 12192000"/>
              <a:gd name="connsiteY12819" fmla="*/ 1918706 h 6858000"/>
              <a:gd name="connsiteX12820" fmla="*/ 4590760 w 12192000"/>
              <a:gd name="connsiteY12820" fmla="*/ 1918706 h 6858000"/>
              <a:gd name="connsiteX12821" fmla="*/ 4555941 w 12192000"/>
              <a:gd name="connsiteY12821" fmla="*/ 1883887 h 6858000"/>
              <a:gd name="connsiteX12822" fmla="*/ 4590760 w 12192000"/>
              <a:gd name="connsiteY12822" fmla="*/ 1849069 h 6858000"/>
              <a:gd name="connsiteX12823" fmla="*/ 4625579 w 12192000"/>
              <a:gd name="connsiteY12823" fmla="*/ 1883887 h 6858000"/>
              <a:gd name="connsiteX12824" fmla="*/ 4590760 w 12192000"/>
              <a:gd name="connsiteY12824" fmla="*/ 1918706 h 6858000"/>
              <a:gd name="connsiteX12825" fmla="*/ 6288610 w 12192000"/>
              <a:gd name="connsiteY12825" fmla="*/ 1918706 h 6858000"/>
              <a:gd name="connsiteX12826" fmla="*/ 6253785 w 12192000"/>
              <a:gd name="connsiteY12826" fmla="*/ 1883887 h 6858000"/>
              <a:gd name="connsiteX12827" fmla="*/ 6288610 w 12192000"/>
              <a:gd name="connsiteY12827" fmla="*/ 1849069 h 6858000"/>
              <a:gd name="connsiteX12828" fmla="*/ 6323423 w 12192000"/>
              <a:gd name="connsiteY12828" fmla="*/ 1883887 h 6858000"/>
              <a:gd name="connsiteX12829" fmla="*/ 6288610 w 12192000"/>
              <a:gd name="connsiteY12829" fmla="*/ 1918706 h 6858000"/>
              <a:gd name="connsiteX12830" fmla="*/ 6373503 w 12192000"/>
              <a:gd name="connsiteY12830" fmla="*/ 1918706 h 6858000"/>
              <a:gd name="connsiteX12831" fmla="*/ 6338677 w 12192000"/>
              <a:gd name="connsiteY12831" fmla="*/ 1883887 h 6858000"/>
              <a:gd name="connsiteX12832" fmla="*/ 6373503 w 12192000"/>
              <a:gd name="connsiteY12832" fmla="*/ 1849069 h 6858000"/>
              <a:gd name="connsiteX12833" fmla="*/ 6408315 w 12192000"/>
              <a:gd name="connsiteY12833" fmla="*/ 1883887 h 6858000"/>
              <a:gd name="connsiteX12834" fmla="*/ 6373503 w 12192000"/>
              <a:gd name="connsiteY12834" fmla="*/ 1918706 h 6858000"/>
              <a:gd name="connsiteX12835" fmla="*/ 6458395 w 12192000"/>
              <a:gd name="connsiteY12835" fmla="*/ 1918706 h 6858000"/>
              <a:gd name="connsiteX12836" fmla="*/ 6423569 w 12192000"/>
              <a:gd name="connsiteY12836" fmla="*/ 1883887 h 6858000"/>
              <a:gd name="connsiteX12837" fmla="*/ 6458395 w 12192000"/>
              <a:gd name="connsiteY12837" fmla="*/ 1849069 h 6858000"/>
              <a:gd name="connsiteX12838" fmla="*/ 6493207 w 12192000"/>
              <a:gd name="connsiteY12838" fmla="*/ 1883887 h 6858000"/>
              <a:gd name="connsiteX12839" fmla="*/ 6458395 w 12192000"/>
              <a:gd name="connsiteY12839" fmla="*/ 1918706 h 6858000"/>
              <a:gd name="connsiteX12840" fmla="*/ 6543288 w 12192000"/>
              <a:gd name="connsiteY12840" fmla="*/ 1918706 h 6858000"/>
              <a:gd name="connsiteX12841" fmla="*/ 6508463 w 12192000"/>
              <a:gd name="connsiteY12841" fmla="*/ 1883887 h 6858000"/>
              <a:gd name="connsiteX12842" fmla="*/ 6543288 w 12192000"/>
              <a:gd name="connsiteY12842" fmla="*/ 1849069 h 6858000"/>
              <a:gd name="connsiteX12843" fmla="*/ 6578100 w 12192000"/>
              <a:gd name="connsiteY12843" fmla="*/ 1883887 h 6858000"/>
              <a:gd name="connsiteX12844" fmla="*/ 6543288 w 12192000"/>
              <a:gd name="connsiteY12844" fmla="*/ 1918706 h 6858000"/>
              <a:gd name="connsiteX12845" fmla="*/ 6628180 w 12192000"/>
              <a:gd name="connsiteY12845" fmla="*/ 1918706 h 6858000"/>
              <a:gd name="connsiteX12846" fmla="*/ 6593355 w 12192000"/>
              <a:gd name="connsiteY12846" fmla="*/ 1883887 h 6858000"/>
              <a:gd name="connsiteX12847" fmla="*/ 6628180 w 12192000"/>
              <a:gd name="connsiteY12847" fmla="*/ 1849069 h 6858000"/>
              <a:gd name="connsiteX12848" fmla="*/ 6662993 w 12192000"/>
              <a:gd name="connsiteY12848" fmla="*/ 1883887 h 6858000"/>
              <a:gd name="connsiteX12849" fmla="*/ 6628180 w 12192000"/>
              <a:gd name="connsiteY12849" fmla="*/ 1918706 h 6858000"/>
              <a:gd name="connsiteX12850" fmla="*/ 6713073 w 12192000"/>
              <a:gd name="connsiteY12850" fmla="*/ 1918706 h 6858000"/>
              <a:gd name="connsiteX12851" fmla="*/ 6678247 w 12192000"/>
              <a:gd name="connsiteY12851" fmla="*/ 1883887 h 6858000"/>
              <a:gd name="connsiteX12852" fmla="*/ 6713073 w 12192000"/>
              <a:gd name="connsiteY12852" fmla="*/ 1849069 h 6858000"/>
              <a:gd name="connsiteX12853" fmla="*/ 6747885 w 12192000"/>
              <a:gd name="connsiteY12853" fmla="*/ 1883887 h 6858000"/>
              <a:gd name="connsiteX12854" fmla="*/ 6713073 w 12192000"/>
              <a:gd name="connsiteY12854" fmla="*/ 1918706 h 6858000"/>
              <a:gd name="connsiteX12855" fmla="*/ 6797965 w 12192000"/>
              <a:gd name="connsiteY12855" fmla="*/ 1918706 h 6858000"/>
              <a:gd name="connsiteX12856" fmla="*/ 6763139 w 12192000"/>
              <a:gd name="connsiteY12856" fmla="*/ 1883887 h 6858000"/>
              <a:gd name="connsiteX12857" fmla="*/ 6797965 w 12192000"/>
              <a:gd name="connsiteY12857" fmla="*/ 1849069 h 6858000"/>
              <a:gd name="connsiteX12858" fmla="*/ 6832777 w 12192000"/>
              <a:gd name="connsiteY12858" fmla="*/ 1883887 h 6858000"/>
              <a:gd name="connsiteX12859" fmla="*/ 6797965 w 12192000"/>
              <a:gd name="connsiteY12859" fmla="*/ 1918706 h 6858000"/>
              <a:gd name="connsiteX12860" fmla="*/ 6882858 w 12192000"/>
              <a:gd name="connsiteY12860" fmla="*/ 1918706 h 6858000"/>
              <a:gd name="connsiteX12861" fmla="*/ 6848033 w 12192000"/>
              <a:gd name="connsiteY12861" fmla="*/ 1883887 h 6858000"/>
              <a:gd name="connsiteX12862" fmla="*/ 6882858 w 12192000"/>
              <a:gd name="connsiteY12862" fmla="*/ 1849069 h 6858000"/>
              <a:gd name="connsiteX12863" fmla="*/ 6917670 w 12192000"/>
              <a:gd name="connsiteY12863" fmla="*/ 1883887 h 6858000"/>
              <a:gd name="connsiteX12864" fmla="*/ 6882858 w 12192000"/>
              <a:gd name="connsiteY12864" fmla="*/ 1918706 h 6858000"/>
              <a:gd name="connsiteX12865" fmla="*/ 7307346 w 12192000"/>
              <a:gd name="connsiteY12865" fmla="*/ 1918706 h 6858000"/>
              <a:gd name="connsiteX12866" fmla="*/ 7272521 w 12192000"/>
              <a:gd name="connsiteY12866" fmla="*/ 1883887 h 6858000"/>
              <a:gd name="connsiteX12867" fmla="*/ 7307346 w 12192000"/>
              <a:gd name="connsiteY12867" fmla="*/ 1849069 h 6858000"/>
              <a:gd name="connsiteX12868" fmla="*/ 7342159 w 12192000"/>
              <a:gd name="connsiteY12868" fmla="*/ 1883887 h 6858000"/>
              <a:gd name="connsiteX12869" fmla="*/ 7307346 w 12192000"/>
              <a:gd name="connsiteY12869" fmla="*/ 1918706 h 6858000"/>
              <a:gd name="connsiteX12870" fmla="*/ 9684335 w 12192000"/>
              <a:gd name="connsiteY12870" fmla="*/ 1918706 h 6858000"/>
              <a:gd name="connsiteX12871" fmla="*/ 9649510 w 12192000"/>
              <a:gd name="connsiteY12871" fmla="*/ 1883887 h 6858000"/>
              <a:gd name="connsiteX12872" fmla="*/ 9684335 w 12192000"/>
              <a:gd name="connsiteY12872" fmla="*/ 1849069 h 6858000"/>
              <a:gd name="connsiteX12873" fmla="*/ 9719148 w 12192000"/>
              <a:gd name="connsiteY12873" fmla="*/ 1883887 h 6858000"/>
              <a:gd name="connsiteX12874" fmla="*/ 9684335 w 12192000"/>
              <a:gd name="connsiteY12874" fmla="*/ 1918706 h 6858000"/>
              <a:gd name="connsiteX12875" fmla="*/ 9769228 w 12192000"/>
              <a:gd name="connsiteY12875" fmla="*/ 1918706 h 6858000"/>
              <a:gd name="connsiteX12876" fmla="*/ 9734402 w 12192000"/>
              <a:gd name="connsiteY12876" fmla="*/ 1883887 h 6858000"/>
              <a:gd name="connsiteX12877" fmla="*/ 9769228 w 12192000"/>
              <a:gd name="connsiteY12877" fmla="*/ 1849069 h 6858000"/>
              <a:gd name="connsiteX12878" fmla="*/ 9804040 w 12192000"/>
              <a:gd name="connsiteY12878" fmla="*/ 1883887 h 6858000"/>
              <a:gd name="connsiteX12879" fmla="*/ 9769228 w 12192000"/>
              <a:gd name="connsiteY12879" fmla="*/ 1918706 h 6858000"/>
              <a:gd name="connsiteX12880" fmla="*/ 9854122 w 12192000"/>
              <a:gd name="connsiteY12880" fmla="*/ 1918706 h 6858000"/>
              <a:gd name="connsiteX12881" fmla="*/ 9819297 w 12192000"/>
              <a:gd name="connsiteY12881" fmla="*/ 1883887 h 6858000"/>
              <a:gd name="connsiteX12882" fmla="*/ 9854122 w 12192000"/>
              <a:gd name="connsiteY12882" fmla="*/ 1849069 h 6858000"/>
              <a:gd name="connsiteX12883" fmla="*/ 9888934 w 12192000"/>
              <a:gd name="connsiteY12883" fmla="*/ 1883887 h 6858000"/>
              <a:gd name="connsiteX12884" fmla="*/ 9854122 w 12192000"/>
              <a:gd name="connsiteY12884" fmla="*/ 1918706 h 6858000"/>
              <a:gd name="connsiteX12885" fmla="*/ 9939014 w 12192000"/>
              <a:gd name="connsiteY12885" fmla="*/ 1918706 h 6858000"/>
              <a:gd name="connsiteX12886" fmla="*/ 9904189 w 12192000"/>
              <a:gd name="connsiteY12886" fmla="*/ 1883887 h 6858000"/>
              <a:gd name="connsiteX12887" fmla="*/ 9939014 w 12192000"/>
              <a:gd name="connsiteY12887" fmla="*/ 1849069 h 6858000"/>
              <a:gd name="connsiteX12888" fmla="*/ 9973826 w 12192000"/>
              <a:gd name="connsiteY12888" fmla="*/ 1883887 h 6858000"/>
              <a:gd name="connsiteX12889" fmla="*/ 9939014 w 12192000"/>
              <a:gd name="connsiteY12889" fmla="*/ 1918706 h 6858000"/>
              <a:gd name="connsiteX12890" fmla="*/ 10023905 w 12192000"/>
              <a:gd name="connsiteY12890" fmla="*/ 1918706 h 6858000"/>
              <a:gd name="connsiteX12891" fmla="*/ 9989080 w 12192000"/>
              <a:gd name="connsiteY12891" fmla="*/ 1883887 h 6858000"/>
              <a:gd name="connsiteX12892" fmla="*/ 10023905 w 12192000"/>
              <a:gd name="connsiteY12892" fmla="*/ 1849069 h 6858000"/>
              <a:gd name="connsiteX12893" fmla="*/ 10058718 w 12192000"/>
              <a:gd name="connsiteY12893" fmla="*/ 1883887 h 6858000"/>
              <a:gd name="connsiteX12894" fmla="*/ 10023905 w 12192000"/>
              <a:gd name="connsiteY12894" fmla="*/ 1918706 h 6858000"/>
              <a:gd name="connsiteX12895" fmla="*/ 10108798 w 12192000"/>
              <a:gd name="connsiteY12895" fmla="*/ 1918706 h 6858000"/>
              <a:gd name="connsiteX12896" fmla="*/ 10073972 w 12192000"/>
              <a:gd name="connsiteY12896" fmla="*/ 1883887 h 6858000"/>
              <a:gd name="connsiteX12897" fmla="*/ 10108798 w 12192000"/>
              <a:gd name="connsiteY12897" fmla="*/ 1849069 h 6858000"/>
              <a:gd name="connsiteX12898" fmla="*/ 10143610 w 12192000"/>
              <a:gd name="connsiteY12898" fmla="*/ 1883887 h 6858000"/>
              <a:gd name="connsiteX12899" fmla="*/ 10108798 w 12192000"/>
              <a:gd name="connsiteY12899" fmla="*/ 1918706 h 6858000"/>
              <a:gd name="connsiteX12900" fmla="*/ 10193691 w 12192000"/>
              <a:gd name="connsiteY12900" fmla="*/ 1918706 h 6858000"/>
              <a:gd name="connsiteX12901" fmla="*/ 10158866 w 12192000"/>
              <a:gd name="connsiteY12901" fmla="*/ 1883887 h 6858000"/>
              <a:gd name="connsiteX12902" fmla="*/ 10193691 w 12192000"/>
              <a:gd name="connsiteY12902" fmla="*/ 1849069 h 6858000"/>
              <a:gd name="connsiteX12903" fmla="*/ 10228503 w 12192000"/>
              <a:gd name="connsiteY12903" fmla="*/ 1883887 h 6858000"/>
              <a:gd name="connsiteX12904" fmla="*/ 10193691 w 12192000"/>
              <a:gd name="connsiteY12904" fmla="*/ 1918706 h 6858000"/>
              <a:gd name="connsiteX12905" fmla="*/ 10278584 w 12192000"/>
              <a:gd name="connsiteY12905" fmla="*/ 1918706 h 6858000"/>
              <a:gd name="connsiteX12906" fmla="*/ 10243759 w 12192000"/>
              <a:gd name="connsiteY12906" fmla="*/ 1883887 h 6858000"/>
              <a:gd name="connsiteX12907" fmla="*/ 10278584 w 12192000"/>
              <a:gd name="connsiteY12907" fmla="*/ 1849069 h 6858000"/>
              <a:gd name="connsiteX12908" fmla="*/ 10313396 w 12192000"/>
              <a:gd name="connsiteY12908" fmla="*/ 1883887 h 6858000"/>
              <a:gd name="connsiteX12909" fmla="*/ 10278584 w 12192000"/>
              <a:gd name="connsiteY12909" fmla="*/ 1918706 h 6858000"/>
              <a:gd name="connsiteX12910" fmla="*/ 10363475 w 12192000"/>
              <a:gd name="connsiteY12910" fmla="*/ 1918706 h 6858000"/>
              <a:gd name="connsiteX12911" fmla="*/ 10328650 w 12192000"/>
              <a:gd name="connsiteY12911" fmla="*/ 1883887 h 6858000"/>
              <a:gd name="connsiteX12912" fmla="*/ 10363475 w 12192000"/>
              <a:gd name="connsiteY12912" fmla="*/ 1849069 h 6858000"/>
              <a:gd name="connsiteX12913" fmla="*/ 10398288 w 12192000"/>
              <a:gd name="connsiteY12913" fmla="*/ 1883887 h 6858000"/>
              <a:gd name="connsiteX12914" fmla="*/ 10363475 w 12192000"/>
              <a:gd name="connsiteY12914" fmla="*/ 1918706 h 6858000"/>
              <a:gd name="connsiteX12915" fmla="*/ 10448368 w 12192000"/>
              <a:gd name="connsiteY12915" fmla="*/ 1918706 h 6858000"/>
              <a:gd name="connsiteX12916" fmla="*/ 10413542 w 12192000"/>
              <a:gd name="connsiteY12916" fmla="*/ 1883887 h 6858000"/>
              <a:gd name="connsiteX12917" fmla="*/ 10448368 w 12192000"/>
              <a:gd name="connsiteY12917" fmla="*/ 1849069 h 6858000"/>
              <a:gd name="connsiteX12918" fmla="*/ 10483180 w 12192000"/>
              <a:gd name="connsiteY12918" fmla="*/ 1883887 h 6858000"/>
              <a:gd name="connsiteX12919" fmla="*/ 10448368 w 12192000"/>
              <a:gd name="connsiteY12919" fmla="*/ 1918706 h 6858000"/>
              <a:gd name="connsiteX12920" fmla="*/ 3741829 w 12192000"/>
              <a:gd name="connsiteY12920" fmla="*/ 1833846 h 6858000"/>
              <a:gd name="connsiteX12921" fmla="*/ 3707010 w 12192000"/>
              <a:gd name="connsiteY12921" fmla="*/ 1799028 h 6858000"/>
              <a:gd name="connsiteX12922" fmla="*/ 3741829 w 12192000"/>
              <a:gd name="connsiteY12922" fmla="*/ 1764209 h 6858000"/>
              <a:gd name="connsiteX12923" fmla="*/ 3776648 w 12192000"/>
              <a:gd name="connsiteY12923" fmla="*/ 1799028 h 6858000"/>
              <a:gd name="connsiteX12924" fmla="*/ 3741829 w 12192000"/>
              <a:gd name="connsiteY12924" fmla="*/ 1833846 h 6858000"/>
              <a:gd name="connsiteX12925" fmla="*/ 3826723 w 12192000"/>
              <a:gd name="connsiteY12925" fmla="*/ 1833846 h 6858000"/>
              <a:gd name="connsiteX12926" fmla="*/ 3791904 w 12192000"/>
              <a:gd name="connsiteY12926" fmla="*/ 1799028 h 6858000"/>
              <a:gd name="connsiteX12927" fmla="*/ 3826723 w 12192000"/>
              <a:gd name="connsiteY12927" fmla="*/ 1764209 h 6858000"/>
              <a:gd name="connsiteX12928" fmla="*/ 3861541 w 12192000"/>
              <a:gd name="connsiteY12928" fmla="*/ 1799028 h 6858000"/>
              <a:gd name="connsiteX12929" fmla="*/ 3826723 w 12192000"/>
              <a:gd name="connsiteY12929" fmla="*/ 1833846 h 6858000"/>
              <a:gd name="connsiteX12930" fmla="*/ 3911614 w 12192000"/>
              <a:gd name="connsiteY12930" fmla="*/ 1833846 h 6858000"/>
              <a:gd name="connsiteX12931" fmla="*/ 3876795 w 12192000"/>
              <a:gd name="connsiteY12931" fmla="*/ 1799028 h 6858000"/>
              <a:gd name="connsiteX12932" fmla="*/ 3911614 w 12192000"/>
              <a:gd name="connsiteY12932" fmla="*/ 1764209 h 6858000"/>
              <a:gd name="connsiteX12933" fmla="*/ 3946433 w 12192000"/>
              <a:gd name="connsiteY12933" fmla="*/ 1799028 h 6858000"/>
              <a:gd name="connsiteX12934" fmla="*/ 3911614 w 12192000"/>
              <a:gd name="connsiteY12934" fmla="*/ 1833846 h 6858000"/>
              <a:gd name="connsiteX12935" fmla="*/ 3996513 w 12192000"/>
              <a:gd name="connsiteY12935" fmla="*/ 1833846 h 6858000"/>
              <a:gd name="connsiteX12936" fmla="*/ 3961694 w 12192000"/>
              <a:gd name="connsiteY12936" fmla="*/ 1799028 h 6858000"/>
              <a:gd name="connsiteX12937" fmla="*/ 3996513 w 12192000"/>
              <a:gd name="connsiteY12937" fmla="*/ 1764209 h 6858000"/>
              <a:gd name="connsiteX12938" fmla="*/ 4031332 w 12192000"/>
              <a:gd name="connsiteY12938" fmla="*/ 1799028 h 6858000"/>
              <a:gd name="connsiteX12939" fmla="*/ 3996513 w 12192000"/>
              <a:gd name="connsiteY12939" fmla="*/ 1833846 h 6858000"/>
              <a:gd name="connsiteX12940" fmla="*/ 4081406 w 12192000"/>
              <a:gd name="connsiteY12940" fmla="*/ 1833846 h 6858000"/>
              <a:gd name="connsiteX12941" fmla="*/ 4046588 w 12192000"/>
              <a:gd name="connsiteY12941" fmla="*/ 1799028 h 6858000"/>
              <a:gd name="connsiteX12942" fmla="*/ 4081406 w 12192000"/>
              <a:gd name="connsiteY12942" fmla="*/ 1764209 h 6858000"/>
              <a:gd name="connsiteX12943" fmla="*/ 4116225 w 12192000"/>
              <a:gd name="connsiteY12943" fmla="*/ 1799028 h 6858000"/>
              <a:gd name="connsiteX12944" fmla="*/ 4081406 w 12192000"/>
              <a:gd name="connsiteY12944" fmla="*/ 1833846 h 6858000"/>
              <a:gd name="connsiteX12945" fmla="*/ 4166299 w 12192000"/>
              <a:gd name="connsiteY12945" fmla="*/ 1833846 h 6858000"/>
              <a:gd name="connsiteX12946" fmla="*/ 4131480 w 12192000"/>
              <a:gd name="connsiteY12946" fmla="*/ 1799028 h 6858000"/>
              <a:gd name="connsiteX12947" fmla="*/ 4166299 w 12192000"/>
              <a:gd name="connsiteY12947" fmla="*/ 1764209 h 6858000"/>
              <a:gd name="connsiteX12948" fmla="*/ 4201117 w 12192000"/>
              <a:gd name="connsiteY12948" fmla="*/ 1799028 h 6858000"/>
              <a:gd name="connsiteX12949" fmla="*/ 4166299 w 12192000"/>
              <a:gd name="connsiteY12949" fmla="*/ 1833846 h 6858000"/>
              <a:gd name="connsiteX12950" fmla="*/ 4251190 w 12192000"/>
              <a:gd name="connsiteY12950" fmla="*/ 1833846 h 6858000"/>
              <a:gd name="connsiteX12951" fmla="*/ 4216371 w 12192000"/>
              <a:gd name="connsiteY12951" fmla="*/ 1799028 h 6858000"/>
              <a:gd name="connsiteX12952" fmla="*/ 4251190 w 12192000"/>
              <a:gd name="connsiteY12952" fmla="*/ 1764209 h 6858000"/>
              <a:gd name="connsiteX12953" fmla="*/ 4286009 w 12192000"/>
              <a:gd name="connsiteY12953" fmla="*/ 1799028 h 6858000"/>
              <a:gd name="connsiteX12954" fmla="*/ 4251190 w 12192000"/>
              <a:gd name="connsiteY12954" fmla="*/ 1833846 h 6858000"/>
              <a:gd name="connsiteX12955" fmla="*/ 4336083 w 12192000"/>
              <a:gd name="connsiteY12955" fmla="*/ 1833846 h 6858000"/>
              <a:gd name="connsiteX12956" fmla="*/ 4301264 w 12192000"/>
              <a:gd name="connsiteY12956" fmla="*/ 1799028 h 6858000"/>
              <a:gd name="connsiteX12957" fmla="*/ 4336083 w 12192000"/>
              <a:gd name="connsiteY12957" fmla="*/ 1764209 h 6858000"/>
              <a:gd name="connsiteX12958" fmla="*/ 4370902 w 12192000"/>
              <a:gd name="connsiteY12958" fmla="*/ 1799028 h 6858000"/>
              <a:gd name="connsiteX12959" fmla="*/ 4336083 w 12192000"/>
              <a:gd name="connsiteY12959" fmla="*/ 1833846 h 6858000"/>
              <a:gd name="connsiteX12960" fmla="*/ 4420976 w 12192000"/>
              <a:gd name="connsiteY12960" fmla="*/ 1833846 h 6858000"/>
              <a:gd name="connsiteX12961" fmla="*/ 4386158 w 12192000"/>
              <a:gd name="connsiteY12961" fmla="*/ 1799028 h 6858000"/>
              <a:gd name="connsiteX12962" fmla="*/ 4420976 w 12192000"/>
              <a:gd name="connsiteY12962" fmla="*/ 1764209 h 6858000"/>
              <a:gd name="connsiteX12963" fmla="*/ 4455795 w 12192000"/>
              <a:gd name="connsiteY12963" fmla="*/ 1799028 h 6858000"/>
              <a:gd name="connsiteX12964" fmla="*/ 4420976 w 12192000"/>
              <a:gd name="connsiteY12964" fmla="*/ 1833846 h 6858000"/>
              <a:gd name="connsiteX12965" fmla="*/ 6373503 w 12192000"/>
              <a:gd name="connsiteY12965" fmla="*/ 1833846 h 6858000"/>
              <a:gd name="connsiteX12966" fmla="*/ 6338677 w 12192000"/>
              <a:gd name="connsiteY12966" fmla="*/ 1799028 h 6858000"/>
              <a:gd name="connsiteX12967" fmla="*/ 6373503 w 12192000"/>
              <a:gd name="connsiteY12967" fmla="*/ 1764209 h 6858000"/>
              <a:gd name="connsiteX12968" fmla="*/ 6408315 w 12192000"/>
              <a:gd name="connsiteY12968" fmla="*/ 1799028 h 6858000"/>
              <a:gd name="connsiteX12969" fmla="*/ 6373503 w 12192000"/>
              <a:gd name="connsiteY12969" fmla="*/ 1833846 h 6858000"/>
              <a:gd name="connsiteX12970" fmla="*/ 6458395 w 12192000"/>
              <a:gd name="connsiteY12970" fmla="*/ 1833846 h 6858000"/>
              <a:gd name="connsiteX12971" fmla="*/ 6423569 w 12192000"/>
              <a:gd name="connsiteY12971" fmla="*/ 1799028 h 6858000"/>
              <a:gd name="connsiteX12972" fmla="*/ 6458395 w 12192000"/>
              <a:gd name="connsiteY12972" fmla="*/ 1764209 h 6858000"/>
              <a:gd name="connsiteX12973" fmla="*/ 6493207 w 12192000"/>
              <a:gd name="connsiteY12973" fmla="*/ 1799028 h 6858000"/>
              <a:gd name="connsiteX12974" fmla="*/ 6458395 w 12192000"/>
              <a:gd name="connsiteY12974" fmla="*/ 1833846 h 6858000"/>
              <a:gd name="connsiteX12975" fmla="*/ 6543288 w 12192000"/>
              <a:gd name="connsiteY12975" fmla="*/ 1833846 h 6858000"/>
              <a:gd name="connsiteX12976" fmla="*/ 6508463 w 12192000"/>
              <a:gd name="connsiteY12976" fmla="*/ 1799028 h 6858000"/>
              <a:gd name="connsiteX12977" fmla="*/ 6543288 w 12192000"/>
              <a:gd name="connsiteY12977" fmla="*/ 1764209 h 6858000"/>
              <a:gd name="connsiteX12978" fmla="*/ 6578100 w 12192000"/>
              <a:gd name="connsiteY12978" fmla="*/ 1799028 h 6858000"/>
              <a:gd name="connsiteX12979" fmla="*/ 6543288 w 12192000"/>
              <a:gd name="connsiteY12979" fmla="*/ 1833846 h 6858000"/>
              <a:gd name="connsiteX12980" fmla="*/ 6628180 w 12192000"/>
              <a:gd name="connsiteY12980" fmla="*/ 1833846 h 6858000"/>
              <a:gd name="connsiteX12981" fmla="*/ 6593355 w 12192000"/>
              <a:gd name="connsiteY12981" fmla="*/ 1799028 h 6858000"/>
              <a:gd name="connsiteX12982" fmla="*/ 6628180 w 12192000"/>
              <a:gd name="connsiteY12982" fmla="*/ 1764209 h 6858000"/>
              <a:gd name="connsiteX12983" fmla="*/ 6662993 w 12192000"/>
              <a:gd name="connsiteY12983" fmla="*/ 1799028 h 6858000"/>
              <a:gd name="connsiteX12984" fmla="*/ 6628180 w 12192000"/>
              <a:gd name="connsiteY12984" fmla="*/ 1833846 h 6858000"/>
              <a:gd name="connsiteX12985" fmla="*/ 6713073 w 12192000"/>
              <a:gd name="connsiteY12985" fmla="*/ 1833846 h 6858000"/>
              <a:gd name="connsiteX12986" fmla="*/ 6678247 w 12192000"/>
              <a:gd name="connsiteY12986" fmla="*/ 1799028 h 6858000"/>
              <a:gd name="connsiteX12987" fmla="*/ 6713073 w 12192000"/>
              <a:gd name="connsiteY12987" fmla="*/ 1764209 h 6858000"/>
              <a:gd name="connsiteX12988" fmla="*/ 6747885 w 12192000"/>
              <a:gd name="connsiteY12988" fmla="*/ 1799028 h 6858000"/>
              <a:gd name="connsiteX12989" fmla="*/ 6713073 w 12192000"/>
              <a:gd name="connsiteY12989" fmla="*/ 1833846 h 6858000"/>
              <a:gd name="connsiteX12990" fmla="*/ 6797965 w 12192000"/>
              <a:gd name="connsiteY12990" fmla="*/ 1833846 h 6858000"/>
              <a:gd name="connsiteX12991" fmla="*/ 6763139 w 12192000"/>
              <a:gd name="connsiteY12991" fmla="*/ 1799028 h 6858000"/>
              <a:gd name="connsiteX12992" fmla="*/ 6797965 w 12192000"/>
              <a:gd name="connsiteY12992" fmla="*/ 1764209 h 6858000"/>
              <a:gd name="connsiteX12993" fmla="*/ 6832777 w 12192000"/>
              <a:gd name="connsiteY12993" fmla="*/ 1799028 h 6858000"/>
              <a:gd name="connsiteX12994" fmla="*/ 6797965 w 12192000"/>
              <a:gd name="connsiteY12994" fmla="*/ 1833846 h 6858000"/>
              <a:gd name="connsiteX12995" fmla="*/ 6882858 w 12192000"/>
              <a:gd name="connsiteY12995" fmla="*/ 1833846 h 6858000"/>
              <a:gd name="connsiteX12996" fmla="*/ 6848033 w 12192000"/>
              <a:gd name="connsiteY12996" fmla="*/ 1799028 h 6858000"/>
              <a:gd name="connsiteX12997" fmla="*/ 6882858 w 12192000"/>
              <a:gd name="connsiteY12997" fmla="*/ 1764209 h 6858000"/>
              <a:gd name="connsiteX12998" fmla="*/ 6917670 w 12192000"/>
              <a:gd name="connsiteY12998" fmla="*/ 1799028 h 6858000"/>
              <a:gd name="connsiteX12999" fmla="*/ 6882858 w 12192000"/>
              <a:gd name="connsiteY12999" fmla="*/ 1833846 h 6858000"/>
              <a:gd name="connsiteX13000" fmla="*/ 7222454 w 12192000"/>
              <a:gd name="connsiteY13000" fmla="*/ 1833846 h 6858000"/>
              <a:gd name="connsiteX13001" fmla="*/ 7187629 w 12192000"/>
              <a:gd name="connsiteY13001" fmla="*/ 1799028 h 6858000"/>
              <a:gd name="connsiteX13002" fmla="*/ 7222454 w 12192000"/>
              <a:gd name="connsiteY13002" fmla="*/ 1764209 h 6858000"/>
              <a:gd name="connsiteX13003" fmla="*/ 7257266 w 12192000"/>
              <a:gd name="connsiteY13003" fmla="*/ 1799028 h 6858000"/>
              <a:gd name="connsiteX13004" fmla="*/ 7222454 w 12192000"/>
              <a:gd name="connsiteY13004" fmla="*/ 1833846 h 6858000"/>
              <a:gd name="connsiteX13005" fmla="*/ 7307346 w 12192000"/>
              <a:gd name="connsiteY13005" fmla="*/ 1833846 h 6858000"/>
              <a:gd name="connsiteX13006" fmla="*/ 7272521 w 12192000"/>
              <a:gd name="connsiteY13006" fmla="*/ 1799028 h 6858000"/>
              <a:gd name="connsiteX13007" fmla="*/ 7307346 w 12192000"/>
              <a:gd name="connsiteY13007" fmla="*/ 1764209 h 6858000"/>
              <a:gd name="connsiteX13008" fmla="*/ 7342159 w 12192000"/>
              <a:gd name="connsiteY13008" fmla="*/ 1799028 h 6858000"/>
              <a:gd name="connsiteX13009" fmla="*/ 7307346 w 12192000"/>
              <a:gd name="connsiteY13009" fmla="*/ 1833846 h 6858000"/>
              <a:gd name="connsiteX13010" fmla="*/ 9514552 w 12192000"/>
              <a:gd name="connsiteY13010" fmla="*/ 1833846 h 6858000"/>
              <a:gd name="connsiteX13011" fmla="*/ 9479727 w 12192000"/>
              <a:gd name="connsiteY13011" fmla="*/ 1799028 h 6858000"/>
              <a:gd name="connsiteX13012" fmla="*/ 9514552 w 12192000"/>
              <a:gd name="connsiteY13012" fmla="*/ 1764209 h 6858000"/>
              <a:gd name="connsiteX13013" fmla="*/ 9549364 w 12192000"/>
              <a:gd name="connsiteY13013" fmla="*/ 1799028 h 6858000"/>
              <a:gd name="connsiteX13014" fmla="*/ 9514552 w 12192000"/>
              <a:gd name="connsiteY13014" fmla="*/ 1833846 h 6858000"/>
              <a:gd name="connsiteX13015" fmla="*/ 9599444 w 12192000"/>
              <a:gd name="connsiteY13015" fmla="*/ 1833846 h 6858000"/>
              <a:gd name="connsiteX13016" fmla="*/ 9564619 w 12192000"/>
              <a:gd name="connsiteY13016" fmla="*/ 1799028 h 6858000"/>
              <a:gd name="connsiteX13017" fmla="*/ 9599444 w 12192000"/>
              <a:gd name="connsiteY13017" fmla="*/ 1764209 h 6858000"/>
              <a:gd name="connsiteX13018" fmla="*/ 9634256 w 12192000"/>
              <a:gd name="connsiteY13018" fmla="*/ 1799028 h 6858000"/>
              <a:gd name="connsiteX13019" fmla="*/ 9599444 w 12192000"/>
              <a:gd name="connsiteY13019" fmla="*/ 1833846 h 6858000"/>
              <a:gd name="connsiteX13020" fmla="*/ 9684335 w 12192000"/>
              <a:gd name="connsiteY13020" fmla="*/ 1833846 h 6858000"/>
              <a:gd name="connsiteX13021" fmla="*/ 9649510 w 12192000"/>
              <a:gd name="connsiteY13021" fmla="*/ 1799028 h 6858000"/>
              <a:gd name="connsiteX13022" fmla="*/ 9684335 w 12192000"/>
              <a:gd name="connsiteY13022" fmla="*/ 1764209 h 6858000"/>
              <a:gd name="connsiteX13023" fmla="*/ 9719148 w 12192000"/>
              <a:gd name="connsiteY13023" fmla="*/ 1799028 h 6858000"/>
              <a:gd name="connsiteX13024" fmla="*/ 9684335 w 12192000"/>
              <a:gd name="connsiteY13024" fmla="*/ 1833846 h 6858000"/>
              <a:gd name="connsiteX13025" fmla="*/ 9769228 w 12192000"/>
              <a:gd name="connsiteY13025" fmla="*/ 1833846 h 6858000"/>
              <a:gd name="connsiteX13026" fmla="*/ 9734402 w 12192000"/>
              <a:gd name="connsiteY13026" fmla="*/ 1799028 h 6858000"/>
              <a:gd name="connsiteX13027" fmla="*/ 9769228 w 12192000"/>
              <a:gd name="connsiteY13027" fmla="*/ 1764209 h 6858000"/>
              <a:gd name="connsiteX13028" fmla="*/ 9804040 w 12192000"/>
              <a:gd name="connsiteY13028" fmla="*/ 1799028 h 6858000"/>
              <a:gd name="connsiteX13029" fmla="*/ 9769228 w 12192000"/>
              <a:gd name="connsiteY13029" fmla="*/ 1833846 h 6858000"/>
              <a:gd name="connsiteX13030" fmla="*/ 9854122 w 12192000"/>
              <a:gd name="connsiteY13030" fmla="*/ 1833846 h 6858000"/>
              <a:gd name="connsiteX13031" fmla="*/ 9819297 w 12192000"/>
              <a:gd name="connsiteY13031" fmla="*/ 1799028 h 6858000"/>
              <a:gd name="connsiteX13032" fmla="*/ 9854122 w 12192000"/>
              <a:gd name="connsiteY13032" fmla="*/ 1764209 h 6858000"/>
              <a:gd name="connsiteX13033" fmla="*/ 9888934 w 12192000"/>
              <a:gd name="connsiteY13033" fmla="*/ 1799028 h 6858000"/>
              <a:gd name="connsiteX13034" fmla="*/ 9854122 w 12192000"/>
              <a:gd name="connsiteY13034" fmla="*/ 1833846 h 6858000"/>
              <a:gd name="connsiteX13035" fmla="*/ 9939014 w 12192000"/>
              <a:gd name="connsiteY13035" fmla="*/ 1833846 h 6858000"/>
              <a:gd name="connsiteX13036" fmla="*/ 9904189 w 12192000"/>
              <a:gd name="connsiteY13036" fmla="*/ 1799028 h 6858000"/>
              <a:gd name="connsiteX13037" fmla="*/ 9939014 w 12192000"/>
              <a:gd name="connsiteY13037" fmla="*/ 1764209 h 6858000"/>
              <a:gd name="connsiteX13038" fmla="*/ 9973826 w 12192000"/>
              <a:gd name="connsiteY13038" fmla="*/ 1799028 h 6858000"/>
              <a:gd name="connsiteX13039" fmla="*/ 9939014 w 12192000"/>
              <a:gd name="connsiteY13039" fmla="*/ 1833846 h 6858000"/>
              <a:gd name="connsiteX13040" fmla="*/ 10023905 w 12192000"/>
              <a:gd name="connsiteY13040" fmla="*/ 1833846 h 6858000"/>
              <a:gd name="connsiteX13041" fmla="*/ 9989080 w 12192000"/>
              <a:gd name="connsiteY13041" fmla="*/ 1799028 h 6858000"/>
              <a:gd name="connsiteX13042" fmla="*/ 10023905 w 12192000"/>
              <a:gd name="connsiteY13042" fmla="*/ 1764209 h 6858000"/>
              <a:gd name="connsiteX13043" fmla="*/ 10058718 w 12192000"/>
              <a:gd name="connsiteY13043" fmla="*/ 1799028 h 6858000"/>
              <a:gd name="connsiteX13044" fmla="*/ 10023905 w 12192000"/>
              <a:gd name="connsiteY13044" fmla="*/ 1833846 h 6858000"/>
              <a:gd name="connsiteX13045" fmla="*/ 10108798 w 12192000"/>
              <a:gd name="connsiteY13045" fmla="*/ 1833846 h 6858000"/>
              <a:gd name="connsiteX13046" fmla="*/ 10073972 w 12192000"/>
              <a:gd name="connsiteY13046" fmla="*/ 1799028 h 6858000"/>
              <a:gd name="connsiteX13047" fmla="*/ 10108798 w 12192000"/>
              <a:gd name="connsiteY13047" fmla="*/ 1764209 h 6858000"/>
              <a:gd name="connsiteX13048" fmla="*/ 10143610 w 12192000"/>
              <a:gd name="connsiteY13048" fmla="*/ 1799028 h 6858000"/>
              <a:gd name="connsiteX13049" fmla="*/ 10108798 w 12192000"/>
              <a:gd name="connsiteY13049" fmla="*/ 1833846 h 6858000"/>
              <a:gd name="connsiteX13050" fmla="*/ 10193691 w 12192000"/>
              <a:gd name="connsiteY13050" fmla="*/ 1833846 h 6858000"/>
              <a:gd name="connsiteX13051" fmla="*/ 10158866 w 12192000"/>
              <a:gd name="connsiteY13051" fmla="*/ 1799028 h 6858000"/>
              <a:gd name="connsiteX13052" fmla="*/ 10193691 w 12192000"/>
              <a:gd name="connsiteY13052" fmla="*/ 1764209 h 6858000"/>
              <a:gd name="connsiteX13053" fmla="*/ 10228503 w 12192000"/>
              <a:gd name="connsiteY13053" fmla="*/ 1799028 h 6858000"/>
              <a:gd name="connsiteX13054" fmla="*/ 10193691 w 12192000"/>
              <a:gd name="connsiteY13054" fmla="*/ 1833846 h 6858000"/>
              <a:gd name="connsiteX13055" fmla="*/ 10278584 w 12192000"/>
              <a:gd name="connsiteY13055" fmla="*/ 1833846 h 6858000"/>
              <a:gd name="connsiteX13056" fmla="*/ 10243759 w 12192000"/>
              <a:gd name="connsiteY13056" fmla="*/ 1799028 h 6858000"/>
              <a:gd name="connsiteX13057" fmla="*/ 10278584 w 12192000"/>
              <a:gd name="connsiteY13057" fmla="*/ 1764209 h 6858000"/>
              <a:gd name="connsiteX13058" fmla="*/ 10313396 w 12192000"/>
              <a:gd name="connsiteY13058" fmla="*/ 1799028 h 6858000"/>
              <a:gd name="connsiteX13059" fmla="*/ 10278584 w 12192000"/>
              <a:gd name="connsiteY13059" fmla="*/ 1833846 h 6858000"/>
              <a:gd name="connsiteX13060" fmla="*/ 10363475 w 12192000"/>
              <a:gd name="connsiteY13060" fmla="*/ 1833846 h 6858000"/>
              <a:gd name="connsiteX13061" fmla="*/ 10328650 w 12192000"/>
              <a:gd name="connsiteY13061" fmla="*/ 1799028 h 6858000"/>
              <a:gd name="connsiteX13062" fmla="*/ 10363475 w 12192000"/>
              <a:gd name="connsiteY13062" fmla="*/ 1764209 h 6858000"/>
              <a:gd name="connsiteX13063" fmla="*/ 10398288 w 12192000"/>
              <a:gd name="connsiteY13063" fmla="*/ 1799028 h 6858000"/>
              <a:gd name="connsiteX13064" fmla="*/ 10363475 w 12192000"/>
              <a:gd name="connsiteY13064" fmla="*/ 1833846 h 6858000"/>
              <a:gd name="connsiteX13065" fmla="*/ 10448368 w 12192000"/>
              <a:gd name="connsiteY13065" fmla="*/ 1833846 h 6858000"/>
              <a:gd name="connsiteX13066" fmla="*/ 10413542 w 12192000"/>
              <a:gd name="connsiteY13066" fmla="*/ 1799028 h 6858000"/>
              <a:gd name="connsiteX13067" fmla="*/ 10448368 w 12192000"/>
              <a:gd name="connsiteY13067" fmla="*/ 1764209 h 6858000"/>
              <a:gd name="connsiteX13068" fmla="*/ 10483180 w 12192000"/>
              <a:gd name="connsiteY13068" fmla="*/ 1799028 h 6858000"/>
              <a:gd name="connsiteX13069" fmla="*/ 10448368 w 12192000"/>
              <a:gd name="connsiteY13069" fmla="*/ 1833846 h 6858000"/>
              <a:gd name="connsiteX13070" fmla="*/ 11042615 w 12192000"/>
              <a:gd name="connsiteY13070" fmla="*/ 1833846 h 6858000"/>
              <a:gd name="connsiteX13071" fmla="*/ 11007790 w 12192000"/>
              <a:gd name="connsiteY13071" fmla="*/ 1799028 h 6858000"/>
              <a:gd name="connsiteX13072" fmla="*/ 11042615 w 12192000"/>
              <a:gd name="connsiteY13072" fmla="*/ 1764209 h 6858000"/>
              <a:gd name="connsiteX13073" fmla="*/ 11077428 w 12192000"/>
              <a:gd name="connsiteY13073" fmla="*/ 1799028 h 6858000"/>
              <a:gd name="connsiteX13074" fmla="*/ 11042615 w 12192000"/>
              <a:gd name="connsiteY13074" fmla="*/ 1833846 h 6858000"/>
              <a:gd name="connsiteX13075" fmla="*/ 3741829 w 12192000"/>
              <a:gd name="connsiteY13075" fmla="*/ 1748987 h 6858000"/>
              <a:gd name="connsiteX13076" fmla="*/ 3707010 w 12192000"/>
              <a:gd name="connsiteY13076" fmla="*/ 1714168 h 6858000"/>
              <a:gd name="connsiteX13077" fmla="*/ 3741829 w 12192000"/>
              <a:gd name="connsiteY13077" fmla="*/ 1679349 h 6858000"/>
              <a:gd name="connsiteX13078" fmla="*/ 3776648 w 12192000"/>
              <a:gd name="connsiteY13078" fmla="*/ 1714168 h 6858000"/>
              <a:gd name="connsiteX13079" fmla="*/ 3741829 w 12192000"/>
              <a:gd name="connsiteY13079" fmla="*/ 1748987 h 6858000"/>
              <a:gd name="connsiteX13080" fmla="*/ 3826723 w 12192000"/>
              <a:gd name="connsiteY13080" fmla="*/ 1748987 h 6858000"/>
              <a:gd name="connsiteX13081" fmla="*/ 3791904 w 12192000"/>
              <a:gd name="connsiteY13081" fmla="*/ 1714168 h 6858000"/>
              <a:gd name="connsiteX13082" fmla="*/ 3826723 w 12192000"/>
              <a:gd name="connsiteY13082" fmla="*/ 1679349 h 6858000"/>
              <a:gd name="connsiteX13083" fmla="*/ 3861541 w 12192000"/>
              <a:gd name="connsiteY13083" fmla="*/ 1714168 h 6858000"/>
              <a:gd name="connsiteX13084" fmla="*/ 3826723 w 12192000"/>
              <a:gd name="connsiteY13084" fmla="*/ 1748987 h 6858000"/>
              <a:gd name="connsiteX13085" fmla="*/ 3911614 w 12192000"/>
              <a:gd name="connsiteY13085" fmla="*/ 1748987 h 6858000"/>
              <a:gd name="connsiteX13086" fmla="*/ 3876795 w 12192000"/>
              <a:gd name="connsiteY13086" fmla="*/ 1714168 h 6858000"/>
              <a:gd name="connsiteX13087" fmla="*/ 3911614 w 12192000"/>
              <a:gd name="connsiteY13087" fmla="*/ 1679349 h 6858000"/>
              <a:gd name="connsiteX13088" fmla="*/ 3946433 w 12192000"/>
              <a:gd name="connsiteY13088" fmla="*/ 1714168 h 6858000"/>
              <a:gd name="connsiteX13089" fmla="*/ 3911614 w 12192000"/>
              <a:gd name="connsiteY13089" fmla="*/ 1748987 h 6858000"/>
              <a:gd name="connsiteX13090" fmla="*/ 3996513 w 12192000"/>
              <a:gd name="connsiteY13090" fmla="*/ 1748987 h 6858000"/>
              <a:gd name="connsiteX13091" fmla="*/ 3961694 w 12192000"/>
              <a:gd name="connsiteY13091" fmla="*/ 1714168 h 6858000"/>
              <a:gd name="connsiteX13092" fmla="*/ 3996513 w 12192000"/>
              <a:gd name="connsiteY13092" fmla="*/ 1679349 h 6858000"/>
              <a:gd name="connsiteX13093" fmla="*/ 4031332 w 12192000"/>
              <a:gd name="connsiteY13093" fmla="*/ 1714168 h 6858000"/>
              <a:gd name="connsiteX13094" fmla="*/ 3996513 w 12192000"/>
              <a:gd name="connsiteY13094" fmla="*/ 1748987 h 6858000"/>
              <a:gd name="connsiteX13095" fmla="*/ 4081406 w 12192000"/>
              <a:gd name="connsiteY13095" fmla="*/ 1748987 h 6858000"/>
              <a:gd name="connsiteX13096" fmla="*/ 4046588 w 12192000"/>
              <a:gd name="connsiteY13096" fmla="*/ 1714168 h 6858000"/>
              <a:gd name="connsiteX13097" fmla="*/ 4081406 w 12192000"/>
              <a:gd name="connsiteY13097" fmla="*/ 1679349 h 6858000"/>
              <a:gd name="connsiteX13098" fmla="*/ 4116225 w 12192000"/>
              <a:gd name="connsiteY13098" fmla="*/ 1714168 h 6858000"/>
              <a:gd name="connsiteX13099" fmla="*/ 4081406 w 12192000"/>
              <a:gd name="connsiteY13099" fmla="*/ 1748987 h 6858000"/>
              <a:gd name="connsiteX13100" fmla="*/ 4166299 w 12192000"/>
              <a:gd name="connsiteY13100" fmla="*/ 1748987 h 6858000"/>
              <a:gd name="connsiteX13101" fmla="*/ 4131480 w 12192000"/>
              <a:gd name="connsiteY13101" fmla="*/ 1714168 h 6858000"/>
              <a:gd name="connsiteX13102" fmla="*/ 4166299 w 12192000"/>
              <a:gd name="connsiteY13102" fmla="*/ 1679349 h 6858000"/>
              <a:gd name="connsiteX13103" fmla="*/ 4201117 w 12192000"/>
              <a:gd name="connsiteY13103" fmla="*/ 1714168 h 6858000"/>
              <a:gd name="connsiteX13104" fmla="*/ 4166299 w 12192000"/>
              <a:gd name="connsiteY13104" fmla="*/ 1748987 h 6858000"/>
              <a:gd name="connsiteX13105" fmla="*/ 4251190 w 12192000"/>
              <a:gd name="connsiteY13105" fmla="*/ 1748987 h 6858000"/>
              <a:gd name="connsiteX13106" fmla="*/ 4216371 w 12192000"/>
              <a:gd name="connsiteY13106" fmla="*/ 1714168 h 6858000"/>
              <a:gd name="connsiteX13107" fmla="*/ 4251190 w 12192000"/>
              <a:gd name="connsiteY13107" fmla="*/ 1679349 h 6858000"/>
              <a:gd name="connsiteX13108" fmla="*/ 4286009 w 12192000"/>
              <a:gd name="connsiteY13108" fmla="*/ 1714168 h 6858000"/>
              <a:gd name="connsiteX13109" fmla="*/ 4251190 w 12192000"/>
              <a:gd name="connsiteY13109" fmla="*/ 1748987 h 6858000"/>
              <a:gd name="connsiteX13110" fmla="*/ 4336083 w 12192000"/>
              <a:gd name="connsiteY13110" fmla="*/ 1748987 h 6858000"/>
              <a:gd name="connsiteX13111" fmla="*/ 4301264 w 12192000"/>
              <a:gd name="connsiteY13111" fmla="*/ 1714168 h 6858000"/>
              <a:gd name="connsiteX13112" fmla="*/ 4336083 w 12192000"/>
              <a:gd name="connsiteY13112" fmla="*/ 1679349 h 6858000"/>
              <a:gd name="connsiteX13113" fmla="*/ 4370902 w 12192000"/>
              <a:gd name="connsiteY13113" fmla="*/ 1714168 h 6858000"/>
              <a:gd name="connsiteX13114" fmla="*/ 4336083 w 12192000"/>
              <a:gd name="connsiteY13114" fmla="*/ 1748987 h 6858000"/>
              <a:gd name="connsiteX13115" fmla="*/ 6373503 w 12192000"/>
              <a:gd name="connsiteY13115" fmla="*/ 1748987 h 6858000"/>
              <a:gd name="connsiteX13116" fmla="*/ 6338677 w 12192000"/>
              <a:gd name="connsiteY13116" fmla="*/ 1714168 h 6858000"/>
              <a:gd name="connsiteX13117" fmla="*/ 6373503 w 12192000"/>
              <a:gd name="connsiteY13117" fmla="*/ 1679349 h 6858000"/>
              <a:gd name="connsiteX13118" fmla="*/ 6408315 w 12192000"/>
              <a:gd name="connsiteY13118" fmla="*/ 1714168 h 6858000"/>
              <a:gd name="connsiteX13119" fmla="*/ 6373503 w 12192000"/>
              <a:gd name="connsiteY13119" fmla="*/ 1748987 h 6858000"/>
              <a:gd name="connsiteX13120" fmla="*/ 6458395 w 12192000"/>
              <a:gd name="connsiteY13120" fmla="*/ 1748987 h 6858000"/>
              <a:gd name="connsiteX13121" fmla="*/ 6423569 w 12192000"/>
              <a:gd name="connsiteY13121" fmla="*/ 1714168 h 6858000"/>
              <a:gd name="connsiteX13122" fmla="*/ 6458395 w 12192000"/>
              <a:gd name="connsiteY13122" fmla="*/ 1679349 h 6858000"/>
              <a:gd name="connsiteX13123" fmla="*/ 6493207 w 12192000"/>
              <a:gd name="connsiteY13123" fmla="*/ 1714168 h 6858000"/>
              <a:gd name="connsiteX13124" fmla="*/ 6458395 w 12192000"/>
              <a:gd name="connsiteY13124" fmla="*/ 1748987 h 6858000"/>
              <a:gd name="connsiteX13125" fmla="*/ 6543288 w 12192000"/>
              <a:gd name="connsiteY13125" fmla="*/ 1748987 h 6858000"/>
              <a:gd name="connsiteX13126" fmla="*/ 6508463 w 12192000"/>
              <a:gd name="connsiteY13126" fmla="*/ 1714168 h 6858000"/>
              <a:gd name="connsiteX13127" fmla="*/ 6543288 w 12192000"/>
              <a:gd name="connsiteY13127" fmla="*/ 1679349 h 6858000"/>
              <a:gd name="connsiteX13128" fmla="*/ 6578100 w 12192000"/>
              <a:gd name="connsiteY13128" fmla="*/ 1714168 h 6858000"/>
              <a:gd name="connsiteX13129" fmla="*/ 6543288 w 12192000"/>
              <a:gd name="connsiteY13129" fmla="*/ 1748987 h 6858000"/>
              <a:gd name="connsiteX13130" fmla="*/ 6628180 w 12192000"/>
              <a:gd name="connsiteY13130" fmla="*/ 1748987 h 6858000"/>
              <a:gd name="connsiteX13131" fmla="*/ 6593355 w 12192000"/>
              <a:gd name="connsiteY13131" fmla="*/ 1714168 h 6858000"/>
              <a:gd name="connsiteX13132" fmla="*/ 6628180 w 12192000"/>
              <a:gd name="connsiteY13132" fmla="*/ 1679349 h 6858000"/>
              <a:gd name="connsiteX13133" fmla="*/ 6662993 w 12192000"/>
              <a:gd name="connsiteY13133" fmla="*/ 1714168 h 6858000"/>
              <a:gd name="connsiteX13134" fmla="*/ 6628180 w 12192000"/>
              <a:gd name="connsiteY13134" fmla="*/ 1748987 h 6858000"/>
              <a:gd name="connsiteX13135" fmla="*/ 6713073 w 12192000"/>
              <a:gd name="connsiteY13135" fmla="*/ 1748987 h 6858000"/>
              <a:gd name="connsiteX13136" fmla="*/ 6678247 w 12192000"/>
              <a:gd name="connsiteY13136" fmla="*/ 1714168 h 6858000"/>
              <a:gd name="connsiteX13137" fmla="*/ 6713073 w 12192000"/>
              <a:gd name="connsiteY13137" fmla="*/ 1679349 h 6858000"/>
              <a:gd name="connsiteX13138" fmla="*/ 6747885 w 12192000"/>
              <a:gd name="connsiteY13138" fmla="*/ 1714168 h 6858000"/>
              <a:gd name="connsiteX13139" fmla="*/ 6713073 w 12192000"/>
              <a:gd name="connsiteY13139" fmla="*/ 1748987 h 6858000"/>
              <a:gd name="connsiteX13140" fmla="*/ 6797965 w 12192000"/>
              <a:gd name="connsiteY13140" fmla="*/ 1748987 h 6858000"/>
              <a:gd name="connsiteX13141" fmla="*/ 6763139 w 12192000"/>
              <a:gd name="connsiteY13141" fmla="*/ 1714168 h 6858000"/>
              <a:gd name="connsiteX13142" fmla="*/ 6797965 w 12192000"/>
              <a:gd name="connsiteY13142" fmla="*/ 1679349 h 6858000"/>
              <a:gd name="connsiteX13143" fmla="*/ 6832777 w 12192000"/>
              <a:gd name="connsiteY13143" fmla="*/ 1714168 h 6858000"/>
              <a:gd name="connsiteX13144" fmla="*/ 6797965 w 12192000"/>
              <a:gd name="connsiteY13144" fmla="*/ 1748987 h 6858000"/>
              <a:gd name="connsiteX13145" fmla="*/ 9429658 w 12192000"/>
              <a:gd name="connsiteY13145" fmla="*/ 1748987 h 6858000"/>
              <a:gd name="connsiteX13146" fmla="*/ 9394832 w 12192000"/>
              <a:gd name="connsiteY13146" fmla="*/ 1714168 h 6858000"/>
              <a:gd name="connsiteX13147" fmla="*/ 9429658 w 12192000"/>
              <a:gd name="connsiteY13147" fmla="*/ 1679349 h 6858000"/>
              <a:gd name="connsiteX13148" fmla="*/ 9464470 w 12192000"/>
              <a:gd name="connsiteY13148" fmla="*/ 1714168 h 6858000"/>
              <a:gd name="connsiteX13149" fmla="*/ 9429658 w 12192000"/>
              <a:gd name="connsiteY13149" fmla="*/ 1748987 h 6858000"/>
              <a:gd name="connsiteX13150" fmla="*/ 9514552 w 12192000"/>
              <a:gd name="connsiteY13150" fmla="*/ 1748987 h 6858000"/>
              <a:gd name="connsiteX13151" fmla="*/ 9479727 w 12192000"/>
              <a:gd name="connsiteY13151" fmla="*/ 1714168 h 6858000"/>
              <a:gd name="connsiteX13152" fmla="*/ 9514552 w 12192000"/>
              <a:gd name="connsiteY13152" fmla="*/ 1679349 h 6858000"/>
              <a:gd name="connsiteX13153" fmla="*/ 9549364 w 12192000"/>
              <a:gd name="connsiteY13153" fmla="*/ 1714168 h 6858000"/>
              <a:gd name="connsiteX13154" fmla="*/ 9514552 w 12192000"/>
              <a:gd name="connsiteY13154" fmla="*/ 1748987 h 6858000"/>
              <a:gd name="connsiteX13155" fmla="*/ 9599444 w 12192000"/>
              <a:gd name="connsiteY13155" fmla="*/ 1748987 h 6858000"/>
              <a:gd name="connsiteX13156" fmla="*/ 9564619 w 12192000"/>
              <a:gd name="connsiteY13156" fmla="*/ 1714168 h 6858000"/>
              <a:gd name="connsiteX13157" fmla="*/ 9599444 w 12192000"/>
              <a:gd name="connsiteY13157" fmla="*/ 1679349 h 6858000"/>
              <a:gd name="connsiteX13158" fmla="*/ 9634256 w 12192000"/>
              <a:gd name="connsiteY13158" fmla="*/ 1714168 h 6858000"/>
              <a:gd name="connsiteX13159" fmla="*/ 9599444 w 12192000"/>
              <a:gd name="connsiteY13159" fmla="*/ 1748987 h 6858000"/>
              <a:gd name="connsiteX13160" fmla="*/ 9684335 w 12192000"/>
              <a:gd name="connsiteY13160" fmla="*/ 1748987 h 6858000"/>
              <a:gd name="connsiteX13161" fmla="*/ 9649510 w 12192000"/>
              <a:gd name="connsiteY13161" fmla="*/ 1714168 h 6858000"/>
              <a:gd name="connsiteX13162" fmla="*/ 9684335 w 12192000"/>
              <a:gd name="connsiteY13162" fmla="*/ 1679349 h 6858000"/>
              <a:gd name="connsiteX13163" fmla="*/ 9719148 w 12192000"/>
              <a:gd name="connsiteY13163" fmla="*/ 1714168 h 6858000"/>
              <a:gd name="connsiteX13164" fmla="*/ 9684335 w 12192000"/>
              <a:gd name="connsiteY13164" fmla="*/ 1748987 h 6858000"/>
              <a:gd name="connsiteX13165" fmla="*/ 9769228 w 12192000"/>
              <a:gd name="connsiteY13165" fmla="*/ 1748987 h 6858000"/>
              <a:gd name="connsiteX13166" fmla="*/ 9734402 w 12192000"/>
              <a:gd name="connsiteY13166" fmla="*/ 1714168 h 6858000"/>
              <a:gd name="connsiteX13167" fmla="*/ 9769228 w 12192000"/>
              <a:gd name="connsiteY13167" fmla="*/ 1679349 h 6858000"/>
              <a:gd name="connsiteX13168" fmla="*/ 9804040 w 12192000"/>
              <a:gd name="connsiteY13168" fmla="*/ 1714168 h 6858000"/>
              <a:gd name="connsiteX13169" fmla="*/ 9769228 w 12192000"/>
              <a:gd name="connsiteY13169" fmla="*/ 1748987 h 6858000"/>
              <a:gd name="connsiteX13170" fmla="*/ 9854122 w 12192000"/>
              <a:gd name="connsiteY13170" fmla="*/ 1748987 h 6858000"/>
              <a:gd name="connsiteX13171" fmla="*/ 9819297 w 12192000"/>
              <a:gd name="connsiteY13171" fmla="*/ 1714168 h 6858000"/>
              <a:gd name="connsiteX13172" fmla="*/ 9854122 w 12192000"/>
              <a:gd name="connsiteY13172" fmla="*/ 1679349 h 6858000"/>
              <a:gd name="connsiteX13173" fmla="*/ 9888934 w 12192000"/>
              <a:gd name="connsiteY13173" fmla="*/ 1714168 h 6858000"/>
              <a:gd name="connsiteX13174" fmla="*/ 9854122 w 12192000"/>
              <a:gd name="connsiteY13174" fmla="*/ 1748987 h 6858000"/>
              <a:gd name="connsiteX13175" fmla="*/ 9939014 w 12192000"/>
              <a:gd name="connsiteY13175" fmla="*/ 1748987 h 6858000"/>
              <a:gd name="connsiteX13176" fmla="*/ 9904189 w 12192000"/>
              <a:gd name="connsiteY13176" fmla="*/ 1714168 h 6858000"/>
              <a:gd name="connsiteX13177" fmla="*/ 9939014 w 12192000"/>
              <a:gd name="connsiteY13177" fmla="*/ 1679349 h 6858000"/>
              <a:gd name="connsiteX13178" fmla="*/ 9973826 w 12192000"/>
              <a:gd name="connsiteY13178" fmla="*/ 1714168 h 6858000"/>
              <a:gd name="connsiteX13179" fmla="*/ 9939014 w 12192000"/>
              <a:gd name="connsiteY13179" fmla="*/ 1748987 h 6858000"/>
              <a:gd name="connsiteX13180" fmla="*/ 10023905 w 12192000"/>
              <a:gd name="connsiteY13180" fmla="*/ 1748987 h 6858000"/>
              <a:gd name="connsiteX13181" fmla="*/ 9989080 w 12192000"/>
              <a:gd name="connsiteY13181" fmla="*/ 1714168 h 6858000"/>
              <a:gd name="connsiteX13182" fmla="*/ 10023905 w 12192000"/>
              <a:gd name="connsiteY13182" fmla="*/ 1679349 h 6858000"/>
              <a:gd name="connsiteX13183" fmla="*/ 10058718 w 12192000"/>
              <a:gd name="connsiteY13183" fmla="*/ 1714168 h 6858000"/>
              <a:gd name="connsiteX13184" fmla="*/ 10023905 w 12192000"/>
              <a:gd name="connsiteY13184" fmla="*/ 1748987 h 6858000"/>
              <a:gd name="connsiteX13185" fmla="*/ 10108798 w 12192000"/>
              <a:gd name="connsiteY13185" fmla="*/ 1748987 h 6858000"/>
              <a:gd name="connsiteX13186" fmla="*/ 10073972 w 12192000"/>
              <a:gd name="connsiteY13186" fmla="*/ 1714168 h 6858000"/>
              <a:gd name="connsiteX13187" fmla="*/ 10108798 w 12192000"/>
              <a:gd name="connsiteY13187" fmla="*/ 1679349 h 6858000"/>
              <a:gd name="connsiteX13188" fmla="*/ 10143610 w 12192000"/>
              <a:gd name="connsiteY13188" fmla="*/ 1714168 h 6858000"/>
              <a:gd name="connsiteX13189" fmla="*/ 10108798 w 12192000"/>
              <a:gd name="connsiteY13189" fmla="*/ 1748987 h 6858000"/>
              <a:gd name="connsiteX13190" fmla="*/ 10193691 w 12192000"/>
              <a:gd name="connsiteY13190" fmla="*/ 1748987 h 6858000"/>
              <a:gd name="connsiteX13191" fmla="*/ 10158866 w 12192000"/>
              <a:gd name="connsiteY13191" fmla="*/ 1714168 h 6858000"/>
              <a:gd name="connsiteX13192" fmla="*/ 10193691 w 12192000"/>
              <a:gd name="connsiteY13192" fmla="*/ 1679349 h 6858000"/>
              <a:gd name="connsiteX13193" fmla="*/ 10228503 w 12192000"/>
              <a:gd name="connsiteY13193" fmla="*/ 1714168 h 6858000"/>
              <a:gd name="connsiteX13194" fmla="*/ 10193691 w 12192000"/>
              <a:gd name="connsiteY13194" fmla="*/ 1748987 h 6858000"/>
              <a:gd name="connsiteX13195" fmla="*/ 10278584 w 12192000"/>
              <a:gd name="connsiteY13195" fmla="*/ 1748987 h 6858000"/>
              <a:gd name="connsiteX13196" fmla="*/ 10243759 w 12192000"/>
              <a:gd name="connsiteY13196" fmla="*/ 1714168 h 6858000"/>
              <a:gd name="connsiteX13197" fmla="*/ 10278584 w 12192000"/>
              <a:gd name="connsiteY13197" fmla="*/ 1679349 h 6858000"/>
              <a:gd name="connsiteX13198" fmla="*/ 10313396 w 12192000"/>
              <a:gd name="connsiteY13198" fmla="*/ 1714168 h 6858000"/>
              <a:gd name="connsiteX13199" fmla="*/ 10278584 w 12192000"/>
              <a:gd name="connsiteY13199" fmla="*/ 1748987 h 6858000"/>
              <a:gd name="connsiteX13200" fmla="*/ 10363475 w 12192000"/>
              <a:gd name="connsiteY13200" fmla="*/ 1748987 h 6858000"/>
              <a:gd name="connsiteX13201" fmla="*/ 10328650 w 12192000"/>
              <a:gd name="connsiteY13201" fmla="*/ 1714168 h 6858000"/>
              <a:gd name="connsiteX13202" fmla="*/ 10363475 w 12192000"/>
              <a:gd name="connsiteY13202" fmla="*/ 1679349 h 6858000"/>
              <a:gd name="connsiteX13203" fmla="*/ 10398288 w 12192000"/>
              <a:gd name="connsiteY13203" fmla="*/ 1714168 h 6858000"/>
              <a:gd name="connsiteX13204" fmla="*/ 10363475 w 12192000"/>
              <a:gd name="connsiteY13204" fmla="*/ 1748987 h 6858000"/>
              <a:gd name="connsiteX13205" fmla="*/ 10448368 w 12192000"/>
              <a:gd name="connsiteY13205" fmla="*/ 1748987 h 6858000"/>
              <a:gd name="connsiteX13206" fmla="*/ 10413542 w 12192000"/>
              <a:gd name="connsiteY13206" fmla="*/ 1714168 h 6858000"/>
              <a:gd name="connsiteX13207" fmla="*/ 10448368 w 12192000"/>
              <a:gd name="connsiteY13207" fmla="*/ 1679349 h 6858000"/>
              <a:gd name="connsiteX13208" fmla="*/ 10483180 w 12192000"/>
              <a:gd name="connsiteY13208" fmla="*/ 1714168 h 6858000"/>
              <a:gd name="connsiteX13209" fmla="*/ 10448368 w 12192000"/>
              <a:gd name="connsiteY13209" fmla="*/ 1748987 h 6858000"/>
              <a:gd name="connsiteX13210" fmla="*/ 10533261 w 12192000"/>
              <a:gd name="connsiteY13210" fmla="*/ 1748987 h 6858000"/>
              <a:gd name="connsiteX13211" fmla="*/ 10498436 w 12192000"/>
              <a:gd name="connsiteY13211" fmla="*/ 1714168 h 6858000"/>
              <a:gd name="connsiteX13212" fmla="*/ 10533261 w 12192000"/>
              <a:gd name="connsiteY13212" fmla="*/ 1679349 h 6858000"/>
              <a:gd name="connsiteX13213" fmla="*/ 10568073 w 12192000"/>
              <a:gd name="connsiteY13213" fmla="*/ 1714168 h 6858000"/>
              <a:gd name="connsiteX13214" fmla="*/ 10533261 w 12192000"/>
              <a:gd name="connsiteY13214" fmla="*/ 1748987 h 6858000"/>
              <a:gd name="connsiteX13215" fmla="*/ 3741829 w 12192000"/>
              <a:gd name="connsiteY13215" fmla="*/ 1664127 h 6858000"/>
              <a:gd name="connsiteX13216" fmla="*/ 3707010 w 12192000"/>
              <a:gd name="connsiteY13216" fmla="*/ 1629308 h 6858000"/>
              <a:gd name="connsiteX13217" fmla="*/ 3741829 w 12192000"/>
              <a:gd name="connsiteY13217" fmla="*/ 1594489 h 6858000"/>
              <a:gd name="connsiteX13218" fmla="*/ 3776648 w 12192000"/>
              <a:gd name="connsiteY13218" fmla="*/ 1629308 h 6858000"/>
              <a:gd name="connsiteX13219" fmla="*/ 3741829 w 12192000"/>
              <a:gd name="connsiteY13219" fmla="*/ 1664127 h 6858000"/>
              <a:gd name="connsiteX13220" fmla="*/ 3826723 w 12192000"/>
              <a:gd name="connsiteY13220" fmla="*/ 1664127 h 6858000"/>
              <a:gd name="connsiteX13221" fmla="*/ 3791904 w 12192000"/>
              <a:gd name="connsiteY13221" fmla="*/ 1629308 h 6858000"/>
              <a:gd name="connsiteX13222" fmla="*/ 3826723 w 12192000"/>
              <a:gd name="connsiteY13222" fmla="*/ 1594489 h 6858000"/>
              <a:gd name="connsiteX13223" fmla="*/ 3861541 w 12192000"/>
              <a:gd name="connsiteY13223" fmla="*/ 1629308 h 6858000"/>
              <a:gd name="connsiteX13224" fmla="*/ 3826723 w 12192000"/>
              <a:gd name="connsiteY13224" fmla="*/ 1664127 h 6858000"/>
              <a:gd name="connsiteX13225" fmla="*/ 3911614 w 12192000"/>
              <a:gd name="connsiteY13225" fmla="*/ 1664127 h 6858000"/>
              <a:gd name="connsiteX13226" fmla="*/ 3876795 w 12192000"/>
              <a:gd name="connsiteY13226" fmla="*/ 1629308 h 6858000"/>
              <a:gd name="connsiteX13227" fmla="*/ 3911614 w 12192000"/>
              <a:gd name="connsiteY13227" fmla="*/ 1594489 h 6858000"/>
              <a:gd name="connsiteX13228" fmla="*/ 3946433 w 12192000"/>
              <a:gd name="connsiteY13228" fmla="*/ 1629308 h 6858000"/>
              <a:gd name="connsiteX13229" fmla="*/ 3911614 w 12192000"/>
              <a:gd name="connsiteY13229" fmla="*/ 1664127 h 6858000"/>
              <a:gd name="connsiteX13230" fmla="*/ 3996513 w 12192000"/>
              <a:gd name="connsiteY13230" fmla="*/ 1664127 h 6858000"/>
              <a:gd name="connsiteX13231" fmla="*/ 3961694 w 12192000"/>
              <a:gd name="connsiteY13231" fmla="*/ 1629308 h 6858000"/>
              <a:gd name="connsiteX13232" fmla="*/ 3996513 w 12192000"/>
              <a:gd name="connsiteY13232" fmla="*/ 1594489 h 6858000"/>
              <a:gd name="connsiteX13233" fmla="*/ 4031332 w 12192000"/>
              <a:gd name="connsiteY13233" fmla="*/ 1629308 h 6858000"/>
              <a:gd name="connsiteX13234" fmla="*/ 3996513 w 12192000"/>
              <a:gd name="connsiteY13234" fmla="*/ 1664127 h 6858000"/>
              <a:gd name="connsiteX13235" fmla="*/ 4081406 w 12192000"/>
              <a:gd name="connsiteY13235" fmla="*/ 1664127 h 6858000"/>
              <a:gd name="connsiteX13236" fmla="*/ 4046588 w 12192000"/>
              <a:gd name="connsiteY13236" fmla="*/ 1629308 h 6858000"/>
              <a:gd name="connsiteX13237" fmla="*/ 4081406 w 12192000"/>
              <a:gd name="connsiteY13237" fmla="*/ 1594489 h 6858000"/>
              <a:gd name="connsiteX13238" fmla="*/ 4116225 w 12192000"/>
              <a:gd name="connsiteY13238" fmla="*/ 1629308 h 6858000"/>
              <a:gd name="connsiteX13239" fmla="*/ 4081406 w 12192000"/>
              <a:gd name="connsiteY13239" fmla="*/ 1664127 h 6858000"/>
              <a:gd name="connsiteX13240" fmla="*/ 4166299 w 12192000"/>
              <a:gd name="connsiteY13240" fmla="*/ 1664127 h 6858000"/>
              <a:gd name="connsiteX13241" fmla="*/ 4131480 w 12192000"/>
              <a:gd name="connsiteY13241" fmla="*/ 1629308 h 6858000"/>
              <a:gd name="connsiteX13242" fmla="*/ 4166299 w 12192000"/>
              <a:gd name="connsiteY13242" fmla="*/ 1594489 h 6858000"/>
              <a:gd name="connsiteX13243" fmla="*/ 4201117 w 12192000"/>
              <a:gd name="connsiteY13243" fmla="*/ 1629308 h 6858000"/>
              <a:gd name="connsiteX13244" fmla="*/ 4166299 w 12192000"/>
              <a:gd name="connsiteY13244" fmla="*/ 1664127 h 6858000"/>
              <a:gd name="connsiteX13245" fmla="*/ 4251190 w 12192000"/>
              <a:gd name="connsiteY13245" fmla="*/ 1664127 h 6858000"/>
              <a:gd name="connsiteX13246" fmla="*/ 4216371 w 12192000"/>
              <a:gd name="connsiteY13246" fmla="*/ 1629308 h 6858000"/>
              <a:gd name="connsiteX13247" fmla="*/ 4251190 w 12192000"/>
              <a:gd name="connsiteY13247" fmla="*/ 1594489 h 6858000"/>
              <a:gd name="connsiteX13248" fmla="*/ 4286009 w 12192000"/>
              <a:gd name="connsiteY13248" fmla="*/ 1629308 h 6858000"/>
              <a:gd name="connsiteX13249" fmla="*/ 4251190 w 12192000"/>
              <a:gd name="connsiteY13249" fmla="*/ 1664127 h 6858000"/>
              <a:gd name="connsiteX13250" fmla="*/ 4336083 w 12192000"/>
              <a:gd name="connsiteY13250" fmla="*/ 1664127 h 6858000"/>
              <a:gd name="connsiteX13251" fmla="*/ 4301264 w 12192000"/>
              <a:gd name="connsiteY13251" fmla="*/ 1629308 h 6858000"/>
              <a:gd name="connsiteX13252" fmla="*/ 4336083 w 12192000"/>
              <a:gd name="connsiteY13252" fmla="*/ 1594489 h 6858000"/>
              <a:gd name="connsiteX13253" fmla="*/ 4370902 w 12192000"/>
              <a:gd name="connsiteY13253" fmla="*/ 1629308 h 6858000"/>
              <a:gd name="connsiteX13254" fmla="*/ 4336083 w 12192000"/>
              <a:gd name="connsiteY13254" fmla="*/ 1664127 h 6858000"/>
              <a:gd name="connsiteX13255" fmla="*/ 6373503 w 12192000"/>
              <a:gd name="connsiteY13255" fmla="*/ 1664127 h 6858000"/>
              <a:gd name="connsiteX13256" fmla="*/ 6338677 w 12192000"/>
              <a:gd name="connsiteY13256" fmla="*/ 1629308 h 6858000"/>
              <a:gd name="connsiteX13257" fmla="*/ 6373503 w 12192000"/>
              <a:gd name="connsiteY13257" fmla="*/ 1594489 h 6858000"/>
              <a:gd name="connsiteX13258" fmla="*/ 6408315 w 12192000"/>
              <a:gd name="connsiteY13258" fmla="*/ 1629308 h 6858000"/>
              <a:gd name="connsiteX13259" fmla="*/ 6373503 w 12192000"/>
              <a:gd name="connsiteY13259" fmla="*/ 1664127 h 6858000"/>
              <a:gd name="connsiteX13260" fmla="*/ 6458395 w 12192000"/>
              <a:gd name="connsiteY13260" fmla="*/ 1664127 h 6858000"/>
              <a:gd name="connsiteX13261" fmla="*/ 6423569 w 12192000"/>
              <a:gd name="connsiteY13261" fmla="*/ 1629308 h 6858000"/>
              <a:gd name="connsiteX13262" fmla="*/ 6458395 w 12192000"/>
              <a:gd name="connsiteY13262" fmla="*/ 1594489 h 6858000"/>
              <a:gd name="connsiteX13263" fmla="*/ 6493207 w 12192000"/>
              <a:gd name="connsiteY13263" fmla="*/ 1629308 h 6858000"/>
              <a:gd name="connsiteX13264" fmla="*/ 6458395 w 12192000"/>
              <a:gd name="connsiteY13264" fmla="*/ 1664127 h 6858000"/>
              <a:gd name="connsiteX13265" fmla="*/ 6543288 w 12192000"/>
              <a:gd name="connsiteY13265" fmla="*/ 1664127 h 6858000"/>
              <a:gd name="connsiteX13266" fmla="*/ 6508463 w 12192000"/>
              <a:gd name="connsiteY13266" fmla="*/ 1629308 h 6858000"/>
              <a:gd name="connsiteX13267" fmla="*/ 6543288 w 12192000"/>
              <a:gd name="connsiteY13267" fmla="*/ 1594489 h 6858000"/>
              <a:gd name="connsiteX13268" fmla="*/ 6578100 w 12192000"/>
              <a:gd name="connsiteY13268" fmla="*/ 1629308 h 6858000"/>
              <a:gd name="connsiteX13269" fmla="*/ 6543288 w 12192000"/>
              <a:gd name="connsiteY13269" fmla="*/ 1664127 h 6858000"/>
              <a:gd name="connsiteX13270" fmla="*/ 6628180 w 12192000"/>
              <a:gd name="connsiteY13270" fmla="*/ 1664127 h 6858000"/>
              <a:gd name="connsiteX13271" fmla="*/ 6593355 w 12192000"/>
              <a:gd name="connsiteY13271" fmla="*/ 1629308 h 6858000"/>
              <a:gd name="connsiteX13272" fmla="*/ 6628180 w 12192000"/>
              <a:gd name="connsiteY13272" fmla="*/ 1594489 h 6858000"/>
              <a:gd name="connsiteX13273" fmla="*/ 6662993 w 12192000"/>
              <a:gd name="connsiteY13273" fmla="*/ 1629308 h 6858000"/>
              <a:gd name="connsiteX13274" fmla="*/ 6628180 w 12192000"/>
              <a:gd name="connsiteY13274" fmla="*/ 1664127 h 6858000"/>
              <a:gd name="connsiteX13275" fmla="*/ 6713073 w 12192000"/>
              <a:gd name="connsiteY13275" fmla="*/ 1664127 h 6858000"/>
              <a:gd name="connsiteX13276" fmla="*/ 6678247 w 12192000"/>
              <a:gd name="connsiteY13276" fmla="*/ 1629308 h 6858000"/>
              <a:gd name="connsiteX13277" fmla="*/ 6713073 w 12192000"/>
              <a:gd name="connsiteY13277" fmla="*/ 1594489 h 6858000"/>
              <a:gd name="connsiteX13278" fmla="*/ 6747885 w 12192000"/>
              <a:gd name="connsiteY13278" fmla="*/ 1629308 h 6858000"/>
              <a:gd name="connsiteX13279" fmla="*/ 6713073 w 12192000"/>
              <a:gd name="connsiteY13279" fmla="*/ 1664127 h 6858000"/>
              <a:gd name="connsiteX13280" fmla="*/ 6797965 w 12192000"/>
              <a:gd name="connsiteY13280" fmla="*/ 1664127 h 6858000"/>
              <a:gd name="connsiteX13281" fmla="*/ 6763139 w 12192000"/>
              <a:gd name="connsiteY13281" fmla="*/ 1629308 h 6858000"/>
              <a:gd name="connsiteX13282" fmla="*/ 6797965 w 12192000"/>
              <a:gd name="connsiteY13282" fmla="*/ 1594489 h 6858000"/>
              <a:gd name="connsiteX13283" fmla="*/ 6832777 w 12192000"/>
              <a:gd name="connsiteY13283" fmla="*/ 1629308 h 6858000"/>
              <a:gd name="connsiteX13284" fmla="*/ 6797965 w 12192000"/>
              <a:gd name="connsiteY13284" fmla="*/ 1664127 h 6858000"/>
              <a:gd name="connsiteX13285" fmla="*/ 9429658 w 12192000"/>
              <a:gd name="connsiteY13285" fmla="*/ 1664127 h 6858000"/>
              <a:gd name="connsiteX13286" fmla="*/ 9394832 w 12192000"/>
              <a:gd name="connsiteY13286" fmla="*/ 1629308 h 6858000"/>
              <a:gd name="connsiteX13287" fmla="*/ 9429658 w 12192000"/>
              <a:gd name="connsiteY13287" fmla="*/ 1594489 h 6858000"/>
              <a:gd name="connsiteX13288" fmla="*/ 9464470 w 12192000"/>
              <a:gd name="connsiteY13288" fmla="*/ 1629308 h 6858000"/>
              <a:gd name="connsiteX13289" fmla="*/ 9429658 w 12192000"/>
              <a:gd name="connsiteY13289" fmla="*/ 1664127 h 6858000"/>
              <a:gd name="connsiteX13290" fmla="*/ 9514552 w 12192000"/>
              <a:gd name="connsiteY13290" fmla="*/ 1664127 h 6858000"/>
              <a:gd name="connsiteX13291" fmla="*/ 9479727 w 12192000"/>
              <a:gd name="connsiteY13291" fmla="*/ 1629308 h 6858000"/>
              <a:gd name="connsiteX13292" fmla="*/ 9514552 w 12192000"/>
              <a:gd name="connsiteY13292" fmla="*/ 1594489 h 6858000"/>
              <a:gd name="connsiteX13293" fmla="*/ 9549364 w 12192000"/>
              <a:gd name="connsiteY13293" fmla="*/ 1629308 h 6858000"/>
              <a:gd name="connsiteX13294" fmla="*/ 9514552 w 12192000"/>
              <a:gd name="connsiteY13294" fmla="*/ 1664127 h 6858000"/>
              <a:gd name="connsiteX13295" fmla="*/ 9599444 w 12192000"/>
              <a:gd name="connsiteY13295" fmla="*/ 1664127 h 6858000"/>
              <a:gd name="connsiteX13296" fmla="*/ 9564619 w 12192000"/>
              <a:gd name="connsiteY13296" fmla="*/ 1629308 h 6858000"/>
              <a:gd name="connsiteX13297" fmla="*/ 9599444 w 12192000"/>
              <a:gd name="connsiteY13297" fmla="*/ 1594489 h 6858000"/>
              <a:gd name="connsiteX13298" fmla="*/ 9634256 w 12192000"/>
              <a:gd name="connsiteY13298" fmla="*/ 1629308 h 6858000"/>
              <a:gd name="connsiteX13299" fmla="*/ 9599444 w 12192000"/>
              <a:gd name="connsiteY13299" fmla="*/ 1664127 h 6858000"/>
              <a:gd name="connsiteX13300" fmla="*/ 9684335 w 12192000"/>
              <a:gd name="connsiteY13300" fmla="*/ 1664127 h 6858000"/>
              <a:gd name="connsiteX13301" fmla="*/ 9649510 w 12192000"/>
              <a:gd name="connsiteY13301" fmla="*/ 1629308 h 6858000"/>
              <a:gd name="connsiteX13302" fmla="*/ 9684335 w 12192000"/>
              <a:gd name="connsiteY13302" fmla="*/ 1594489 h 6858000"/>
              <a:gd name="connsiteX13303" fmla="*/ 9719148 w 12192000"/>
              <a:gd name="connsiteY13303" fmla="*/ 1629308 h 6858000"/>
              <a:gd name="connsiteX13304" fmla="*/ 9684335 w 12192000"/>
              <a:gd name="connsiteY13304" fmla="*/ 1664127 h 6858000"/>
              <a:gd name="connsiteX13305" fmla="*/ 9769228 w 12192000"/>
              <a:gd name="connsiteY13305" fmla="*/ 1664127 h 6858000"/>
              <a:gd name="connsiteX13306" fmla="*/ 9734402 w 12192000"/>
              <a:gd name="connsiteY13306" fmla="*/ 1629308 h 6858000"/>
              <a:gd name="connsiteX13307" fmla="*/ 9769228 w 12192000"/>
              <a:gd name="connsiteY13307" fmla="*/ 1594489 h 6858000"/>
              <a:gd name="connsiteX13308" fmla="*/ 9804040 w 12192000"/>
              <a:gd name="connsiteY13308" fmla="*/ 1629308 h 6858000"/>
              <a:gd name="connsiteX13309" fmla="*/ 9769228 w 12192000"/>
              <a:gd name="connsiteY13309" fmla="*/ 1664127 h 6858000"/>
              <a:gd name="connsiteX13310" fmla="*/ 9854122 w 12192000"/>
              <a:gd name="connsiteY13310" fmla="*/ 1664127 h 6858000"/>
              <a:gd name="connsiteX13311" fmla="*/ 9819297 w 12192000"/>
              <a:gd name="connsiteY13311" fmla="*/ 1629308 h 6858000"/>
              <a:gd name="connsiteX13312" fmla="*/ 9854122 w 12192000"/>
              <a:gd name="connsiteY13312" fmla="*/ 1594489 h 6858000"/>
              <a:gd name="connsiteX13313" fmla="*/ 9888934 w 12192000"/>
              <a:gd name="connsiteY13313" fmla="*/ 1629308 h 6858000"/>
              <a:gd name="connsiteX13314" fmla="*/ 9854122 w 12192000"/>
              <a:gd name="connsiteY13314" fmla="*/ 1664127 h 6858000"/>
              <a:gd name="connsiteX13315" fmla="*/ 9939014 w 12192000"/>
              <a:gd name="connsiteY13315" fmla="*/ 1664127 h 6858000"/>
              <a:gd name="connsiteX13316" fmla="*/ 9904189 w 12192000"/>
              <a:gd name="connsiteY13316" fmla="*/ 1629308 h 6858000"/>
              <a:gd name="connsiteX13317" fmla="*/ 9939014 w 12192000"/>
              <a:gd name="connsiteY13317" fmla="*/ 1594489 h 6858000"/>
              <a:gd name="connsiteX13318" fmla="*/ 9973826 w 12192000"/>
              <a:gd name="connsiteY13318" fmla="*/ 1629308 h 6858000"/>
              <a:gd name="connsiteX13319" fmla="*/ 9939014 w 12192000"/>
              <a:gd name="connsiteY13319" fmla="*/ 1664127 h 6858000"/>
              <a:gd name="connsiteX13320" fmla="*/ 10023905 w 12192000"/>
              <a:gd name="connsiteY13320" fmla="*/ 1664127 h 6858000"/>
              <a:gd name="connsiteX13321" fmla="*/ 9989080 w 12192000"/>
              <a:gd name="connsiteY13321" fmla="*/ 1629308 h 6858000"/>
              <a:gd name="connsiteX13322" fmla="*/ 10023905 w 12192000"/>
              <a:gd name="connsiteY13322" fmla="*/ 1594489 h 6858000"/>
              <a:gd name="connsiteX13323" fmla="*/ 10058718 w 12192000"/>
              <a:gd name="connsiteY13323" fmla="*/ 1629308 h 6858000"/>
              <a:gd name="connsiteX13324" fmla="*/ 10023905 w 12192000"/>
              <a:gd name="connsiteY13324" fmla="*/ 1664127 h 6858000"/>
              <a:gd name="connsiteX13325" fmla="*/ 10108798 w 12192000"/>
              <a:gd name="connsiteY13325" fmla="*/ 1664127 h 6858000"/>
              <a:gd name="connsiteX13326" fmla="*/ 10073972 w 12192000"/>
              <a:gd name="connsiteY13326" fmla="*/ 1629308 h 6858000"/>
              <a:gd name="connsiteX13327" fmla="*/ 10108798 w 12192000"/>
              <a:gd name="connsiteY13327" fmla="*/ 1594489 h 6858000"/>
              <a:gd name="connsiteX13328" fmla="*/ 10143610 w 12192000"/>
              <a:gd name="connsiteY13328" fmla="*/ 1629308 h 6858000"/>
              <a:gd name="connsiteX13329" fmla="*/ 10108798 w 12192000"/>
              <a:gd name="connsiteY13329" fmla="*/ 1664127 h 6858000"/>
              <a:gd name="connsiteX13330" fmla="*/ 10193691 w 12192000"/>
              <a:gd name="connsiteY13330" fmla="*/ 1664127 h 6858000"/>
              <a:gd name="connsiteX13331" fmla="*/ 10158866 w 12192000"/>
              <a:gd name="connsiteY13331" fmla="*/ 1629308 h 6858000"/>
              <a:gd name="connsiteX13332" fmla="*/ 10193691 w 12192000"/>
              <a:gd name="connsiteY13332" fmla="*/ 1594489 h 6858000"/>
              <a:gd name="connsiteX13333" fmla="*/ 10228503 w 12192000"/>
              <a:gd name="connsiteY13333" fmla="*/ 1629308 h 6858000"/>
              <a:gd name="connsiteX13334" fmla="*/ 10193691 w 12192000"/>
              <a:gd name="connsiteY13334" fmla="*/ 1664127 h 6858000"/>
              <a:gd name="connsiteX13335" fmla="*/ 10278584 w 12192000"/>
              <a:gd name="connsiteY13335" fmla="*/ 1664127 h 6858000"/>
              <a:gd name="connsiteX13336" fmla="*/ 10243759 w 12192000"/>
              <a:gd name="connsiteY13336" fmla="*/ 1629308 h 6858000"/>
              <a:gd name="connsiteX13337" fmla="*/ 10278584 w 12192000"/>
              <a:gd name="connsiteY13337" fmla="*/ 1594489 h 6858000"/>
              <a:gd name="connsiteX13338" fmla="*/ 10313396 w 12192000"/>
              <a:gd name="connsiteY13338" fmla="*/ 1629308 h 6858000"/>
              <a:gd name="connsiteX13339" fmla="*/ 10278584 w 12192000"/>
              <a:gd name="connsiteY13339" fmla="*/ 1664127 h 6858000"/>
              <a:gd name="connsiteX13340" fmla="*/ 10363475 w 12192000"/>
              <a:gd name="connsiteY13340" fmla="*/ 1664127 h 6858000"/>
              <a:gd name="connsiteX13341" fmla="*/ 10328650 w 12192000"/>
              <a:gd name="connsiteY13341" fmla="*/ 1629308 h 6858000"/>
              <a:gd name="connsiteX13342" fmla="*/ 10363475 w 12192000"/>
              <a:gd name="connsiteY13342" fmla="*/ 1594489 h 6858000"/>
              <a:gd name="connsiteX13343" fmla="*/ 10398288 w 12192000"/>
              <a:gd name="connsiteY13343" fmla="*/ 1629308 h 6858000"/>
              <a:gd name="connsiteX13344" fmla="*/ 10363475 w 12192000"/>
              <a:gd name="connsiteY13344" fmla="*/ 1664127 h 6858000"/>
              <a:gd name="connsiteX13345" fmla="*/ 10448368 w 12192000"/>
              <a:gd name="connsiteY13345" fmla="*/ 1664127 h 6858000"/>
              <a:gd name="connsiteX13346" fmla="*/ 10413542 w 12192000"/>
              <a:gd name="connsiteY13346" fmla="*/ 1629308 h 6858000"/>
              <a:gd name="connsiteX13347" fmla="*/ 10448368 w 12192000"/>
              <a:gd name="connsiteY13347" fmla="*/ 1594489 h 6858000"/>
              <a:gd name="connsiteX13348" fmla="*/ 10483180 w 12192000"/>
              <a:gd name="connsiteY13348" fmla="*/ 1629308 h 6858000"/>
              <a:gd name="connsiteX13349" fmla="*/ 10448368 w 12192000"/>
              <a:gd name="connsiteY13349" fmla="*/ 1664127 h 6858000"/>
              <a:gd name="connsiteX13350" fmla="*/ 10533261 w 12192000"/>
              <a:gd name="connsiteY13350" fmla="*/ 1664127 h 6858000"/>
              <a:gd name="connsiteX13351" fmla="*/ 10498436 w 12192000"/>
              <a:gd name="connsiteY13351" fmla="*/ 1629308 h 6858000"/>
              <a:gd name="connsiteX13352" fmla="*/ 10533261 w 12192000"/>
              <a:gd name="connsiteY13352" fmla="*/ 1594489 h 6858000"/>
              <a:gd name="connsiteX13353" fmla="*/ 10568073 w 12192000"/>
              <a:gd name="connsiteY13353" fmla="*/ 1629308 h 6858000"/>
              <a:gd name="connsiteX13354" fmla="*/ 10533261 w 12192000"/>
              <a:gd name="connsiteY13354" fmla="*/ 1664127 h 6858000"/>
              <a:gd name="connsiteX13355" fmla="*/ 10618154 w 12192000"/>
              <a:gd name="connsiteY13355" fmla="*/ 1664127 h 6858000"/>
              <a:gd name="connsiteX13356" fmla="*/ 10583329 w 12192000"/>
              <a:gd name="connsiteY13356" fmla="*/ 1629308 h 6858000"/>
              <a:gd name="connsiteX13357" fmla="*/ 10618154 w 12192000"/>
              <a:gd name="connsiteY13357" fmla="*/ 1594489 h 6858000"/>
              <a:gd name="connsiteX13358" fmla="*/ 10652966 w 12192000"/>
              <a:gd name="connsiteY13358" fmla="*/ 1629308 h 6858000"/>
              <a:gd name="connsiteX13359" fmla="*/ 10618154 w 12192000"/>
              <a:gd name="connsiteY13359" fmla="*/ 1664127 h 6858000"/>
              <a:gd name="connsiteX13360" fmla="*/ 3741829 w 12192000"/>
              <a:gd name="connsiteY13360" fmla="*/ 1579266 h 6858000"/>
              <a:gd name="connsiteX13361" fmla="*/ 3707010 w 12192000"/>
              <a:gd name="connsiteY13361" fmla="*/ 1544447 h 6858000"/>
              <a:gd name="connsiteX13362" fmla="*/ 3741829 w 12192000"/>
              <a:gd name="connsiteY13362" fmla="*/ 1509629 h 6858000"/>
              <a:gd name="connsiteX13363" fmla="*/ 3776648 w 12192000"/>
              <a:gd name="connsiteY13363" fmla="*/ 1544447 h 6858000"/>
              <a:gd name="connsiteX13364" fmla="*/ 3741829 w 12192000"/>
              <a:gd name="connsiteY13364" fmla="*/ 1579266 h 6858000"/>
              <a:gd name="connsiteX13365" fmla="*/ 3826723 w 12192000"/>
              <a:gd name="connsiteY13365" fmla="*/ 1579266 h 6858000"/>
              <a:gd name="connsiteX13366" fmla="*/ 3791904 w 12192000"/>
              <a:gd name="connsiteY13366" fmla="*/ 1544447 h 6858000"/>
              <a:gd name="connsiteX13367" fmla="*/ 3826723 w 12192000"/>
              <a:gd name="connsiteY13367" fmla="*/ 1509629 h 6858000"/>
              <a:gd name="connsiteX13368" fmla="*/ 3861541 w 12192000"/>
              <a:gd name="connsiteY13368" fmla="*/ 1544447 h 6858000"/>
              <a:gd name="connsiteX13369" fmla="*/ 3826723 w 12192000"/>
              <a:gd name="connsiteY13369" fmla="*/ 1579266 h 6858000"/>
              <a:gd name="connsiteX13370" fmla="*/ 3911614 w 12192000"/>
              <a:gd name="connsiteY13370" fmla="*/ 1579266 h 6858000"/>
              <a:gd name="connsiteX13371" fmla="*/ 3876795 w 12192000"/>
              <a:gd name="connsiteY13371" fmla="*/ 1544447 h 6858000"/>
              <a:gd name="connsiteX13372" fmla="*/ 3911614 w 12192000"/>
              <a:gd name="connsiteY13372" fmla="*/ 1509629 h 6858000"/>
              <a:gd name="connsiteX13373" fmla="*/ 3946433 w 12192000"/>
              <a:gd name="connsiteY13373" fmla="*/ 1544447 h 6858000"/>
              <a:gd name="connsiteX13374" fmla="*/ 3911614 w 12192000"/>
              <a:gd name="connsiteY13374" fmla="*/ 1579266 h 6858000"/>
              <a:gd name="connsiteX13375" fmla="*/ 3996513 w 12192000"/>
              <a:gd name="connsiteY13375" fmla="*/ 1579266 h 6858000"/>
              <a:gd name="connsiteX13376" fmla="*/ 3961694 w 12192000"/>
              <a:gd name="connsiteY13376" fmla="*/ 1544447 h 6858000"/>
              <a:gd name="connsiteX13377" fmla="*/ 3996513 w 12192000"/>
              <a:gd name="connsiteY13377" fmla="*/ 1509629 h 6858000"/>
              <a:gd name="connsiteX13378" fmla="*/ 4031332 w 12192000"/>
              <a:gd name="connsiteY13378" fmla="*/ 1544447 h 6858000"/>
              <a:gd name="connsiteX13379" fmla="*/ 3996513 w 12192000"/>
              <a:gd name="connsiteY13379" fmla="*/ 1579266 h 6858000"/>
              <a:gd name="connsiteX13380" fmla="*/ 4081406 w 12192000"/>
              <a:gd name="connsiteY13380" fmla="*/ 1579266 h 6858000"/>
              <a:gd name="connsiteX13381" fmla="*/ 4046588 w 12192000"/>
              <a:gd name="connsiteY13381" fmla="*/ 1544447 h 6858000"/>
              <a:gd name="connsiteX13382" fmla="*/ 4081406 w 12192000"/>
              <a:gd name="connsiteY13382" fmla="*/ 1509629 h 6858000"/>
              <a:gd name="connsiteX13383" fmla="*/ 4116225 w 12192000"/>
              <a:gd name="connsiteY13383" fmla="*/ 1544447 h 6858000"/>
              <a:gd name="connsiteX13384" fmla="*/ 4081406 w 12192000"/>
              <a:gd name="connsiteY13384" fmla="*/ 1579266 h 6858000"/>
              <a:gd name="connsiteX13385" fmla="*/ 4166299 w 12192000"/>
              <a:gd name="connsiteY13385" fmla="*/ 1579266 h 6858000"/>
              <a:gd name="connsiteX13386" fmla="*/ 4131480 w 12192000"/>
              <a:gd name="connsiteY13386" fmla="*/ 1544447 h 6858000"/>
              <a:gd name="connsiteX13387" fmla="*/ 4166299 w 12192000"/>
              <a:gd name="connsiteY13387" fmla="*/ 1509629 h 6858000"/>
              <a:gd name="connsiteX13388" fmla="*/ 4201117 w 12192000"/>
              <a:gd name="connsiteY13388" fmla="*/ 1544447 h 6858000"/>
              <a:gd name="connsiteX13389" fmla="*/ 4166299 w 12192000"/>
              <a:gd name="connsiteY13389" fmla="*/ 1579266 h 6858000"/>
              <a:gd name="connsiteX13390" fmla="*/ 4251190 w 12192000"/>
              <a:gd name="connsiteY13390" fmla="*/ 1579266 h 6858000"/>
              <a:gd name="connsiteX13391" fmla="*/ 4216371 w 12192000"/>
              <a:gd name="connsiteY13391" fmla="*/ 1544447 h 6858000"/>
              <a:gd name="connsiteX13392" fmla="*/ 4251190 w 12192000"/>
              <a:gd name="connsiteY13392" fmla="*/ 1509629 h 6858000"/>
              <a:gd name="connsiteX13393" fmla="*/ 4286009 w 12192000"/>
              <a:gd name="connsiteY13393" fmla="*/ 1544447 h 6858000"/>
              <a:gd name="connsiteX13394" fmla="*/ 4251190 w 12192000"/>
              <a:gd name="connsiteY13394" fmla="*/ 1579266 h 6858000"/>
              <a:gd name="connsiteX13395" fmla="*/ 6458395 w 12192000"/>
              <a:gd name="connsiteY13395" fmla="*/ 1579266 h 6858000"/>
              <a:gd name="connsiteX13396" fmla="*/ 6423569 w 12192000"/>
              <a:gd name="connsiteY13396" fmla="*/ 1544447 h 6858000"/>
              <a:gd name="connsiteX13397" fmla="*/ 6458395 w 12192000"/>
              <a:gd name="connsiteY13397" fmla="*/ 1509629 h 6858000"/>
              <a:gd name="connsiteX13398" fmla="*/ 6493207 w 12192000"/>
              <a:gd name="connsiteY13398" fmla="*/ 1544447 h 6858000"/>
              <a:gd name="connsiteX13399" fmla="*/ 6458395 w 12192000"/>
              <a:gd name="connsiteY13399" fmla="*/ 1579266 h 6858000"/>
              <a:gd name="connsiteX13400" fmla="*/ 6543288 w 12192000"/>
              <a:gd name="connsiteY13400" fmla="*/ 1579266 h 6858000"/>
              <a:gd name="connsiteX13401" fmla="*/ 6508463 w 12192000"/>
              <a:gd name="connsiteY13401" fmla="*/ 1544447 h 6858000"/>
              <a:gd name="connsiteX13402" fmla="*/ 6543288 w 12192000"/>
              <a:gd name="connsiteY13402" fmla="*/ 1509629 h 6858000"/>
              <a:gd name="connsiteX13403" fmla="*/ 6578100 w 12192000"/>
              <a:gd name="connsiteY13403" fmla="*/ 1544447 h 6858000"/>
              <a:gd name="connsiteX13404" fmla="*/ 6543288 w 12192000"/>
              <a:gd name="connsiteY13404" fmla="*/ 1579266 h 6858000"/>
              <a:gd name="connsiteX13405" fmla="*/ 6628180 w 12192000"/>
              <a:gd name="connsiteY13405" fmla="*/ 1579266 h 6858000"/>
              <a:gd name="connsiteX13406" fmla="*/ 6593355 w 12192000"/>
              <a:gd name="connsiteY13406" fmla="*/ 1544447 h 6858000"/>
              <a:gd name="connsiteX13407" fmla="*/ 6628180 w 12192000"/>
              <a:gd name="connsiteY13407" fmla="*/ 1509629 h 6858000"/>
              <a:gd name="connsiteX13408" fmla="*/ 6662993 w 12192000"/>
              <a:gd name="connsiteY13408" fmla="*/ 1544447 h 6858000"/>
              <a:gd name="connsiteX13409" fmla="*/ 6628180 w 12192000"/>
              <a:gd name="connsiteY13409" fmla="*/ 1579266 h 6858000"/>
              <a:gd name="connsiteX13410" fmla="*/ 6713073 w 12192000"/>
              <a:gd name="connsiteY13410" fmla="*/ 1579266 h 6858000"/>
              <a:gd name="connsiteX13411" fmla="*/ 6678247 w 12192000"/>
              <a:gd name="connsiteY13411" fmla="*/ 1544447 h 6858000"/>
              <a:gd name="connsiteX13412" fmla="*/ 6713073 w 12192000"/>
              <a:gd name="connsiteY13412" fmla="*/ 1509629 h 6858000"/>
              <a:gd name="connsiteX13413" fmla="*/ 6747885 w 12192000"/>
              <a:gd name="connsiteY13413" fmla="*/ 1544447 h 6858000"/>
              <a:gd name="connsiteX13414" fmla="*/ 6713073 w 12192000"/>
              <a:gd name="connsiteY13414" fmla="*/ 1579266 h 6858000"/>
              <a:gd name="connsiteX13415" fmla="*/ 9429658 w 12192000"/>
              <a:gd name="connsiteY13415" fmla="*/ 1579266 h 6858000"/>
              <a:gd name="connsiteX13416" fmla="*/ 9394832 w 12192000"/>
              <a:gd name="connsiteY13416" fmla="*/ 1544447 h 6858000"/>
              <a:gd name="connsiteX13417" fmla="*/ 9429658 w 12192000"/>
              <a:gd name="connsiteY13417" fmla="*/ 1509629 h 6858000"/>
              <a:gd name="connsiteX13418" fmla="*/ 9464470 w 12192000"/>
              <a:gd name="connsiteY13418" fmla="*/ 1544447 h 6858000"/>
              <a:gd name="connsiteX13419" fmla="*/ 9429658 w 12192000"/>
              <a:gd name="connsiteY13419" fmla="*/ 1579266 h 6858000"/>
              <a:gd name="connsiteX13420" fmla="*/ 9514552 w 12192000"/>
              <a:gd name="connsiteY13420" fmla="*/ 1579266 h 6858000"/>
              <a:gd name="connsiteX13421" fmla="*/ 9479727 w 12192000"/>
              <a:gd name="connsiteY13421" fmla="*/ 1544447 h 6858000"/>
              <a:gd name="connsiteX13422" fmla="*/ 9514552 w 12192000"/>
              <a:gd name="connsiteY13422" fmla="*/ 1509629 h 6858000"/>
              <a:gd name="connsiteX13423" fmla="*/ 9549364 w 12192000"/>
              <a:gd name="connsiteY13423" fmla="*/ 1544447 h 6858000"/>
              <a:gd name="connsiteX13424" fmla="*/ 9514552 w 12192000"/>
              <a:gd name="connsiteY13424" fmla="*/ 1579266 h 6858000"/>
              <a:gd name="connsiteX13425" fmla="*/ 9599444 w 12192000"/>
              <a:gd name="connsiteY13425" fmla="*/ 1579266 h 6858000"/>
              <a:gd name="connsiteX13426" fmla="*/ 9564619 w 12192000"/>
              <a:gd name="connsiteY13426" fmla="*/ 1544447 h 6858000"/>
              <a:gd name="connsiteX13427" fmla="*/ 9599444 w 12192000"/>
              <a:gd name="connsiteY13427" fmla="*/ 1509629 h 6858000"/>
              <a:gd name="connsiteX13428" fmla="*/ 9634256 w 12192000"/>
              <a:gd name="connsiteY13428" fmla="*/ 1544447 h 6858000"/>
              <a:gd name="connsiteX13429" fmla="*/ 9599444 w 12192000"/>
              <a:gd name="connsiteY13429" fmla="*/ 1579266 h 6858000"/>
              <a:gd name="connsiteX13430" fmla="*/ 9684335 w 12192000"/>
              <a:gd name="connsiteY13430" fmla="*/ 1579266 h 6858000"/>
              <a:gd name="connsiteX13431" fmla="*/ 9649510 w 12192000"/>
              <a:gd name="connsiteY13431" fmla="*/ 1544447 h 6858000"/>
              <a:gd name="connsiteX13432" fmla="*/ 9684335 w 12192000"/>
              <a:gd name="connsiteY13432" fmla="*/ 1509629 h 6858000"/>
              <a:gd name="connsiteX13433" fmla="*/ 9719148 w 12192000"/>
              <a:gd name="connsiteY13433" fmla="*/ 1544447 h 6858000"/>
              <a:gd name="connsiteX13434" fmla="*/ 9684335 w 12192000"/>
              <a:gd name="connsiteY13434" fmla="*/ 1579266 h 6858000"/>
              <a:gd name="connsiteX13435" fmla="*/ 9769228 w 12192000"/>
              <a:gd name="connsiteY13435" fmla="*/ 1579266 h 6858000"/>
              <a:gd name="connsiteX13436" fmla="*/ 9734402 w 12192000"/>
              <a:gd name="connsiteY13436" fmla="*/ 1544447 h 6858000"/>
              <a:gd name="connsiteX13437" fmla="*/ 9769228 w 12192000"/>
              <a:gd name="connsiteY13437" fmla="*/ 1509629 h 6858000"/>
              <a:gd name="connsiteX13438" fmla="*/ 9804040 w 12192000"/>
              <a:gd name="connsiteY13438" fmla="*/ 1544447 h 6858000"/>
              <a:gd name="connsiteX13439" fmla="*/ 9769228 w 12192000"/>
              <a:gd name="connsiteY13439" fmla="*/ 1579266 h 6858000"/>
              <a:gd name="connsiteX13440" fmla="*/ 9854122 w 12192000"/>
              <a:gd name="connsiteY13440" fmla="*/ 1579266 h 6858000"/>
              <a:gd name="connsiteX13441" fmla="*/ 9819297 w 12192000"/>
              <a:gd name="connsiteY13441" fmla="*/ 1544447 h 6858000"/>
              <a:gd name="connsiteX13442" fmla="*/ 9854122 w 12192000"/>
              <a:gd name="connsiteY13442" fmla="*/ 1509629 h 6858000"/>
              <a:gd name="connsiteX13443" fmla="*/ 9888934 w 12192000"/>
              <a:gd name="connsiteY13443" fmla="*/ 1544447 h 6858000"/>
              <a:gd name="connsiteX13444" fmla="*/ 9854122 w 12192000"/>
              <a:gd name="connsiteY13444" fmla="*/ 1579266 h 6858000"/>
              <a:gd name="connsiteX13445" fmla="*/ 9939014 w 12192000"/>
              <a:gd name="connsiteY13445" fmla="*/ 1579266 h 6858000"/>
              <a:gd name="connsiteX13446" fmla="*/ 9904189 w 12192000"/>
              <a:gd name="connsiteY13446" fmla="*/ 1544447 h 6858000"/>
              <a:gd name="connsiteX13447" fmla="*/ 9939014 w 12192000"/>
              <a:gd name="connsiteY13447" fmla="*/ 1509629 h 6858000"/>
              <a:gd name="connsiteX13448" fmla="*/ 9973826 w 12192000"/>
              <a:gd name="connsiteY13448" fmla="*/ 1544447 h 6858000"/>
              <a:gd name="connsiteX13449" fmla="*/ 9939014 w 12192000"/>
              <a:gd name="connsiteY13449" fmla="*/ 1579266 h 6858000"/>
              <a:gd name="connsiteX13450" fmla="*/ 10023905 w 12192000"/>
              <a:gd name="connsiteY13450" fmla="*/ 1579266 h 6858000"/>
              <a:gd name="connsiteX13451" fmla="*/ 9989080 w 12192000"/>
              <a:gd name="connsiteY13451" fmla="*/ 1544447 h 6858000"/>
              <a:gd name="connsiteX13452" fmla="*/ 10023905 w 12192000"/>
              <a:gd name="connsiteY13452" fmla="*/ 1509629 h 6858000"/>
              <a:gd name="connsiteX13453" fmla="*/ 10058718 w 12192000"/>
              <a:gd name="connsiteY13453" fmla="*/ 1544447 h 6858000"/>
              <a:gd name="connsiteX13454" fmla="*/ 10023905 w 12192000"/>
              <a:gd name="connsiteY13454" fmla="*/ 1579266 h 6858000"/>
              <a:gd name="connsiteX13455" fmla="*/ 10108798 w 12192000"/>
              <a:gd name="connsiteY13455" fmla="*/ 1579266 h 6858000"/>
              <a:gd name="connsiteX13456" fmla="*/ 10073972 w 12192000"/>
              <a:gd name="connsiteY13456" fmla="*/ 1544447 h 6858000"/>
              <a:gd name="connsiteX13457" fmla="*/ 10108798 w 12192000"/>
              <a:gd name="connsiteY13457" fmla="*/ 1509629 h 6858000"/>
              <a:gd name="connsiteX13458" fmla="*/ 10143610 w 12192000"/>
              <a:gd name="connsiteY13458" fmla="*/ 1544447 h 6858000"/>
              <a:gd name="connsiteX13459" fmla="*/ 10108798 w 12192000"/>
              <a:gd name="connsiteY13459" fmla="*/ 1579266 h 6858000"/>
              <a:gd name="connsiteX13460" fmla="*/ 10193691 w 12192000"/>
              <a:gd name="connsiteY13460" fmla="*/ 1579266 h 6858000"/>
              <a:gd name="connsiteX13461" fmla="*/ 10158866 w 12192000"/>
              <a:gd name="connsiteY13461" fmla="*/ 1544447 h 6858000"/>
              <a:gd name="connsiteX13462" fmla="*/ 10193691 w 12192000"/>
              <a:gd name="connsiteY13462" fmla="*/ 1509629 h 6858000"/>
              <a:gd name="connsiteX13463" fmla="*/ 10228503 w 12192000"/>
              <a:gd name="connsiteY13463" fmla="*/ 1544447 h 6858000"/>
              <a:gd name="connsiteX13464" fmla="*/ 10193691 w 12192000"/>
              <a:gd name="connsiteY13464" fmla="*/ 1579266 h 6858000"/>
              <a:gd name="connsiteX13465" fmla="*/ 10278584 w 12192000"/>
              <a:gd name="connsiteY13465" fmla="*/ 1579266 h 6858000"/>
              <a:gd name="connsiteX13466" fmla="*/ 10243759 w 12192000"/>
              <a:gd name="connsiteY13466" fmla="*/ 1544447 h 6858000"/>
              <a:gd name="connsiteX13467" fmla="*/ 10278584 w 12192000"/>
              <a:gd name="connsiteY13467" fmla="*/ 1509629 h 6858000"/>
              <a:gd name="connsiteX13468" fmla="*/ 10313396 w 12192000"/>
              <a:gd name="connsiteY13468" fmla="*/ 1544447 h 6858000"/>
              <a:gd name="connsiteX13469" fmla="*/ 10278584 w 12192000"/>
              <a:gd name="connsiteY13469" fmla="*/ 1579266 h 6858000"/>
              <a:gd name="connsiteX13470" fmla="*/ 10363475 w 12192000"/>
              <a:gd name="connsiteY13470" fmla="*/ 1579266 h 6858000"/>
              <a:gd name="connsiteX13471" fmla="*/ 10328650 w 12192000"/>
              <a:gd name="connsiteY13471" fmla="*/ 1544447 h 6858000"/>
              <a:gd name="connsiteX13472" fmla="*/ 10363475 w 12192000"/>
              <a:gd name="connsiteY13472" fmla="*/ 1509629 h 6858000"/>
              <a:gd name="connsiteX13473" fmla="*/ 10398288 w 12192000"/>
              <a:gd name="connsiteY13473" fmla="*/ 1544447 h 6858000"/>
              <a:gd name="connsiteX13474" fmla="*/ 10363475 w 12192000"/>
              <a:gd name="connsiteY13474" fmla="*/ 1579266 h 6858000"/>
              <a:gd name="connsiteX13475" fmla="*/ 10448368 w 12192000"/>
              <a:gd name="connsiteY13475" fmla="*/ 1579266 h 6858000"/>
              <a:gd name="connsiteX13476" fmla="*/ 10413542 w 12192000"/>
              <a:gd name="connsiteY13476" fmla="*/ 1544447 h 6858000"/>
              <a:gd name="connsiteX13477" fmla="*/ 10448368 w 12192000"/>
              <a:gd name="connsiteY13477" fmla="*/ 1509629 h 6858000"/>
              <a:gd name="connsiteX13478" fmla="*/ 10483180 w 12192000"/>
              <a:gd name="connsiteY13478" fmla="*/ 1544447 h 6858000"/>
              <a:gd name="connsiteX13479" fmla="*/ 10448368 w 12192000"/>
              <a:gd name="connsiteY13479" fmla="*/ 1579266 h 6858000"/>
              <a:gd name="connsiteX13480" fmla="*/ 10533261 w 12192000"/>
              <a:gd name="connsiteY13480" fmla="*/ 1579266 h 6858000"/>
              <a:gd name="connsiteX13481" fmla="*/ 10498436 w 12192000"/>
              <a:gd name="connsiteY13481" fmla="*/ 1544447 h 6858000"/>
              <a:gd name="connsiteX13482" fmla="*/ 10533261 w 12192000"/>
              <a:gd name="connsiteY13482" fmla="*/ 1509629 h 6858000"/>
              <a:gd name="connsiteX13483" fmla="*/ 10568073 w 12192000"/>
              <a:gd name="connsiteY13483" fmla="*/ 1544447 h 6858000"/>
              <a:gd name="connsiteX13484" fmla="*/ 10533261 w 12192000"/>
              <a:gd name="connsiteY13484" fmla="*/ 1579266 h 6858000"/>
              <a:gd name="connsiteX13485" fmla="*/ 10618154 w 12192000"/>
              <a:gd name="connsiteY13485" fmla="*/ 1579266 h 6858000"/>
              <a:gd name="connsiteX13486" fmla="*/ 10583329 w 12192000"/>
              <a:gd name="connsiteY13486" fmla="*/ 1544447 h 6858000"/>
              <a:gd name="connsiteX13487" fmla="*/ 10618154 w 12192000"/>
              <a:gd name="connsiteY13487" fmla="*/ 1509629 h 6858000"/>
              <a:gd name="connsiteX13488" fmla="*/ 10652966 w 12192000"/>
              <a:gd name="connsiteY13488" fmla="*/ 1544447 h 6858000"/>
              <a:gd name="connsiteX13489" fmla="*/ 10618154 w 12192000"/>
              <a:gd name="connsiteY13489" fmla="*/ 1579266 h 6858000"/>
              <a:gd name="connsiteX13490" fmla="*/ 3741829 w 12192000"/>
              <a:gd name="connsiteY13490" fmla="*/ 1494406 h 6858000"/>
              <a:gd name="connsiteX13491" fmla="*/ 3707010 w 12192000"/>
              <a:gd name="connsiteY13491" fmla="*/ 1459588 h 6858000"/>
              <a:gd name="connsiteX13492" fmla="*/ 3741829 w 12192000"/>
              <a:gd name="connsiteY13492" fmla="*/ 1424769 h 6858000"/>
              <a:gd name="connsiteX13493" fmla="*/ 3776648 w 12192000"/>
              <a:gd name="connsiteY13493" fmla="*/ 1459588 h 6858000"/>
              <a:gd name="connsiteX13494" fmla="*/ 3741829 w 12192000"/>
              <a:gd name="connsiteY13494" fmla="*/ 1494406 h 6858000"/>
              <a:gd name="connsiteX13495" fmla="*/ 3826723 w 12192000"/>
              <a:gd name="connsiteY13495" fmla="*/ 1494406 h 6858000"/>
              <a:gd name="connsiteX13496" fmla="*/ 3791904 w 12192000"/>
              <a:gd name="connsiteY13496" fmla="*/ 1459588 h 6858000"/>
              <a:gd name="connsiteX13497" fmla="*/ 3826723 w 12192000"/>
              <a:gd name="connsiteY13497" fmla="*/ 1424769 h 6858000"/>
              <a:gd name="connsiteX13498" fmla="*/ 3861541 w 12192000"/>
              <a:gd name="connsiteY13498" fmla="*/ 1459588 h 6858000"/>
              <a:gd name="connsiteX13499" fmla="*/ 3826723 w 12192000"/>
              <a:gd name="connsiteY13499" fmla="*/ 1494406 h 6858000"/>
              <a:gd name="connsiteX13500" fmla="*/ 3911614 w 12192000"/>
              <a:gd name="connsiteY13500" fmla="*/ 1494406 h 6858000"/>
              <a:gd name="connsiteX13501" fmla="*/ 3876795 w 12192000"/>
              <a:gd name="connsiteY13501" fmla="*/ 1459588 h 6858000"/>
              <a:gd name="connsiteX13502" fmla="*/ 3911614 w 12192000"/>
              <a:gd name="connsiteY13502" fmla="*/ 1424769 h 6858000"/>
              <a:gd name="connsiteX13503" fmla="*/ 3946433 w 12192000"/>
              <a:gd name="connsiteY13503" fmla="*/ 1459588 h 6858000"/>
              <a:gd name="connsiteX13504" fmla="*/ 3911614 w 12192000"/>
              <a:gd name="connsiteY13504" fmla="*/ 1494406 h 6858000"/>
              <a:gd name="connsiteX13505" fmla="*/ 3996513 w 12192000"/>
              <a:gd name="connsiteY13505" fmla="*/ 1494406 h 6858000"/>
              <a:gd name="connsiteX13506" fmla="*/ 3961694 w 12192000"/>
              <a:gd name="connsiteY13506" fmla="*/ 1459588 h 6858000"/>
              <a:gd name="connsiteX13507" fmla="*/ 3996513 w 12192000"/>
              <a:gd name="connsiteY13507" fmla="*/ 1424769 h 6858000"/>
              <a:gd name="connsiteX13508" fmla="*/ 4031332 w 12192000"/>
              <a:gd name="connsiteY13508" fmla="*/ 1459588 h 6858000"/>
              <a:gd name="connsiteX13509" fmla="*/ 3996513 w 12192000"/>
              <a:gd name="connsiteY13509" fmla="*/ 1494406 h 6858000"/>
              <a:gd name="connsiteX13510" fmla="*/ 4081406 w 12192000"/>
              <a:gd name="connsiteY13510" fmla="*/ 1494406 h 6858000"/>
              <a:gd name="connsiteX13511" fmla="*/ 4046588 w 12192000"/>
              <a:gd name="connsiteY13511" fmla="*/ 1459588 h 6858000"/>
              <a:gd name="connsiteX13512" fmla="*/ 4081406 w 12192000"/>
              <a:gd name="connsiteY13512" fmla="*/ 1424769 h 6858000"/>
              <a:gd name="connsiteX13513" fmla="*/ 4116225 w 12192000"/>
              <a:gd name="connsiteY13513" fmla="*/ 1459588 h 6858000"/>
              <a:gd name="connsiteX13514" fmla="*/ 4081406 w 12192000"/>
              <a:gd name="connsiteY13514" fmla="*/ 1494406 h 6858000"/>
              <a:gd name="connsiteX13515" fmla="*/ 4166299 w 12192000"/>
              <a:gd name="connsiteY13515" fmla="*/ 1494406 h 6858000"/>
              <a:gd name="connsiteX13516" fmla="*/ 4131480 w 12192000"/>
              <a:gd name="connsiteY13516" fmla="*/ 1459588 h 6858000"/>
              <a:gd name="connsiteX13517" fmla="*/ 4166299 w 12192000"/>
              <a:gd name="connsiteY13517" fmla="*/ 1424769 h 6858000"/>
              <a:gd name="connsiteX13518" fmla="*/ 4201117 w 12192000"/>
              <a:gd name="connsiteY13518" fmla="*/ 1459588 h 6858000"/>
              <a:gd name="connsiteX13519" fmla="*/ 4166299 w 12192000"/>
              <a:gd name="connsiteY13519" fmla="*/ 1494406 h 6858000"/>
              <a:gd name="connsiteX13520" fmla="*/ 4251190 w 12192000"/>
              <a:gd name="connsiteY13520" fmla="*/ 1494406 h 6858000"/>
              <a:gd name="connsiteX13521" fmla="*/ 4216371 w 12192000"/>
              <a:gd name="connsiteY13521" fmla="*/ 1459588 h 6858000"/>
              <a:gd name="connsiteX13522" fmla="*/ 4251190 w 12192000"/>
              <a:gd name="connsiteY13522" fmla="*/ 1424769 h 6858000"/>
              <a:gd name="connsiteX13523" fmla="*/ 4286009 w 12192000"/>
              <a:gd name="connsiteY13523" fmla="*/ 1459588 h 6858000"/>
              <a:gd name="connsiteX13524" fmla="*/ 4251190 w 12192000"/>
              <a:gd name="connsiteY13524" fmla="*/ 1494406 h 6858000"/>
              <a:gd name="connsiteX13525" fmla="*/ 6458395 w 12192000"/>
              <a:gd name="connsiteY13525" fmla="*/ 1494406 h 6858000"/>
              <a:gd name="connsiteX13526" fmla="*/ 6423569 w 12192000"/>
              <a:gd name="connsiteY13526" fmla="*/ 1459588 h 6858000"/>
              <a:gd name="connsiteX13527" fmla="*/ 6458395 w 12192000"/>
              <a:gd name="connsiteY13527" fmla="*/ 1424769 h 6858000"/>
              <a:gd name="connsiteX13528" fmla="*/ 6493207 w 12192000"/>
              <a:gd name="connsiteY13528" fmla="*/ 1459588 h 6858000"/>
              <a:gd name="connsiteX13529" fmla="*/ 6458395 w 12192000"/>
              <a:gd name="connsiteY13529" fmla="*/ 1494406 h 6858000"/>
              <a:gd name="connsiteX13530" fmla="*/ 6543288 w 12192000"/>
              <a:gd name="connsiteY13530" fmla="*/ 1494406 h 6858000"/>
              <a:gd name="connsiteX13531" fmla="*/ 6508463 w 12192000"/>
              <a:gd name="connsiteY13531" fmla="*/ 1459588 h 6858000"/>
              <a:gd name="connsiteX13532" fmla="*/ 6543288 w 12192000"/>
              <a:gd name="connsiteY13532" fmla="*/ 1424769 h 6858000"/>
              <a:gd name="connsiteX13533" fmla="*/ 6578100 w 12192000"/>
              <a:gd name="connsiteY13533" fmla="*/ 1459588 h 6858000"/>
              <a:gd name="connsiteX13534" fmla="*/ 6543288 w 12192000"/>
              <a:gd name="connsiteY13534" fmla="*/ 1494406 h 6858000"/>
              <a:gd name="connsiteX13535" fmla="*/ 6628180 w 12192000"/>
              <a:gd name="connsiteY13535" fmla="*/ 1494406 h 6858000"/>
              <a:gd name="connsiteX13536" fmla="*/ 6593355 w 12192000"/>
              <a:gd name="connsiteY13536" fmla="*/ 1459588 h 6858000"/>
              <a:gd name="connsiteX13537" fmla="*/ 6628180 w 12192000"/>
              <a:gd name="connsiteY13537" fmla="*/ 1424769 h 6858000"/>
              <a:gd name="connsiteX13538" fmla="*/ 6662993 w 12192000"/>
              <a:gd name="connsiteY13538" fmla="*/ 1459588 h 6858000"/>
              <a:gd name="connsiteX13539" fmla="*/ 6628180 w 12192000"/>
              <a:gd name="connsiteY13539" fmla="*/ 1494406 h 6858000"/>
              <a:gd name="connsiteX13540" fmla="*/ 9429658 w 12192000"/>
              <a:gd name="connsiteY13540" fmla="*/ 1494406 h 6858000"/>
              <a:gd name="connsiteX13541" fmla="*/ 9394832 w 12192000"/>
              <a:gd name="connsiteY13541" fmla="*/ 1459588 h 6858000"/>
              <a:gd name="connsiteX13542" fmla="*/ 9429658 w 12192000"/>
              <a:gd name="connsiteY13542" fmla="*/ 1424769 h 6858000"/>
              <a:gd name="connsiteX13543" fmla="*/ 9464470 w 12192000"/>
              <a:gd name="connsiteY13543" fmla="*/ 1459588 h 6858000"/>
              <a:gd name="connsiteX13544" fmla="*/ 9429658 w 12192000"/>
              <a:gd name="connsiteY13544" fmla="*/ 1494406 h 6858000"/>
              <a:gd name="connsiteX13545" fmla="*/ 9514552 w 12192000"/>
              <a:gd name="connsiteY13545" fmla="*/ 1494406 h 6858000"/>
              <a:gd name="connsiteX13546" fmla="*/ 9479727 w 12192000"/>
              <a:gd name="connsiteY13546" fmla="*/ 1459588 h 6858000"/>
              <a:gd name="connsiteX13547" fmla="*/ 9514552 w 12192000"/>
              <a:gd name="connsiteY13547" fmla="*/ 1424769 h 6858000"/>
              <a:gd name="connsiteX13548" fmla="*/ 9549364 w 12192000"/>
              <a:gd name="connsiteY13548" fmla="*/ 1459588 h 6858000"/>
              <a:gd name="connsiteX13549" fmla="*/ 9514552 w 12192000"/>
              <a:gd name="connsiteY13549" fmla="*/ 1494406 h 6858000"/>
              <a:gd name="connsiteX13550" fmla="*/ 9599444 w 12192000"/>
              <a:gd name="connsiteY13550" fmla="*/ 1494406 h 6858000"/>
              <a:gd name="connsiteX13551" fmla="*/ 9564619 w 12192000"/>
              <a:gd name="connsiteY13551" fmla="*/ 1459588 h 6858000"/>
              <a:gd name="connsiteX13552" fmla="*/ 9599444 w 12192000"/>
              <a:gd name="connsiteY13552" fmla="*/ 1424769 h 6858000"/>
              <a:gd name="connsiteX13553" fmla="*/ 9634256 w 12192000"/>
              <a:gd name="connsiteY13553" fmla="*/ 1459588 h 6858000"/>
              <a:gd name="connsiteX13554" fmla="*/ 9599444 w 12192000"/>
              <a:gd name="connsiteY13554" fmla="*/ 1494406 h 6858000"/>
              <a:gd name="connsiteX13555" fmla="*/ 9684335 w 12192000"/>
              <a:gd name="connsiteY13555" fmla="*/ 1494406 h 6858000"/>
              <a:gd name="connsiteX13556" fmla="*/ 9649510 w 12192000"/>
              <a:gd name="connsiteY13556" fmla="*/ 1459588 h 6858000"/>
              <a:gd name="connsiteX13557" fmla="*/ 9684335 w 12192000"/>
              <a:gd name="connsiteY13557" fmla="*/ 1424769 h 6858000"/>
              <a:gd name="connsiteX13558" fmla="*/ 9719148 w 12192000"/>
              <a:gd name="connsiteY13558" fmla="*/ 1459588 h 6858000"/>
              <a:gd name="connsiteX13559" fmla="*/ 9684335 w 12192000"/>
              <a:gd name="connsiteY13559" fmla="*/ 1494406 h 6858000"/>
              <a:gd name="connsiteX13560" fmla="*/ 9769228 w 12192000"/>
              <a:gd name="connsiteY13560" fmla="*/ 1494406 h 6858000"/>
              <a:gd name="connsiteX13561" fmla="*/ 9734402 w 12192000"/>
              <a:gd name="connsiteY13561" fmla="*/ 1459588 h 6858000"/>
              <a:gd name="connsiteX13562" fmla="*/ 9769228 w 12192000"/>
              <a:gd name="connsiteY13562" fmla="*/ 1424769 h 6858000"/>
              <a:gd name="connsiteX13563" fmla="*/ 9804040 w 12192000"/>
              <a:gd name="connsiteY13563" fmla="*/ 1459588 h 6858000"/>
              <a:gd name="connsiteX13564" fmla="*/ 9769228 w 12192000"/>
              <a:gd name="connsiteY13564" fmla="*/ 1494406 h 6858000"/>
              <a:gd name="connsiteX13565" fmla="*/ 9854122 w 12192000"/>
              <a:gd name="connsiteY13565" fmla="*/ 1494406 h 6858000"/>
              <a:gd name="connsiteX13566" fmla="*/ 9819297 w 12192000"/>
              <a:gd name="connsiteY13566" fmla="*/ 1459588 h 6858000"/>
              <a:gd name="connsiteX13567" fmla="*/ 9854122 w 12192000"/>
              <a:gd name="connsiteY13567" fmla="*/ 1424769 h 6858000"/>
              <a:gd name="connsiteX13568" fmla="*/ 9888934 w 12192000"/>
              <a:gd name="connsiteY13568" fmla="*/ 1459588 h 6858000"/>
              <a:gd name="connsiteX13569" fmla="*/ 9854122 w 12192000"/>
              <a:gd name="connsiteY13569" fmla="*/ 1494406 h 6858000"/>
              <a:gd name="connsiteX13570" fmla="*/ 9939014 w 12192000"/>
              <a:gd name="connsiteY13570" fmla="*/ 1494406 h 6858000"/>
              <a:gd name="connsiteX13571" fmla="*/ 9904189 w 12192000"/>
              <a:gd name="connsiteY13571" fmla="*/ 1459588 h 6858000"/>
              <a:gd name="connsiteX13572" fmla="*/ 9939014 w 12192000"/>
              <a:gd name="connsiteY13572" fmla="*/ 1424769 h 6858000"/>
              <a:gd name="connsiteX13573" fmla="*/ 9973826 w 12192000"/>
              <a:gd name="connsiteY13573" fmla="*/ 1459588 h 6858000"/>
              <a:gd name="connsiteX13574" fmla="*/ 9939014 w 12192000"/>
              <a:gd name="connsiteY13574" fmla="*/ 1494406 h 6858000"/>
              <a:gd name="connsiteX13575" fmla="*/ 10023905 w 12192000"/>
              <a:gd name="connsiteY13575" fmla="*/ 1494406 h 6858000"/>
              <a:gd name="connsiteX13576" fmla="*/ 9989080 w 12192000"/>
              <a:gd name="connsiteY13576" fmla="*/ 1459588 h 6858000"/>
              <a:gd name="connsiteX13577" fmla="*/ 10023905 w 12192000"/>
              <a:gd name="connsiteY13577" fmla="*/ 1424769 h 6858000"/>
              <a:gd name="connsiteX13578" fmla="*/ 10058718 w 12192000"/>
              <a:gd name="connsiteY13578" fmla="*/ 1459588 h 6858000"/>
              <a:gd name="connsiteX13579" fmla="*/ 10023905 w 12192000"/>
              <a:gd name="connsiteY13579" fmla="*/ 1494406 h 6858000"/>
              <a:gd name="connsiteX13580" fmla="*/ 10108798 w 12192000"/>
              <a:gd name="connsiteY13580" fmla="*/ 1494406 h 6858000"/>
              <a:gd name="connsiteX13581" fmla="*/ 10073972 w 12192000"/>
              <a:gd name="connsiteY13581" fmla="*/ 1459588 h 6858000"/>
              <a:gd name="connsiteX13582" fmla="*/ 10108798 w 12192000"/>
              <a:gd name="connsiteY13582" fmla="*/ 1424769 h 6858000"/>
              <a:gd name="connsiteX13583" fmla="*/ 10143610 w 12192000"/>
              <a:gd name="connsiteY13583" fmla="*/ 1459588 h 6858000"/>
              <a:gd name="connsiteX13584" fmla="*/ 10108798 w 12192000"/>
              <a:gd name="connsiteY13584" fmla="*/ 1494406 h 6858000"/>
              <a:gd name="connsiteX13585" fmla="*/ 10193691 w 12192000"/>
              <a:gd name="connsiteY13585" fmla="*/ 1494406 h 6858000"/>
              <a:gd name="connsiteX13586" fmla="*/ 10158866 w 12192000"/>
              <a:gd name="connsiteY13586" fmla="*/ 1459588 h 6858000"/>
              <a:gd name="connsiteX13587" fmla="*/ 10193691 w 12192000"/>
              <a:gd name="connsiteY13587" fmla="*/ 1424769 h 6858000"/>
              <a:gd name="connsiteX13588" fmla="*/ 10228503 w 12192000"/>
              <a:gd name="connsiteY13588" fmla="*/ 1459588 h 6858000"/>
              <a:gd name="connsiteX13589" fmla="*/ 10193691 w 12192000"/>
              <a:gd name="connsiteY13589" fmla="*/ 1494406 h 6858000"/>
              <a:gd name="connsiteX13590" fmla="*/ 10278584 w 12192000"/>
              <a:gd name="connsiteY13590" fmla="*/ 1494406 h 6858000"/>
              <a:gd name="connsiteX13591" fmla="*/ 10243759 w 12192000"/>
              <a:gd name="connsiteY13591" fmla="*/ 1459588 h 6858000"/>
              <a:gd name="connsiteX13592" fmla="*/ 10278584 w 12192000"/>
              <a:gd name="connsiteY13592" fmla="*/ 1424769 h 6858000"/>
              <a:gd name="connsiteX13593" fmla="*/ 10313396 w 12192000"/>
              <a:gd name="connsiteY13593" fmla="*/ 1459588 h 6858000"/>
              <a:gd name="connsiteX13594" fmla="*/ 10278584 w 12192000"/>
              <a:gd name="connsiteY13594" fmla="*/ 1494406 h 6858000"/>
              <a:gd name="connsiteX13595" fmla="*/ 10363475 w 12192000"/>
              <a:gd name="connsiteY13595" fmla="*/ 1494406 h 6858000"/>
              <a:gd name="connsiteX13596" fmla="*/ 10328650 w 12192000"/>
              <a:gd name="connsiteY13596" fmla="*/ 1459588 h 6858000"/>
              <a:gd name="connsiteX13597" fmla="*/ 10363475 w 12192000"/>
              <a:gd name="connsiteY13597" fmla="*/ 1424769 h 6858000"/>
              <a:gd name="connsiteX13598" fmla="*/ 10398288 w 12192000"/>
              <a:gd name="connsiteY13598" fmla="*/ 1459588 h 6858000"/>
              <a:gd name="connsiteX13599" fmla="*/ 10363475 w 12192000"/>
              <a:gd name="connsiteY13599" fmla="*/ 1494406 h 6858000"/>
              <a:gd name="connsiteX13600" fmla="*/ 10448368 w 12192000"/>
              <a:gd name="connsiteY13600" fmla="*/ 1494406 h 6858000"/>
              <a:gd name="connsiteX13601" fmla="*/ 10413542 w 12192000"/>
              <a:gd name="connsiteY13601" fmla="*/ 1459588 h 6858000"/>
              <a:gd name="connsiteX13602" fmla="*/ 10448368 w 12192000"/>
              <a:gd name="connsiteY13602" fmla="*/ 1424769 h 6858000"/>
              <a:gd name="connsiteX13603" fmla="*/ 10483180 w 12192000"/>
              <a:gd name="connsiteY13603" fmla="*/ 1459588 h 6858000"/>
              <a:gd name="connsiteX13604" fmla="*/ 10448368 w 12192000"/>
              <a:gd name="connsiteY13604" fmla="*/ 1494406 h 6858000"/>
              <a:gd name="connsiteX13605" fmla="*/ 10533261 w 12192000"/>
              <a:gd name="connsiteY13605" fmla="*/ 1494406 h 6858000"/>
              <a:gd name="connsiteX13606" fmla="*/ 10498436 w 12192000"/>
              <a:gd name="connsiteY13606" fmla="*/ 1459588 h 6858000"/>
              <a:gd name="connsiteX13607" fmla="*/ 10533261 w 12192000"/>
              <a:gd name="connsiteY13607" fmla="*/ 1424769 h 6858000"/>
              <a:gd name="connsiteX13608" fmla="*/ 10568073 w 12192000"/>
              <a:gd name="connsiteY13608" fmla="*/ 1459588 h 6858000"/>
              <a:gd name="connsiteX13609" fmla="*/ 10533261 w 12192000"/>
              <a:gd name="connsiteY13609" fmla="*/ 1494406 h 6858000"/>
              <a:gd name="connsiteX13610" fmla="*/ 3741829 w 12192000"/>
              <a:gd name="connsiteY13610" fmla="*/ 1409548 h 6858000"/>
              <a:gd name="connsiteX13611" fmla="*/ 3707010 w 12192000"/>
              <a:gd name="connsiteY13611" fmla="*/ 1374729 h 6858000"/>
              <a:gd name="connsiteX13612" fmla="*/ 3741829 w 12192000"/>
              <a:gd name="connsiteY13612" fmla="*/ 1339910 h 6858000"/>
              <a:gd name="connsiteX13613" fmla="*/ 3776648 w 12192000"/>
              <a:gd name="connsiteY13613" fmla="*/ 1374729 h 6858000"/>
              <a:gd name="connsiteX13614" fmla="*/ 3741829 w 12192000"/>
              <a:gd name="connsiteY13614" fmla="*/ 1409548 h 6858000"/>
              <a:gd name="connsiteX13615" fmla="*/ 3826723 w 12192000"/>
              <a:gd name="connsiteY13615" fmla="*/ 1409548 h 6858000"/>
              <a:gd name="connsiteX13616" fmla="*/ 3791904 w 12192000"/>
              <a:gd name="connsiteY13616" fmla="*/ 1374729 h 6858000"/>
              <a:gd name="connsiteX13617" fmla="*/ 3826723 w 12192000"/>
              <a:gd name="connsiteY13617" fmla="*/ 1339910 h 6858000"/>
              <a:gd name="connsiteX13618" fmla="*/ 3861541 w 12192000"/>
              <a:gd name="connsiteY13618" fmla="*/ 1374729 h 6858000"/>
              <a:gd name="connsiteX13619" fmla="*/ 3826723 w 12192000"/>
              <a:gd name="connsiteY13619" fmla="*/ 1409548 h 6858000"/>
              <a:gd name="connsiteX13620" fmla="*/ 3911614 w 12192000"/>
              <a:gd name="connsiteY13620" fmla="*/ 1409548 h 6858000"/>
              <a:gd name="connsiteX13621" fmla="*/ 3876795 w 12192000"/>
              <a:gd name="connsiteY13621" fmla="*/ 1374729 h 6858000"/>
              <a:gd name="connsiteX13622" fmla="*/ 3911614 w 12192000"/>
              <a:gd name="connsiteY13622" fmla="*/ 1339910 h 6858000"/>
              <a:gd name="connsiteX13623" fmla="*/ 3946433 w 12192000"/>
              <a:gd name="connsiteY13623" fmla="*/ 1374729 h 6858000"/>
              <a:gd name="connsiteX13624" fmla="*/ 3911614 w 12192000"/>
              <a:gd name="connsiteY13624" fmla="*/ 1409548 h 6858000"/>
              <a:gd name="connsiteX13625" fmla="*/ 3996513 w 12192000"/>
              <a:gd name="connsiteY13625" fmla="*/ 1409548 h 6858000"/>
              <a:gd name="connsiteX13626" fmla="*/ 3961694 w 12192000"/>
              <a:gd name="connsiteY13626" fmla="*/ 1374729 h 6858000"/>
              <a:gd name="connsiteX13627" fmla="*/ 3996513 w 12192000"/>
              <a:gd name="connsiteY13627" fmla="*/ 1339910 h 6858000"/>
              <a:gd name="connsiteX13628" fmla="*/ 4031332 w 12192000"/>
              <a:gd name="connsiteY13628" fmla="*/ 1374729 h 6858000"/>
              <a:gd name="connsiteX13629" fmla="*/ 3996513 w 12192000"/>
              <a:gd name="connsiteY13629" fmla="*/ 1409548 h 6858000"/>
              <a:gd name="connsiteX13630" fmla="*/ 4081406 w 12192000"/>
              <a:gd name="connsiteY13630" fmla="*/ 1409548 h 6858000"/>
              <a:gd name="connsiteX13631" fmla="*/ 4046588 w 12192000"/>
              <a:gd name="connsiteY13631" fmla="*/ 1374729 h 6858000"/>
              <a:gd name="connsiteX13632" fmla="*/ 4081406 w 12192000"/>
              <a:gd name="connsiteY13632" fmla="*/ 1339910 h 6858000"/>
              <a:gd name="connsiteX13633" fmla="*/ 4116225 w 12192000"/>
              <a:gd name="connsiteY13633" fmla="*/ 1374729 h 6858000"/>
              <a:gd name="connsiteX13634" fmla="*/ 4081406 w 12192000"/>
              <a:gd name="connsiteY13634" fmla="*/ 1409548 h 6858000"/>
              <a:gd name="connsiteX13635" fmla="*/ 9429658 w 12192000"/>
              <a:gd name="connsiteY13635" fmla="*/ 1409548 h 6858000"/>
              <a:gd name="connsiteX13636" fmla="*/ 9394832 w 12192000"/>
              <a:gd name="connsiteY13636" fmla="*/ 1374729 h 6858000"/>
              <a:gd name="connsiteX13637" fmla="*/ 9429658 w 12192000"/>
              <a:gd name="connsiteY13637" fmla="*/ 1339910 h 6858000"/>
              <a:gd name="connsiteX13638" fmla="*/ 9464470 w 12192000"/>
              <a:gd name="connsiteY13638" fmla="*/ 1374729 h 6858000"/>
              <a:gd name="connsiteX13639" fmla="*/ 9429658 w 12192000"/>
              <a:gd name="connsiteY13639" fmla="*/ 1409548 h 6858000"/>
              <a:gd name="connsiteX13640" fmla="*/ 9514552 w 12192000"/>
              <a:gd name="connsiteY13640" fmla="*/ 1409548 h 6858000"/>
              <a:gd name="connsiteX13641" fmla="*/ 9479727 w 12192000"/>
              <a:gd name="connsiteY13641" fmla="*/ 1374729 h 6858000"/>
              <a:gd name="connsiteX13642" fmla="*/ 9514552 w 12192000"/>
              <a:gd name="connsiteY13642" fmla="*/ 1339910 h 6858000"/>
              <a:gd name="connsiteX13643" fmla="*/ 9549364 w 12192000"/>
              <a:gd name="connsiteY13643" fmla="*/ 1374729 h 6858000"/>
              <a:gd name="connsiteX13644" fmla="*/ 9514552 w 12192000"/>
              <a:gd name="connsiteY13644" fmla="*/ 1409548 h 6858000"/>
              <a:gd name="connsiteX13645" fmla="*/ 9599444 w 12192000"/>
              <a:gd name="connsiteY13645" fmla="*/ 1409548 h 6858000"/>
              <a:gd name="connsiteX13646" fmla="*/ 9564619 w 12192000"/>
              <a:gd name="connsiteY13646" fmla="*/ 1374729 h 6858000"/>
              <a:gd name="connsiteX13647" fmla="*/ 9599444 w 12192000"/>
              <a:gd name="connsiteY13647" fmla="*/ 1339910 h 6858000"/>
              <a:gd name="connsiteX13648" fmla="*/ 9634256 w 12192000"/>
              <a:gd name="connsiteY13648" fmla="*/ 1374729 h 6858000"/>
              <a:gd name="connsiteX13649" fmla="*/ 9599444 w 12192000"/>
              <a:gd name="connsiteY13649" fmla="*/ 1409548 h 6858000"/>
              <a:gd name="connsiteX13650" fmla="*/ 10023905 w 12192000"/>
              <a:gd name="connsiteY13650" fmla="*/ 1409548 h 6858000"/>
              <a:gd name="connsiteX13651" fmla="*/ 9989080 w 12192000"/>
              <a:gd name="connsiteY13651" fmla="*/ 1374729 h 6858000"/>
              <a:gd name="connsiteX13652" fmla="*/ 10023905 w 12192000"/>
              <a:gd name="connsiteY13652" fmla="*/ 1339910 h 6858000"/>
              <a:gd name="connsiteX13653" fmla="*/ 10058718 w 12192000"/>
              <a:gd name="connsiteY13653" fmla="*/ 1374729 h 6858000"/>
              <a:gd name="connsiteX13654" fmla="*/ 10023905 w 12192000"/>
              <a:gd name="connsiteY13654" fmla="*/ 1409548 h 6858000"/>
              <a:gd name="connsiteX13655" fmla="*/ 10108798 w 12192000"/>
              <a:gd name="connsiteY13655" fmla="*/ 1409548 h 6858000"/>
              <a:gd name="connsiteX13656" fmla="*/ 10073972 w 12192000"/>
              <a:gd name="connsiteY13656" fmla="*/ 1374729 h 6858000"/>
              <a:gd name="connsiteX13657" fmla="*/ 10108798 w 12192000"/>
              <a:gd name="connsiteY13657" fmla="*/ 1339910 h 6858000"/>
              <a:gd name="connsiteX13658" fmla="*/ 10143610 w 12192000"/>
              <a:gd name="connsiteY13658" fmla="*/ 1374729 h 6858000"/>
              <a:gd name="connsiteX13659" fmla="*/ 10108798 w 12192000"/>
              <a:gd name="connsiteY13659" fmla="*/ 1409548 h 6858000"/>
              <a:gd name="connsiteX13660" fmla="*/ 10193691 w 12192000"/>
              <a:gd name="connsiteY13660" fmla="*/ 1409548 h 6858000"/>
              <a:gd name="connsiteX13661" fmla="*/ 10158866 w 12192000"/>
              <a:gd name="connsiteY13661" fmla="*/ 1374729 h 6858000"/>
              <a:gd name="connsiteX13662" fmla="*/ 10193691 w 12192000"/>
              <a:gd name="connsiteY13662" fmla="*/ 1339910 h 6858000"/>
              <a:gd name="connsiteX13663" fmla="*/ 10228503 w 12192000"/>
              <a:gd name="connsiteY13663" fmla="*/ 1374729 h 6858000"/>
              <a:gd name="connsiteX13664" fmla="*/ 10193691 w 12192000"/>
              <a:gd name="connsiteY13664" fmla="*/ 1409548 h 6858000"/>
              <a:gd name="connsiteX13665" fmla="*/ 10278584 w 12192000"/>
              <a:gd name="connsiteY13665" fmla="*/ 1409548 h 6858000"/>
              <a:gd name="connsiteX13666" fmla="*/ 10243759 w 12192000"/>
              <a:gd name="connsiteY13666" fmla="*/ 1374729 h 6858000"/>
              <a:gd name="connsiteX13667" fmla="*/ 10278584 w 12192000"/>
              <a:gd name="connsiteY13667" fmla="*/ 1339910 h 6858000"/>
              <a:gd name="connsiteX13668" fmla="*/ 10313396 w 12192000"/>
              <a:gd name="connsiteY13668" fmla="*/ 1374729 h 6858000"/>
              <a:gd name="connsiteX13669" fmla="*/ 10278584 w 12192000"/>
              <a:gd name="connsiteY13669" fmla="*/ 1409548 h 6858000"/>
              <a:gd name="connsiteX13670" fmla="*/ 10363475 w 12192000"/>
              <a:gd name="connsiteY13670" fmla="*/ 1409548 h 6858000"/>
              <a:gd name="connsiteX13671" fmla="*/ 10328650 w 12192000"/>
              <a:gd name="connsiteY13671" fmla="*/ 1374729 h 6858000"/>
              <a:gd name="connsiteX13672" fmla="*/ 10363475 w 12192000"/>
              <a:gd name="connsiteY13672" fmla="*/ 1339910 h 6858000"/>
              <a:gd name="connsiteX13673" fmla="*/ 10398288 w 12192000"/>
              <a:gd name="connsiteY13673" fmla="*/ 1374729 h 6858000"/>
              <a:gd name="connsiteX13674" fmla="*/ 10363475 w 12192000"/>
              <a:gd name="connsiteY13674" fmla="*/ 1409548 h 6858000"/>
              <a:gd name="connsiteX13675" fmla="*/ 10448368 w 12192000"/>
              <a:gd name="connsiteY13675" fmla="*/ 1409548 h 6858000"/>
              <a:gd name="connsiteX13676" fmla="*/ 10413542 w 12192000"/>
              <a:gd name="connsiteY13676" fmla="*/ 1374729 h 6858000"/>
              <a:gd name="connsiteX13677" fmla="*/ 10448368 w 12192000"/>
              <a:gd name="connsiteY13677" fmla="*/ 1339910 h 6858000"/>
              <a:gd name="connsiteX13678" fmla="*/ 10483180 w 12192000"/>
              <a:gd name="connsiteY13678" fmla="*/ 1374729 h 6858000"/>
              <a:gd name="connsiteX13679" fmla="*/ 10448368 w 12192000"/>
              <a:gd name="connsiteY13679" fmla="*/ 1409548 h 6858000"/>
              <a:gd name="connsiteX13680" fmla="*/ 10533261 w 12192000"/>
              <a:gd name="connsiteY13680" fmla="*/ 1409548 h 6858000"/>
              <a:gd name="connsiteX13681" fmla="*/ 10498436 w 12192000"/>
              <a:gd name="connsiteY13681" fmla="*/ 1374729 h 6858000"/>
              <a:gd name="connsiteX13682" fmla="*/ 10533261 w 12192000"/>
              <a:gd name="connsiteY13682" fmla="*/ 1339910 h 6858000"/>
              <a:gd name="connsiteX13683" fmla="*/ 10568073 w 12192000"/>
              <a:gd name="connsiteY13683" fmla="*/ 1374729 h 6858000"/>
              <a:gd name="connsiteX13684" fmla="*/ 10533261 w 12192000"/>
              <a:gd name="connsiteY13684" fmla="*/ 1409548 h 6858000"/>
              <a:gd name="connsiteX13685" fmla="*/ 3656936 w 12192000"/>
              <a:gd name="connsiteY13685" fmla="*/ 1324687 h 6858000"/>
              <a:gd name="connsiteX13686" fmla="*/ 3622117 w 12192000"/>
              <a:gd name="connsiteY13686" fmla="*/ 1289868 h 6858000"/>
              <a:gd name="connsiteX13687" fmla="*/ 3656936 w 12192000"/>
              <a:gd name="connsiteY13687" fmla="*/ 1255049 h 6858000"/>
              <a:gd name="connsiteX13688" fmla="*/ 3691755 w 12192000"/>
              <a:gd name="connsiteY13688" fmla="*/ 1289868 h 6858000"/>
              <a:gd name="connsiteX13689" fmla="*/ 3656936 w 12192000"/>
              <a:gd name="connsiteY13689" fmla="*/ 1324687 h 6858000"/>
              <a:gd name="connsiteX13690" fmla="*/ 3741829 w 12192000"/>
              <a:gd name="connsiteY13690" fmla="*/ 1324687 h 6858000"/>
              <a:gd name="connsiteX13691" fmla="*/ 3707010 w 12192000"/>
              <a:gd name="connsiteY13691" fmla="*/ 1289868 h 6858000"/>
              <a:gd name="connsiteX13692" fmla="*/ 3741829 w 12192000"/>
              <a:gd name="connsiteY13692" fmla="*/ 1255049 h 6858000"/>
              <a:gd name="connsiteX13693" fmla="*/ 3776648 w 12192000"/>
              <a:gd name="connsiteY13693" fmla="*/ 1289868 h 6858000"/>
              <a:gd name="connsiteX13694" fmla="*/ 3741829 w 12192000"/>
              <a:gd name="connsiteY13694" fmla="*/ 1324687 h 6858000"/>
              <a:gd name="connsiteX13695" fmla="*/ 3826723 w 12192000"/>
              <a:gd name="connsiteY13695" fmla="*/ 1324687 h 6858000"/>
              <a:gd name="connsiteX13696" fmla="*/ 3791904 w 12192000"/>
              <a:gd name="connsiteY13696" fmla="*/ 1289868 h 6858000"/>
              <a:gd name="connsiteX13697" fmla="*/ 3826723 w 12192000"/>
              <a:gd name="connsiteY13697" fmla="*/ 1255049 h 6858000"/>
              <a:gd name="connsiteX13698" fmla="*/ 3861541 w 12192000"/>
              <a:gd name="connsiteY13698" fmla="*/ 1289868 h 6858000"/>
              <a:gd name="connsiteX13699" fmla="*/ 3826723 w 12192000"/>
              <a:gd name="connsiteY13699" fmla="*/ 1324687 h 6858000"/>
              <a:gd name="connsiteX13700" fmla="*/ 3911614 w 12192000"/>
              <a:gd name="connsiteY13700" fmla="*/ 1324687 h 6858000"/>
              <a:gd name="connsiteX13701" fmla="*/ 3876795 w 12192000"/>
              <a:gd name="connsiteY13701" fmla="*/ 1289868 h 6858000"/>
              <a:gd name="connsiteX13702" fmla="*/ 3911614 w 12192000"/>
              <a:gd name="connsiteY13702" fmla="*/ 1255049 h 6858000"/>
              <a:gd name="connsiteX13703" fmla="*/ 3946433 w 12192000"/>
              <a:gd name="connsiteY13703" fmla="*/ 1289868 h 6858000"/>
              <a:gd name="connsiteX13704" fmla="*/ 3911614 w 12192000"/>
              <a:gd name="connsiteY13704" fmla="*/ 1324687 h 6858000"/>
              <a:gd name="connsiteX13705" fmla="*/ 3996513 w 12192000"/>
              <a:gd name="connsiteY13705" fmla="*/ 1324687 h 6858000"/>
              <a:gd name="connsiteX13706" fmla="*/ 3961694 w 12192000"/>
              <a:gd name="connsiteY13706" fmla="*/ 1289868 h 6858000"/>
              <a:gd name="connsiteX13707" fmla="*/ 3996513 w 12192000"/>
              <a:gd name="connsiteY13707" fmla="*/ 1255049 h 6858000"/>
              <a:gd name="connsiteX13708" fmla="*/ 4031332 w 12192000"/>
              <a:gd name="connsiteY13708" fmla="*/ 1289868 h 6858000"/>
              <a:gd name="connsiteX13709" fmla="*/ 3996513 w 12192000"/>
              <a:gd name="connsiteY13709" fmla="*/ 1324687 h 6858000"/>
              <a:gd name="connsiteX13710" fmla="*/ 4081406 w 12192000"/>
              <a:gd name="connsiteY13710" fmla="*/ 1324687 h 6858000"/>
              <a:gd name="connsiteX13711" fmla="*/ 4046588 w 12192000"/>
              <a:gd name="connsiteY13711" fmla="*/ 1289868 h 6858000"/>
              <a:gd name="connsiteX13712" fmla="*/ 4081406 w 12192000"/>
              <a:gd name="connsiteY13712" fmla="*/ 1255049 h 6858000"/>
              <a:gd name="connsiteX13713" fmla="*/ 4116225 w 12192000"/>
              <a:gd name="connsiteY13713" fmla="*/ 1289868 h 6858000"/>
              <a:gd name="connsiteX13714" fmla="*/ 4081406 w 12192000"/>
              <a:gd name="connsiteY13714" fmla="*/ 1324687 h 6858000"/>
              <a:gd name="connsiteX13715" fmla="*/ 10108798 w 12192000"/>
              <a:gd name="connsiteY13715" fmla="*/ 1324687 h 6858000"/>
              <a:gd name="connsiteX13716" fmla="*/ 10073972 w 12192000"/>
              <a:gd name="connsiteY13716" fmla="*/ 1289868 h 6858000"/>
              <a:gd name="connsiteX13717" fmla="*/ 10108798 w 12192000"/>
              <a:gd name="connsiteY13717" fmla="*/ 1255049 h 6858000"/>
              <a:gd name="connsiteX13718" fmla="*/ 10143610 w 12192000"/>
              <a:gd name="connsiteY13718" fmla="*/ 1289868 h 6858000"/>
              <a:gd name="connsiteX13719" fmla="*/ 10108798 w 12192000"/>
              <a:gd name="connsiteY13719" fmla="*/ 1324687 h 6858000"/>
              <a:gd name="connsiteX13720" fmla="*/ 10193691 w 12192000"/>
              <a:gd name="connsiteY13720" fmla="*/ 1324687 h 6858000"/>
              <a:gd name="connsiteX13721" fmla="*/ 10158866 w 12192000"/>
              <a:gd name="connsiteY13721" fmla="*/ 1289868 h 6858000"/>
              <a:gd name="connsiteX13722" fmla="*/ 10193691 w 12192000"/>
              <a:gd name="connsiteY13722" fmla="*/ 1255049 h 6858000"/>
              <a:gd name="connsiteX13723" fmla="*/ 10228503 w 12192000"/>
              <a:gd name="connsiteY13723" fmla="*/ 1289868 h 6858000"/>
              <a:gd name="connsiteX13724" fmla="*/ 10193691 w 12192000"/>
              <a:gd name="connsiteY13724" fmla="*/ 1324687 h 6858000"/>
              <a:gd name="connsiteX13725" fmla="*/ 10278584 w 12192000"/>
              <a:gd name="connsiteY13725" fmla="*/ 1324687 h 6858000"/>
              <a:gd name="connsiteX13726" fmla="*/ 10243759 w 12192000"/>
              <a:gd name="connsiteY13726" fmla="*/ 1289868 h 6858000"/>
              <a:gd name="connsiteX13727" fmla="*/ 10278584 w 12192000"/>
              <a:gd name="connsiteY13727" fmla="*/ 1255049 h 6858000"/>
              <a:gd name="connsiteX13728" fmla="*/ 10313396 w 12192000"/>
              <a:gd name="connsiteY13728" fmla="*/ 1289868 h 6858000"/>
              <a:gd name="connsiteX13729" fmla="*/ 10278584 w 12192000"/>
              <a:gd name="connsiteY13729" fmla="*/ 1324687 h 6858000"/>
              <a:gd name="connsiteX13730" fmla="*/ 10363475 w 12192000"/>
              <a:gd name="connsiteY13730" fmla="*/ 1324687 h 6858000"/>
              <a:gd name="connsiteX13731" fmla="*/ 10328650 w 12192000"/>
              <a:gd name="connsiteY13731" fmla="*/ 1289868 h 6858000"/>
              <a:gd name="connsiteX13732" fmla="*/ 10363475 w 12192000"/>
              <a:gd name="connsiteY13732" fmla="*/ 1255049 h 6858000"/>
              <a:gd name="connsiteX13733" fmla="*/ 10398288 w 12192000"/>
              <a:gd name="connsiteY13733" fmla="*/ 1289868 h 6858000"/>
              <a:gd name="connsiteX13734" fmla="*/ 10363475 w 12192000"/>
              <a:gd name="connsiteY13734" fmla="*/ 1324687 h 6858000"/>
              <a:gd name="connsiteX13735" fmla="*/ 10448368 w 12192000"/>
              <a:gd name="connsiteY13735" fmla="*/ 1324687 h 6858000"/>
              <a:gd name="connsiteX13736" fmla="*/ 10413542 w 12192000"/>
              <a:gd name="connsiteY13736" fmla="*/ 1289868 h 6858000"/>
              <a:gd name="connsiteX13737" fmla="*/ 10448368 w 12192000"/>
              <a:gd name="connsiteY13737" fmla="*/ 1255049 h 6858000"/>
              <a:gd name="connsiteX13738" fmla="*/ 10483180 w 12192000"/>
              <a:gd name="connsiteY13738" fmla="*/ 1289868 h 6858000"/>
              <a:gd name="connsiteX13739" fmla="*/ 10448368 w 12192000"/>
              <a:gd name="connsiteY13739" fmla="*/ 1324687 h 6858000"/>
              <a:gd name="connsiteX13740" fmla="*/ 3741829 w 12192000"/>
              <a:gd name="connsiteY13740" fmla="*/ 1239826 h 6858000"/>
              <a:gd name="connsiteX13741" fmla="*/ 3707010 w 12192000"/>
              <a:gd name="connsiteY13741" fmla="*/ 1205007 h 6858000"/>
              <a:gd name="connsiteX13742" fmla="*/ 3741829 w 12192000"/>
              <a:gd name="connsiteY13742" fmla="*/ 1170189 h 6858000"/>
              <a:gd name="connsiteX13743" fmla="*/ 3776648 w 12192000"/>
              <a:gd name="connsiteY13743" fmla="*/ 1205007 h 6858000"/>
              <a:gd name="connsiteX13744" fmla="*/ 3741829 w 12192000"/>
              <a:gd name="connsiteY13744" fmla="*/ 1239826 h 6858000"/>
              <a:gd name="connsiteX13745" fmla="*/ 3826723 w 12192000"/>
              <a:gd name="connsiteY13745" fmla="*/ 1239826 h 6858000"/>
              <a:gd name="connsiteX13746" fmla="*/ 3791904 w 12192000"/>
              <a:gd name="connsiteY13746" fmla="*/ 1205007 h 6858000"/>
              <a:gd name="connsiteX13747" fmla="*/ 3826723 w 12192000"/>
              <a:gd name="connsiteY13747" fmla="*/ 1170189 h 6858000"/>
              <a:gd name="connsiteX13748" fmla="*/ 3861541 w 12192000"/>
              <a:gd name="connsiteY13748" fmla="*/ 1205007 h 6858000"/>
              <a:gd name="connsiteX13749" fmla="*/ 3826723 w 12192000"/>
              <a:gd name="connsiteY13749" fmla="*/ 1239826 h 6858000"/>
              <a:gd name="connsiteX13750" fmla="*/ 3911614 w 12192000"/>
              <a:gd name="connsiteY13750" fmla="*/ 1239826 h 6858000"/>
              <a:gd name="connsiteX13751" fmla="*/ 3876795 w 12192000"/>
              <a:gd name="connsiteY13751" fmla="*/ 1205007 h 6858000"/>
              <a:gd name="connsiteX13752" fmla="*/ 3911614 w 12192000"/>
              <a:gd name="connsiteY13752" fmla="*/ 1170189 h 6858000"/>
              <a:gd name="connsiteX13753" fmla="*/ 3946433 w 12192000"/>
              <a:gd name="connsiteY13753" fmla="*/ 1205007 h 6858000"/>
              <a:gd name="connsiteX13754" fmla="*/ 3911614 w 12192000"/>
              <a:gd name="connsiteY13754" fmla="*/ 1239826 h 6858000"/>
              <a:gd name="connsiteX13755" fmla="*/ 3996513 w 12192000"/>
              <a:gd name="connsiteY13755" fmla="*/ 1239826 h 6858000"/>
              <a:gd name="connsiteX13756" fmla="*/ 3961694 w 12192000"/>
              <a:gd name="connsiteY13756" fmla="*/ 1205007 h 6858000"/>
              <a:gd name="connsiteX13757" fmla="*/ 3996513 w 12192000"/>
              <a:gd name="connsiteY13757" fmla="*/ 1170189 h 6858000"/>
              <a:gd name="connsiteX13758" fmla="*/ 4031332 w 12192000"/>
              <a:gd name="connsiteY13758" fmla="*/ 1205007 h 6858000"/>
              <a:gd name="connsiteX13759" fmla="*/ 3996513 w 12192000"/>
              <a:gd name="connsiteY13759" fmla="*/ 1239826 h 6858000"/>
              <a:gd name="connsiteX13760" fmla="*/ 10193691 w 12192000"/>
              <a:gd name="connsiteY13760" fmla="*/ 1239826 h 6858000"/>
              <a:gd name="connsiteX13761" fmla="*/ 10158866 w 12192000"/>
              <a:gd name="connsiteY13761" fmla="*/ 1205007 h 6858000"/>
              <a:gd name="connsiteX13762" fmla="*/ 10193691 w 12192000"/>
              <a:gd name="connsiteY13762" fmla="*/ 1170189 h 6858000"/>
              <a:gd name="connsiteX13763" fmla="*/ 10228503 w 12192000"/>
              <a:gd name="connsiteY13763" fmla="*/ 1205007 h 6858000"/>
              <a:gd name="connsiteX13764" fmla="*/ 10193691 w 12192000"/>
              <a:gd name="connsiteY13764" fmla="*/ 1239826 h 6858000"/>
              <a:gd name="connsiteX13765" fmla="*/ 10278584 w 12192000"/>
              <a:gd name="connsiteY13765" fmla="*/ 1239826 h 6858000"/>
              <a:gd name="connsiteX13766" fmla="*/ 10243759 w 12192000"/>
              <a:gd name="connsiteY13766" fmla="*/ 1205007 h 6858000"/>
              <a:gd name="connsiteX13767" fmla="*/ 10278584 w 12192000"/>
              <a:gd name="connsiteY13767" fmla="*/ 1170189 h 6858000"/>
              <a:gd name="connsiteX13768" fmla="*/ 10313396 w 12192000"/>
              <a:gd name="connsiteY13768" fmla="*/ 1205007 h 6858000"/>
              <a:gd name="connsiteX13769" fmla="*/ 10278584 w 12192000"/>
              <a:gd name="connsiteY13769" fmla="*/ 1239826 h 6858000"/>
              <a:gd name="connsiteX13770" fmla="*/ 10363475 w 12192000"/>
              <a:gd name="connsiteY13770" fmla="*/ 1239826 h 6858000"/>
              <a:gd name="connsiteX13771" fmla="*/ 10328650 w 12192000"/>
              <a:gd name="connsiteY13771" fmla="*/ 1205007 h 6858000"/>
              <a:gd name="connsiteX13772" fmla="*/ 10363475 w 12192000"/>
              <a:gd name="connsiteY13772" fmla="*/ 1170189 h 6858000"/>
              <a:gd name="connsiteX13773" fmla="*/ 10398288 w 12192000"/>
              <a:gd name="connsiteY13773" fmla="*/ 1205007 h 6858000"/>
              <a:gd name="connsiteX13774" fmla="*/ 10363475 w 12192000"/>
              <a:gd name="connsiteY13774" fmla="*/ 1239826 h 6858000"/>
              <a:gd name="connsiteX13775" fmla="*/ 10448368 w 12192000"/>
              <a:gd name="connsiteY13775" fmla="*/ 1239826 h 6858000"/>
              <a:gd name="connsiteX13776" fmla="*/ 10413542 w 12192000"/>
              <a:gd name="connsiteY13776" fmla="*/ 1205007 h 6858000"/>
              <a:gd name="connsiteX13777" fmla="*/ 10448368 w 12192000"/>
              <a:gd name="connsiteY13777" fmla="*/ 1170189 h 6858000"/>
              <a:gd name="connsiteX13778" fmla="*/ 10483180 w 12192000"/>
              <a:gd name="connsiteY13778" fmla="*/ 1205007 h 6858000"/>
              <a:gd name="connsiteX13779" fmla="*/ 10448368 w 12192000"/>
              <a:gd name="connsiteY13779" fmla="*/ 1239826 h 6858000"/>
              <a:gd name="connsiteX13780" fmla="*/ 3741829 w 12192000"/>
              <a:gd name="connsiteY13780" fmla="*/ 1154966 h 6858000"/>
              <a:gd name="connsiteX13781" fmla="*/ 3707010 w 12192000"/>
              <a:gd name="connsiteY13781" fmla="*/ 1120148 h 6858000"/>
              <a:gd name="connsiteX13782" fmla="*/ 3741829 w 12192000"/>
              <a:gd name="connsiteY13782" fmla="*/ 1085329 h 6858000"/>
              <a:gd name="connsiteX13783" fmla="*/ 3776648 w 12192000"/>
              <a:gd name="connsiteY13783" fmla="*/ 1120148 h 6858000"/>
              <a:gd name="connsiteX13784" fmla="*/ 3741829 w 12192000"/>
              <a:gd name="connsiteY13784" fmla="*/ 1154966 h 6858000"/>
              <a:gd name="connsiteX13785" fmla="*/ 3826723 w 12192000"/>
              <a:gd name="connsiteY13785" fmla="*/ 1154966 h 6858000"/>
              <a:gd name="connsiteX13786" fmla="*/ 3791904 w 12192000"/>
              <a:gd name="connsiteY13786" fmla="*/ 1120148 h 6858000"/>
              <a:gd name="connsiteX13787" fmla="*/ 3826723 w 12192000"/>
              <a:gd name="connsiteY13787" fmla="*/ 1085329 h 6858000"/>
              <a:gd name="connsiteX13788" fmla="*/ 3861541 w 12192000"/>
              <a:gd name="connsiteY13788" fmla="*/ 1120148 h 6858000"/>
              <a:gd name="connsiteX13789" fmla="*/ 3826723 w 12192000"/>
              <a:gd name="connsiteY13789" fmla="*/ 1154966 h 6858000"/>
              <a:gd name="connsiteX13790" fmla="*/ 3911614 w 12192000"/>
              <a:gd name="connsiteY13790" fmla="*/ 1154966 h 6858000"/>
              <a:gd name="connsiteX13791" fmla="*/ 3876795 w 12192000"/>
              <a:gd name="connsiteY13791" fmla="*/ 1120148 h 6858000"/>
              <a:gd name="connsiteX13792" fmla="*/ 3911614 w 12192000"/>
              <a:gd name="connsiteY13792" fmla="*/ 1085329 h 6858000"/>
              <a:gd name="connsiteX13793" fmla="*/ 3946433 w 12192000"/>
              <a:gd name="connsiteY13793" fmla="*/ 1120148 h 6858000"/>
              <a:gd name="connsiteX13794" fmla="*/ 3911614 w 12192000"/>
              <a:gd name="connsiteY13794" fmla="*/ 1154966 h 6858000"/>
              <a:gd name="connsiteX13795" fmla="*/ 10193691 w 12192000"/>
              <a:gd name="connsiteY13795" fmla="*/ 1154966 h 6858000"/>
              <a:gd name="connsiteX13796" fmla="*/ 10158866 w 12192000"/>
              <a:gd name="connsiteY13796" fmla="*/ 1120148 h 6858000"/>
              <a:gd name="connsiteX13797" fmla="*/ 10193691 w 12192000"/>
              <a:gd name="connsiteY13797" fmla="*/ 1085329 h 6858000"/>
              <a:gd name="connsiteX13798" fmla="*/ 10228503 w 12192000"/>
              <a:gd name="connsiteY13798" fmla="*/ 1120148 h 6858000"/>
              <a:gd name="connsiteX13799" fmla="*/ 10193691 w 12192000"/>
              <a:gd name="connsiteY13799" fmla="*/ 1154966 h 6858000"/>
              <a:gd name="connsiteX13800" fmla="*/ 10278584 w 12192000"/>
              <a:gd name="connsiteY13800" fmla="*/ 1154966 h 6858000"/>
              <a:gd name="connsiteX13801" fmla="*/ 10243759 w 12192000"/>
              <a:gd name="connsiteY13801" fmla="*/ 1120148 h 6858000"/>
              <a:gd name="connsiteX13802" fmla="*/ 10278584 w 12192000"/>
              <a:gd name="connsiteY13802" fmla="*/ 1085329 h 6858000"/>
              <a:gd name="connsiteX13803" fmla="*/ 10313396 w 12192000"/>
              <a:gd name="connsiteY13803" fmla="*/ 1120148 h 6858000"/>
              <a:gd name="connsiteX13804" fmla="*/ 10278584 w 12192000"/>
              <a:gd name="connsiteY13804" fmla="*/ 1154966 h 6858000"/>
              <a:gd name="connsiteX13805" fmla="*/ 10363475 w 12192000"/>
              <a:gd name="connsiteY13805" fmla="*/ 1154966 h 6858000"/>
              <a:gd name="connsiteX13806" fmla="*/ 10328650 w 12192000"/>
              <a:gd name="connsiteY13806" fmla="*/ 1120148 h 6858000"/>
              <a:gd name="connsiteX13807" fmla="*/ 10363475 w 12192000"/>
              <a:gd name="connsiteY13807" fmla="*/ 1085329 h 6858000"/>
              <a:gd name="connsiteX13808" fmla="*/ 10398288 w 12192000"/>
              <a:gd name="connsiteY13808" fmla="*/ 1120148 h 6858000"/>
              <a:gd name="connsiteX13809" fmla="*/ 10363475 w 12192000"/>
              <a:gd name="connsiteY13809" fmla="*/ 1154966 h 6858000"/>
              <a:gd name="connsiteX13810" fmla="*/ 11212401 w 12192000"/>
              <a:gd name="connsiteY13810" fmla="*/ 1154966 h 6858000"/>
              <a:gd name="connsiteX13811" fmla="*/ 11177576 w 12192000"/>
              <a:gd name="connsiteY13811" fmla="*/ 1120148 h 6858000"/>
              <a:gd name="connsiteX13812" fmla="*/ 11212401 w 12192000"/>
              <a:gd name="connsiteY13812" fmla="*/ 1085329 h 6858000"/>
              <a:gd name="connsiteX13813" fmla="*/ 11247213 w 12192000"/>
              <a:gd name="connsiteY13813" fmla="*/ 1120148 h 6858000"/>
              <a:gd name="connsiteX13814" fmla="*/ 11212401 w 12192000"/>
              <a:gd name="connsiteY13814" fmla="*/ 1154966 h 6858000"/>
              <a:gd name="connsiteX13815" fmla="*/ 3741829 w 12192000"/>
              <a:gd name="connsiteY13815" fmla="*/ 1070108 h 6858000"/>
              <a:gd name="connsiteX13816" fmla="*/ 3707010 w 12192000"/>
              <a:gd name="connsiteY13816" fmla="*/ 1035289 h 6858000"/>
              <a:gd name="connsiteX13817" fmla="*/ 3741829 w 12192000"/>
              <a:gd name="connsiteY13817" fmla="*/ 1000470 h 6858000"/>
              <a:gd name="connsiteX13818" fmla="*/ 3776648 w 12192000"/>
              <a:gd name="connsiteY13818" fmla="*/ 1035289 h 6858000"/>
              <a:gd name="connsiteX13819" fmla="*/ 3741829 w 12192000"/>
              <a:gd name="connsiteY13819" fmla="*/ 1070108 h 6858000"/>
              <a:gd name="connsiteX13820" fmla="*/ 3826723 w 12192000"/>
              <a:gd name="connsiteY13820" fmla="*/ 1070108 h 6858000"/>
              <a:gd name="connsiteX13821" fmla="*/ 3791904 w 12192000"/>
              <a:gd name="connsiteY13821" fmla="*/ 1035289 h 6858000"/>
              <a:gd name="connsiteX13822" fmla="*/ 3826723 w 12192000"/>
              <a:gd name="connsiteY13822" fmla="*/ 1000470 h 6858000"/>
              <a:gd name="connsiteX13823" fmla="*/ 3861541 w 12192000"/>
              <a:gd name="connsiteY13823" fmla="*/ 1035289 h 6858000"/>
              <a:gd name="connsiteX13824" fmla="*/ 3826723 w 12192000"/>
              <a:gd name="connsiteY13824" fmla="*/ 1070108 h 6858000"/>
              <a:gd name="connsiteX13825" fmla="*/ 3911614 w 12192000"/>
              <a:gd name="connsiteY13825" fmla="*/ 1070108 h 6858000"/>
              <a:gd name="connsiteX13826" fmla="*/ 3876795 w 12192000"/>
              <a:gd name="connsiteY13826" fmla="*/ 1035289 h 6858000"/>
              <a:gd name="connsiteX13827" fmla="*/ 3911614 w 12192000"/>
              <a:gd name="connsiteY13827" fmla="*/ 1000470 h 6858000"/>
              <a:gd name="connsiteX13828" fmla="*/ 3946433 w 12192000"/>
              <a:gd name="connsiteY13828" fmla="*/ 1035289 h 6858000"/>
              <a:gd name="connsiteX13829" fmla="*/ 3911614 w 12192000"/>
              <a:gd name="connsiteY13829" fmla="*/ 1070108 h 6858000"/>
              <a:gd name="connsiteX13830" fmla="*/ 11212401 w 12192000"/>
              <a:gd name="connsiteY13830" fmla="*/ 1070108 h 6858000"/>
              <a:gd name="connsiteX13831" fmla="*/ 11177576 w 12192000"/>
              <a:gd name="connsiteY13831" fmla="*/ 1035289 h 6858000"/>
              <a:gd name="connsiteX13832" fmla="*/ 11212401 w 12192000"/>
              <a:gd name="connsiteY13832" fmla="*/ 1000470 h 6858000"/>
              <a:gd name="connsiteX13833" fmla="*/ 11247213 w 12192000"/>
              <a:gd name="connsiteY13833" fmla="*/ 1035289 h 6858000"/>
              <a:gd name="connsiteX13834" fmla="*/ 11212401 w 12192000"/>
              <a:gd name="connsiteY13834" fmla="*/ 1070108 h 6858000"/>
              <a:gd name="connsiteX13835" fmla="*/ 3741829 w 12192000"/>
              <a:gd name="connsiteY13835" fmla="*/ 985247 h 6858000"/>
              <a:gd name="connsiteX13836" fmla="*/ 3707010 w 12192000"/>
              <a:gd name="connsiteY13836" fmla="*/ 950428 h 6858000"/>
              <a:gd name="connsiteX13837" fmla="*/ 3741829 w 12192000"/>
              <a:gd name="connsiteY13837" fmla="*/ 915609 h 6858000"/>
              <a:gd name="connsiteX13838" fmla="*/ 3776648 w 12192000"/>
              <a:gd name="connsiteY13838" fmla="*/ 950428 h 6858000"/>
              <a:gd name="connsiteX13839" fmla="*/ 3741829 w 12192000"/>
              <a:gd name="connsiteY13839" fmla="*/ 985247 h 6858000"/>
              <a:gd name="connsiteX13840" fmla="*/ 3826723 w 12192000"/>
              <a:gd name="connsiteY13840" fmla="*/ 985247 h 6858000"/>
              <a:gd name="connsiteX13841" fmla="*/ 3791904 w 12192000"/>
              <a:gd name="connsiteY13841" fmla="*/ 950428 h 6858000"/>
              <a:gd name="connsiteX13842" fmla="*/ 3826723 w 12192000"/>
              <a:gd name="connsiteY13842" fmla="*/ 915609 h 6858000"/>
              <a:gd name="connsiteX13843" fmla="*/ 3861541 w 12192000"/>
              <a:gd name="connsiteY13843" fmla="*/ 950428 h 6858000"/>
              <a:gd name="connsiteX13844" fmla="*/ 3826723 w 12192000"/>
              <a:gd name="connsiteY13844" fmla="*/ 985247 h 6858000"/>
              <a:gd name="connsiteX13845" fmla="*/ 10278584 w 12192000"/>
              <a:gd name="connsiteY13845" fmla="*/ 985247 h 6858000"/>
              <a:gd name="connsiteX13846" fmla="*/ 10243759 w 12192000"/>
              <a:gd name="connsiteY13846" fmla="*/ 950428 h 6858000"/>
              <a:gd name="connsiteX13847" fmla="*/ 10278584 w 12192000"/>
              <a:gd name="connsiteY13847" fmla="*/ 915609 h 6858000"/>
              <a:gd name="connsiteX13848" fmla="*/ 10313396 w 12192000"/>
              <a:gd name="connsiteY13848" fmla="*/ 950428 h 6858000"/>
              <a:gd name="connsiteX13849" fmla="*/ 10278584 w 12192000"/>
              <a:gd name="connsiteY13849" fmla="*/ 985247 h 6858000"/>
              <a:gd name="connsiteX13850" fmla="*/ 11212401 w 12192000"/>
              <a:gd name="connsiteY13850" fmla="*/ 985247 h 6858000"/>
              <a:gd name="connsiteX13851" fmla="*/ 11177576 w 12192000"/>
              <a:gd name="connsiteY13851" fmla="*/ 950428 h 6858000"/>
              <a:gd name="connsiteX13852" fmla="*/ 11212401 w 12192000"/>
              <a:gd name="connsiteY13852" fmla="*/ 915609 h 6858000"/>
              <a:gd name="connsiteX13853" fmla="*/ 11247213 w 12192000"/>
              <a:gd name="connsiteY13853" fmla="*/ 950428 h 6858000"/>
              <a:gd name="connsiteX13854" fmla="*/ 11212401 w 12192000"/>
              <a:gd name="connsiteY13854" fmla="*/ 985247 h 6858000"/>
              <a:gd name="connsiteX13855" fmla="*/ 3741829 w 12192000"/>
              <a:gd name="connsiteY13855" fmla="*/ 900386 h 6858000"/>
              <a:gd name="connsiteX13856" fmla="*/ 3707010 w 12192000"/>
              <a:gd name="connsiteY13856" fmla="*/ 865567 h 6858000"/>
              <a:gd name="connsiteX13857" fmla="*/ 3741829 w 12192000"/>
              <a:gd name="connsiteY13857" fmla="*/ 830749 h 6858000"/>
              <a:gd name="connsiteX13858" fmla="*/ 3776648 w 12192000"/>
              <a:gd name="connsiteY13858" fmla="*/ 865567 h 6858000"/>
              <a:gd name="connsiteX13859" fmla="*/ 3741829 w 12192000"/>
              <a:gd name="connsiteY13859" fmla="*/ 900386 h 6858000"/>
              <a:gd name="connsiteX13860" fmla="*/ 3826723 w 12192000"/>
              <a:gd name="connsiteY13860" fmla="*/ 900386 h 6858000"/>
              <a:gd name="connsiteX13861" fmla="*/ 3791904 w 12192000"/>
              <a:gd name="connsiteY13861" fmla="*/ 865567 h 6858000"/>
              <a:gd name="connsiteX13862" fmla="*/ 3826723 w 12192000"/>
              <a:gd name="connsiteY13862" fmla="*/ 830749 h 6858000"/>
              <a:gd name="connsiteX13863" fmla="*/ 3861541 w 12192000"/>
              <a:gd name="connsiteY13863" fmla="*/ 865567 h 6858000"/>
              <a:gd name="connsiteX13864" fmla="*/ 3826723 w 12192000"/>
              <a:gd name="connsiteY13864" fmla="*/ 900386 h 6858000"/>
              <a:gd name="connsiteX13865" fmla="*/ 3911614 w 12192000"/>
              <a:gd name="connsiteY13865" fmla="*/ 900386 h 6858000"/>
              <a:gd name="connsiteX13866" fmla="*/ 3876795 w 12192000"/>
              <a:gd name="connsiteY13866" fmla="*/ 865567 h 6858000"/>
              <a:gd name="connsiteX13867" fmla="*/ 3911614 w 12192000"/>
              <a:gd name="connsiteY13867" fmla="*/ 830749 h 6858000"/>
              <a:gd name="connsiteX13868" fmla="*/ 3946433 w 12192000"/>
              <a:gd name="connsiteY13868" fmla="*/ 865567 h 6858000"/>
              <a:gd name="connsiteX13869" fmla="*/ 3911614 w 12192000"/>
              <a:gd name="connsiteY13869" fmla="*/ 900386 h 6858000"/>
              <a:gd name="connsiteX13870" fmla="*/ 10278584 w 12192000"/>
              <a:gd name="connsiteY13870" fmla="*/ 900386 h 6858000"/>
              <a:gd name="connsiteX13871" fmla="*/ 10243759 w 12192000"/>
              <a:gd name="connsiteY13871" fmla="*/ 865567 h 6858000"/>
              <a:gd name="connsiteX13872" fmla="*/ 10278584 w 12192000"/>
              <a:gd name="connsiteY13872" fmla="*/ 830749 h 6858000"/>
              <a:gd name="connsiteX13873" fmla="*/ 10313396 w 12192000"/>
              <a:gd name="connsiteY13873" fmla="*/ 865567 h 6858000"/>
              <a:gd name="connsiteX13874" fmla="*/ 10278584 w 12192000"/>
              <a:gd name="connsiteY13874" fmla="*/ 900386 h 6858000"/>
              <a:gd name="connsiteX13875" fmla="*/ 11127508 w 12192000"/>
              <a:gd name="connsiteY13875" fmla="*/ 900386 h 6858000"/>
              <a:gd name="connsiteX13876" fmla="*/ 11092682 w 12192000"/>
              <a:gd name="connsiteY13876" fmla="*/ 865567 h 6858000"/>
              <a:gd name="connsiteX13877" fmla="*/ 11127508 w 12192000"/>
              <a:gd name="connsiteY13877" fmla="*/ 830749 h 6858000"/>
              <a:gd name="connsiteX13878" fmla="*/ 11162320 w 12192000"/>
              <a:gd name="connsiteY13878" fmla="*/ 865567 h 6858000"/>
              <a:gd name="connsiteX13879" fmla="*/ 11127508 w 12192000"/>
              <a:gd name="connsiteY13879" fmla="*/ 900386 h 6858000"/>
              <a:gd name="connsiteX13880" fmla="*/ 3741829 w 12192000"/>
              <a:gd name="connsiteY13880" fmla="*/ 815526 h 6858000"/>
              <a:gd name="connsiteX13881" fmla="*/ 3707010 w 12192000"/>
              <a:gd name="connsiteY13881" fmla="*/ 780708 h 6858000"/>
              <a:gd name="connsiteX13882" fmla="*/ 3741829 w 12192000"/>
              <a:gd name="connsiteY13882" fmla="*/ 745889 h 6858000"/>
              <a:gd name="connsiteX13883" fmla="*/ 3776648 w 12192000"/>
              <a:gd name="connsiteY13883" fmla="*/ 780708 h 6858000"/>
              <a:gd name="connsiteX13884" fmla="*/ 3741829 w 12192000"/>
              <a:gd name="connsiteY13884" fmla="*/ 815526 h 6858000"/>
              <a:gd name="connsiteX13885" fmla="*/ 3826723 w 12192000"/>
              <a:gd name="connsiteY13885" fmla="*/ 815526 h 6858000"/>
              <a:gd name="connsiteX13886" fmla="*/ 3791904 w 12192000"/>
              <a:gd name="connsiteY13886" fmla="*/ 780708 h 6858000"/>
              <a:gd name="connsiteX13887" fmla="*/ 3826723 w 12192000"/>
              <a:gd name="connsiteY13887" fmla="*/ 745889 h 6858000"/>
              <a:gd name="connsiteX13888" fmla="*/ 3861541 w 12192000"/>
              <a:gd name="connsiteY13888" fmla="*/ 780708 h 6858000"/>
              <a:gd name="connsiteX13889" fmla="*/ 3826723 w 12192000"/>
              <a:gd name="connsiteY13889" fmla="*/ 815526 h 6858000"/>
              <a:gd name="connsiteX13890" fmla="*/ 11042615 w 12192000"/>
              <a:gd name="connsiteY13890" fmla="*/ 815526 h 6858000"/>
              <a:gd name="connsiteX13891" fmla="*/ 11007790 w 12192000"/>
              <a:gd name="connsiteY13891" fmla="*/ 780708 h 6858000"/>
              <a:gd name="connsiteX13892" fmla="*/ 11042615 w 12192000"/>
              <a:gd name="connsiteY13892" fmla="*/ 745889 h 6858000"/>
              <a:gd name="connsiteX13893" fmla="*/ 11077428 w 12192000"/>
              <a:gd name="connsiteY13893" fmla="*/ 780708 h 6858000"/>
              <a:gd name="connsiteX13894" fmla="*/ 11042615 w 12192000"/>
              <a:gd name="connsiteY13894" fmla="*/ 815526 h 6858000"/>
              <a:gd name="connsiteX13895" fmla="*/ 3741829 w 12192000"/>
              <a:gd name="connsiteY13895" fmla="*/ 730668 h 6858000"/>
              <a:gd name="connsiteX13896" fmla="*/ 3707010 w 12192000"/>
              <a:gd name="connsiteY13896" fmla="*/ 695849 h 6858000"/>
              <a:gd name="connsiteX13897" fmla="*/ 3741829 w 12192000"/>
              <a:gd name="connsiteY13897" fmla="*/ 661030 h 6858000"/>
              <a:gd name="connsiteX13898" fmla="*/ 3776648 w 12192000"/>
              <a:gd name="connsiteY13898" fmla="*/ 695849 h 6858000"/>
              <a:gd name="connsiteX13899" fmla="*/ 3741829 w 12192000"/>
              <a:gd name="connsiteY13899" fmla="*/ 730668 h 6858000"/>
              <a:gd name="connsiteX13900" fmla="*/ 3826723 w 12192000"/>
              <a:gd name="connsiteY13900" fmla="*/ 730668 h 6858000"/>
              <a:gd name="connsiteX13901" fmla="*/ 3791904 w 12192000"/>
              <a:gd name="connsiteY13901" fmla="*/ 695849 h 6858000"/>
              <a:gd name="connsiteX13902" fmla="*/ 3826723 w 12192000"/>
              <a:gd name="connsiteY13902" fmla="*/ 661030 h 6858000"/>
              <a:gd name="connsiteX13903" fmla="*/ 3861541 w 12192000"/>
              <a:gd name="connsiteY13903" fmla="*/ 695849 h 6858000"/>
              <a:gd name="connsiteX13904" fmla="*/ 3826723 w 12192000"/>
              <a:gd name="connsiteY13904" fmla="*/ 730668 h 6858000"/>
              <a:gd name="connsiteX13905" fmla="*/ 4166299 w 12192000"/>
              <a:gd name="connsiteY13905" fmla="*/ 730668 h 6858000"/>
              <a:gd name="connsiteX13906" fmla="*/ 4131480 w 12192000"/>
              <a:gd name="connsiteY13906" fmla="*/ 695849 h 6858000"/>
              <a:gd name="connsiteX13907" fmla="*/ 4166299 w 12192000"/>
              <a:gd name="connsiteY13907" fmla="*/ 661030 h 6858000"/>
              <a:gd name="connsiteX13908" fmla="*/ 4201117 w 12192000"/>
              <a:gd name="connsiteY13908" fmla="*/ 695849 h 6858000"/>
              <a:gd name="connsiteX13909" fmla="*/ 4166299 w 12192000"/>
              <a:gd name="connsiteY13909" fmla="*/ 730668 h 6858000"/>
              <a:gd name="connsiteX13910" fmla="*/ 10872831 w 12192000"/>
              <a:gd name="connsiteY13910" fmla="*/ 730668 h 6858000"/>
              <a:gd name="connsiteX13911" fmla="*/ 10838006 w 12192000"/>
              <a:gd name="connsiteY13911" fmla="*/ 695849 h 6858000"/>
              <a:gd name="connsiteX13912" fmla="*/ 10872831 w 12192000"/>
              <a:gd name="connsiteY13912" fmla="*/ 661030 h 6858000"/>
              <a:gd name="connsiteX13913" fmla="*/ 10907643 w 12192000"/>
              <a:gd name="connsiteY13913" fmla="*/ 695849 h 6858000"/>
              <a:gd name="connsiteX13914" fmla="*/ 10872831 w 12192000"/>
              <a:gd name="connsiteY13914" fmla="*/ 730668 h 6858000"/>
              <a:gd name="connsiteX13915" fmla="*/ 10957724 w 12192000"/>
              <a:gd name="connsiteY13915" fmla="*/ 730668 h 6858000"/>
              <a:gd name="connsiteX13916" fmla="*/ 10922899 w 12192000"/>
              <a:gd name="connsiteY13916" fmla="*/ 695849 h 6858000"/>
              <a:gd name="connsiteX13917" fmla="*/ 10957724 w 12192000"/>
              <a:gd name="connsiteY13917" fmla="*/ 661030 h 6858000"/>
              <a:gd name="connsiteX13918" fmla="*/ 10992536 w 12192000"/>
              <a:gd name="connsiteY13918" fmla="*/ 695849 h 6858000"/>
              <a:gd name="connsiteX13919" fmla="*/ 10957724 w 12192000"/>
              <a:gd name="connsiteY13919" fmla="*/ 730668 h 6858000"/>
              <a:gd name="connsiteX13920" fmla="*/ 3826723 w 12192000"/>
              <a:gd name="connsiteY13920" fmla="*/ 645807 h 6858000"/>
              <a:gd name="connsiteX13921" fmla="*/ 3791904 w 12192000"/>
              <a:gd name="connsiteY13921" fmla="*/ 610988 h 6858000"/>
              <a:gd name="connsiteX13922" fmla="*/ 3826723 w 12192000"/>
              <a:gd name="connsiteY13922" fmla="*/ 576169 h 6858000"/>
              <a:gd name="connsiteX13923" fmla="*/ 3861541 w 12192000"/>
              <a:gd name="connsiteY13923" fmla="*/ 610988 h 6858000"/>
              <a:gd name="connsiteX13924" fmla="*/ 3826723 w 12192000"/>
              <a:gd name="connsiteY13924" fmla="*/ 645807 h 6858000"/>
              <a:gd name="connsiteX13925" fmla="*/ 3911614 w 12192000"/>
              <a:gd name="connsiteY13925" fmla="*/ 645807 h 6858000"/>
              <a:gd name="connsiteX13926" fmla="*/ 3876795 w 12192000"/>
              <a:gd name="connsiteY13926" fmla="*/ 610988 h 6858000"/>
              <a:gd name="connsiteX13927" fmla="*/ 3911614 w 12192000"/>
              <a:gd name="connsiteY13927" fmla="*/ 576169 h 6858000"/>
              <a:gd name="connsiteX13928" fmla="*/ 3946433 w 12192000"/>
              <a:gd name="connsiteY13928" fmla="*/ 610988 h 6858000"/>
              <a:gd name="connsiteX13929" fmla="*/ 3911614 w 12192000"/>
              <a:gd name="connsiteY13929" fmla="*/ 645807 h 6858000"/>
              <a:gd name="connsiteX13930" fmla="*/ 10872831 w 12192000"/>
              <a:gd name="connsiteY13930" fmla="*/ 645807 h 6858000"/>
              <a:gd name="connsiteX13931" fmla="*/ 10838006 w 12192000"/>
              <a:gd name="connsiteY13931" fmla="*/ 610988 h 6858000"/>
              <a:gd name="connsiteX13932" fmla="*/ 10872831 w 12192000"/>
              <a:gd name="connsiteY13932" fmla="*/ 576169 h 6858000"/>
              <a:gd name="connsiteX13933" fmla="*/ 10907643 w 12192000"/>
              <a:gd name="connsiteY13933" fmla="*/ 610988 h 6858000"/>
              <a:gd name="connsiteX13934" fmla="*/ 10872831 w 12192000"/>
              <a:gd name="connsiteY13934" fmla="*/ 645807 h 6858000"/>
              <a:gd name="connsiteX13935" fmla="*/ 3911614 w 12192000"/>
              <a:gd name="connsiteY13935" fmla="*/ 560946 h 6858000"/>
              <a:gd name="connsiteX13936" fmla="*/ 3876795 w 12192000"/>
              <a:gd name="connsiteY13936" fmla="*/ 526127 h 6858000"/>
              <a:gd name="connsiteX13937" fmla="*/ 3911614 w 12192000"/>
              <a:gd name="connsiteY13937" fmla="*/ 491309 h 6858000"/>
              <a:gd name="connsiteX13938" fmla="*/ 3946433 w 12192000"/>
              <a:gd name="connsiteY13938" fmla="*/ 526127 h 6858000"/>
              <a:gd name="connsiteX13939" fmla="*/ 3911614 w 12192000"/>
              <a:gd name="connsiteY13939" fmla="*/ 560946 h 6858000"/>
              <a:gd name="connsiteX13940" fmla="*/ 3996513 w 12192000"/>
              <a:gd name="connsiteY13940" fmla="*/ 560946 h 6858000"/>
              <a:gd name="connsiteX13941" fmla="*/ 3961694 w 12192000"/>
              <a:gd name="connsiteY13941" fmla="*/ 526127 h 6858000"/>
              <a:gd name="connsiteX13942" fmla="*/ 3996513 w 12192000"/>
              <a:gd name="connsiteY13942" fmla="*/ 491309 h 6858000"/>
              <a:gd name="connsiteX13943" fmla="*/ 4031332 w 12192000"/>
              <a:gd name="connsiteY13943" fmla="*/ 526127 h 6858000"/>
              <a:gd name="connsiteX13944" fmla="*/ 3996513 w 12192000"/>
              <a:gd name="connsiteY13944" fmla="*/ 560946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2192000" h="6858000">
                <a:moveTo>
                  <a:pt x="0" y="6858000"/>
                </a:moveTo>
                <a:lnTo>
                  <a:pt x="12192000" y="6858000"/>
                </a:lnTo>
                <a:lnTo>
                  <a:pt x="12192000" y="0"/>
                </a:lnTo>
                <a:lnTo>
                  <a:pt x="0" y="0"/>
                </a:lnTo>
                <a:lnTo>
                  <a:pt x="0" y="6858000"/>
                </a:lnTo>
                <a:close/>
                <a:moveTo>
                  <a:pt x="4251190" y="6501147"/>
                </a:moveTo>
                <a:cubicBezTo>
                  <a:pt x="4231962" y="6501147"/>
                  <a:pt x="4216371" y="6485556"/>
                  <a:pt x="4216371" y="6466328"/>
                </a:cubicBezTo>
                <a:cubicBezTo>
                  <a:pt x="4216371" y="6447100"/>
                  <a:pt x="4231962" y="6431509"/>
                  <a:pt x="4251190" y="6431509"/>
                </a:cubicBezTo>
                <a:cubicBezTo>
                  <a:pt x="4270418" y="6431509"/>
                  <a:pt x="4286009" y="6447100"/>
                  <a:pt x="4286009" y="6466328"/>
                </a:cubicBezTo>
                <a:cubicBezTo>
                  <a:pt x="4286009" y="6485556"/>
                  <a:pt x="4270418" y="6501147"/>
                  <a:pt x="4251190" y="6501147"/>
                </a:cubicBezTo>
                <a:close/>
                <a:moveTo>
                  <a:pt x="4336083" y="6501147"/>
                </a:moveTo>
                <a:cubicBezTo>
                  <a:pt x="4316855" y="6501147"/>
                  <a:pt x="4301264" y="6485556"/>
                  <a:pt x="4301264" y="6466328"/>
                </a:cubicBezTo>
                <a:cubicBezTo>
                  <a:pt x="4301264" y="6447100"/>
                  <a:pt x="4316855" y="6431509"/>
                  <a:pt x="4336083" y="6431509"/>
                </a:cubicBezTo>
                <a:cubicBezTo>
                  <a:pt x="4355311" y="6431509"/>
                  <a:pt x="4370902" y="6447100"/>
                  <a:pt x="4370902" y="6466328"/>
                </a:cubicBezTo>
                <a:cubicBezTo>
                  <a:pt x="4370902" y="6485556"/>
                  <a:pt x="4355311" y="6501147"/>
                  <a:pt x="4336083" y="6501147"/>
                </a:cubicBezTo>
                <a:close/>
                <a:moveTo>
                  <a:pt x="4420976" y="6501147"/>
                </a:moveTo>
                <a:cubicBezTo>
                  <a:pt x="4401749" y="6501147"/>
                  <a:pt x="4386158" y="6485556"/>
                  <a:pt x="4386158" y="6466328"/>
                </a:cubicBezTo>
                <a:cubicBezTo>
                  <a:pt x="4386158" y="6447100"/>
                  <a:pt x="4401749" y="6431509"/>
                  <a:pt x="4420976" y="6431509"/>
                </a:cubicBezTo>
                <a:cubicBezTo>
                  <a:pt x="4440204" y="6431509"/>
                  <a:pt x="4455795" y="6447100"/>
                  <a:pt x="4455795" y="6466328"/>
                </a:cubicBezTo>
                <a:cubicBezTo>
                  <a:pt x="4455795" y="6485556"/>
                  <a:pt x="4440204" y="6501147"/>
                  <a:pt x="4420976" y="6501147"/>
                </a:cubicBezTo>
                <a:close/>
                <a:moveTo>
                  <a:pt x="4505869" y="6501147"/>
                </a:moveTo>
                <a:cubicBezTo>
                  <a:pt x="4486641" y="6501147"/>
                  <a:pt x="4471050" y="6485556"/>
                  <a:pt x="4471050" y="6466328"/>
                </a:cubicBezTo>
                <a:cubicBezTo>
                  <a:pt x="4471050" y="6447100"/>
                  <a:pt x="4486641" y="6431509"/>
                  <a:pt x="4505869" y="6431509"/>
                </a:cubicBezTo>
                <a:cubicBezTo>
                  <a:pt x="4525096" y="6431509"/>
                  <a:pt x="4540687" y="6447100"/>
                  <a:pt x="4540687" y="6466328"/>
                </a:cubicBezTo>
                <a:cubicBezTo>
                  <a:pt x="4540687" y="6485556"/>
                  <a:pt x="4525096" y="6501147"/>
                  <a:pt x="4505869" y="6501147"/>
                </a:cubicBezTo>
                <a:close/>
                <a:moveTo>
                  <a:pt x="4590760" y="6501147"/>
                </a:moveTo>
                <a:cubicBezTo>
                  <a:pt x="4571532" y="6501147"/>
                  <a:pt x="4555941" y="6485556"/>
                  <a:pt x="4555941" y="6466328"/>
                </a:cubicBezTo>
                <a:cubicBezTo>
                  <a:pt x="4555941" y="6447100"/>
                  <a:pt x="4571532" y="6431509"/>
                  <a:pt x="4590760" y="6431509"/>
                </a:cubicBezTo>
                <a:cubicBezTo>
                  <a:pt x="4609988" y="6431509"/>
                  <a:pt x="4625579" y="6447100"/>
                  <a:pt x="4625579" y="6466328"/>
                </a:cubicBezTo>
                <a:cubicBezTo>
                  <a:pt x="4625579" y="6485556"/>
                  <a:pt x="4609988" y="6501147"/>
                  <a:pt x="4590760" y="6501147"/>
                </a:cubicBezTo>
                <a:close/>
                <a:moveTo>
                  <a:pt x="4081406" y="6416287"/>
                </a:moveTo>
                <a:cubicBezTo>
                  <a:pt x="4062179" y="6416287"/>
                  <a:pt x="4046588" y="6400696"/>
                  <a:pt x="4046588" y="6381468"/>
                </a:cubicBezTo>
                <a:cubicBezTo>
                  <a:pt x="4046588" y="6362240"/>
                  <a:pt x="4062179" y="6346649"/>
                  <a:pt x="4081406" y="6346649"/>
                </a:cubicBezTo>
                <a:cubicBezTo>
                  <a:pt x="4100634" y="6346649"/>
                  <a:pt x="4116225" y="6362240"/>
                  <a:pt x="4116225" y="6381468"/>
                </a:cubicBezTo>
                <a:cubicBezTo>
                  <a:pt x="4116225" y="6400696"/>
                  <a:pt x="4100634" y="6416287"/>
                  <a:pt x="4081406" y="6416287"/>
                </a:cubicBezTo>
                <a:close/>
                <a:moveTo>
                  <a:pt x="4166299" y="6416287"/>
                </a:moveTo>
                <a:cubicBezTo>
                  <a:pt x="4147071" y="6416287"/>
                  <a:pt x="4131480" y="6400696"/>
                  <a:pt x="4131480" y="6381468"/>
                </a:cubicBezTo>
                <a:cubicBezTo>
                  <a:pt x="4131480" y="6362240"/>
                  <a:pt x="4147071" y="6346649"/>
                  <a:pt x="4166299" y="6346649"/>
                </a:cubicBezTo>
                <a:cubicBezTo>
                  <a:pt x="4185526" y="6346649"/>
                  <a:pt x="4201117" y="6362240"/>
                  <a:pt x="4201117" y="6381468"/>
                </a:cubicBezTo>
                <a:cubicBezTo>
                  <a:pt x="4201117" y="6400696"/>
                  <a:pt x="4185526" y="6416287"/>
                  <a:pt x="4166299" y="6416287"/>
                </a:cubicBezTo>
                <a:close/>
                <a:moveTo>
                  <a:pt x="4251190" y="6416287"/>
                </a:moveTo>
                <a:cubicBezTo>
                  <a:pt x="4231962" y="6416287"/>
                  <a:pt x="4216371" y="6400696"/>
                  <a:pt x="4216371" y="6381468"/>
                </a:cubicBezTo>
                <a:cubicBezTo>
                  <a:pt x="4216371" y="6362240"/>
                  <a:pt x="4231962" y="6346649"/>
                  <a:pt x="4251190" y="6346649"/>
                </a:cubicBezTo>
                <a:cubicBezTo>
                  <a:pt x="4270418" y="6346649"/>
                  <a:pt x="4286009" y="6362240"/>
                  <a:pt x="4286009" y="6381468"/>
                </a:cubicBezTo>
                <a:cubicBezTo>
                  <a:pt x="4286009" y="6400696"/>
                  <a:pt x="4270418" y="6416287"/>
                  <a:pt x="4251190" y="6416287"/>
                </a:cubicBezTo>
                <a:close/>
                <a:moveTo>
                  <a:pt x="4336083" y="6416287"/>
                </a:moveTo>
                <a:cubicBezTo>
                  <a:pt x="4316855" y="6416287"/>
                  <a:pt x="4301264" y="6400696"/>
                  <a:pt x="4301264" y="6381468"/>
                </a:cubicBezTo>
                <a:cubicBezTo>
                  <a:pt x="4301264" y="6362240"/>
                  <a:pt x="4316855" y="6346649"/>
                  <a:pt x="4336083" y="6346649"/>
                </a:cubicBezTo>
                <a:cubicBezTo>
                  <a:pt x="4355311" y="6346649"/>
                  <a:pt x="4370902" y="6362240"/>
                  <a:pt x="4370902" y="6381468"/>
                </a:cubicBezTo>
                <a:cubicBezTo>
                  <a:pt x="4370902" y="6400696"/>
                  <a:pt x="4355311" y="6416287"/>
                  <a:pt x="4336083" y="6416287"/>
                </a:cubicBezTo>
                <a:close/>
                <a:moveTo>
                  <a:pt x="4420976" y="6416287"/>
                </a:moveTo>
                <a:cubicBezTo>
                  <a:pt x="4401749" y="6416287"/>
                  <a:pt x="4386158" y="6400696"/>
                  <a:pt x="4386158" y="6381468"/>
                </a:cubicBezTo>
                <a:cubicBezTo>
                  <a:pt x="4386158" y="6362240"/>
                  <a:pt x="4401749" y="6346649"/>
                  <a:pt x="4420976" y="6346649"/>
                </a:cubicBezTo>
                <a:cubicBezTo>
                  <a:pt x="4440204" y="6346649"/>
                  <a:pt x="4455795" y="6362240"/>
                  <a:pt x="4455795" y="6381468"/>
                </a:cubicBezTo>
                <a:cubicBezTo>
                  <a:pt x="4455795" y="6400696"/>
                  <a:pt x="4440204" y="6416287"/>
                  <a:pt x="4420976" y="6416287"/>
                </a:cubicBezTo>
                <a:close/>
                <a:moveTo>
                  <a:pt x="4505869" y="6416287"/>
                </a:moveTo>
                <a:cubicBezTo>
                  <a:pt x="4486641" y="6416287"/>
                  <a:pt x="4471050" y="6400696"/>
                  <a:pt x="4471050" y="6381468"/>
                </a:cubicBezTo>
                <a:cubicBezTo>
                  <a:pt x="4471050" y="6362240"/>
                  <a:pt x="4486641" y="6346649"/>
                  <a:pt x="4505869" y="6346649"/>
                </a:cubicBezTo>
                <a:cubicBezTo>
                  <a:pt x="4525096" y="6346649"/>
                  <a:pt x="4540687" y="6362240"/>
                  <a:pt x="4540687" y="6381468"/>
                </a:cubicBezTo>
                <a:cubicBezTo>
                  <a:pt x="4540687" y="6400696"/>
                  <a:pt x="4525096" y="6416287"/>
                  <a:pt x="4505869" y="6416287"/>
                </a:cubicBezTo>
                <a:close/>
                <a:moveTo>
                  <a:pt x="4590760" y="6416287"/>
                </a:moveTo>
                <a:cubicBezTo>
                  <a:pt x="4571532" y="6416287"/>
                  <a:pt x="4555941" y="6400696"/>
                  <a:pt x="4555941" y="6381468"/>
                </a:cubicBezTo>
                <a:cubicBezTo>
                  <a:pt x="4555941" y="6362240"/>
                  <a:pt x="4571532" y="6346649"/>
                  <a:pt x="4590760" y="6346649"/>
                </a:cubicBezTo>
                <a:cubicBezTo>
                  <a:pt x="4609988" y="6346649"/>
                  <a:pt x="4625579" y="6362240"/>
                  <a:pt x="4625579" y="6381468"/>
                </a:cubicBezTo>
                <a:cubicBezTo>
                  <a:pt x="4625579" y="6400696"/>
                  <a:pt x="4609988" y="6416287"/>
                  <a:pt x="4590760" y="6416287"/>
                </a:cubicBezTo>
                <a:close/>
                <a:moveTo>
                  <a:pt x="4675653" y="6416287"/>
                </a:moveTo>
                <a:cubicBezTo>
                  <a:pt x="4656425" y="6416287"/>
                  <a:pt x="4640834" y="6400696"/>
                  <a:pt x="4640834" y="6381468"/>
                </a:cubicBezTo>
                <a:cubicBezTo>
                  <a:pt x="4640834" y="6362240"/>
                  <a:pt x="4656425" y="6346649"/>
                  <a:pt x="4675653" y="6346649"/>
                </a:cubicBezTo>
                <a:cubicBezTo>
                  <a:pt x="4694881" y="6346649"/>
                  <a:pt x="4710472" y="6362240"/>
                  <a:pt x="4710472" y="6381468"/>
                </a:cubicBezTo>
                <a:cubicBezTo>
                  <a:pt x="4710472" y="6400696"/>
                  <a:pt x="4694881" y="6416287"/>
                  <a:pt x="4675653" y="6416287"/>
                </a:cubicBezTo>
                <a:close/>
                <a:moveTo>
                  <a:pt x="5100116" y="6416287"/>
                </a:moveTo>
                <a:cubicBezTo>
                  <a:pt x="5080889" y="6416287"/>
                  <a:pt x="5065298" y="6400696"/>
                  <a:pt x="5065298" y="6381468"/>
                </a:cubicBezTo>
                <a:cubicBezTo>
                  <a:pt x="5065298" y="6362240"/>
                  <a:pt x="5080889" y="6346649"/>
                  <a:pt x="5100116" y="6346649"/>
                </a:cubicBezTo>
                <a:cubicBezTo>
                  <a:pt x="5119344" y="6346649"/>
                  <a:pt x="5134935" y="6362240"/>
                  <a:pt x="5134935" y="6381468"/>
                </a:cubicBezTo>
                <a:cubicBezTo>
                  <a:pt x="5134935" y="6400696"/>
                  <a:pt x="5119344" y="6416287"/>
                  <a:pt x="5100116" y="6416287"/>
                </a:cubicBezTo>
                <a:close/>
                <a:moveTo>
                  <a:pt x="5185009" y="6416287"/>
                </a:moveTo>
                <a:cubicBezTo>
                  <a:pt x="5165781" y="6416287"/>
                  <a:pt x="5150190" y="6400696"/>
                  <a:pt x="5150190" y="6381468"/>
                </a:cubicBezTo>
                <a:cubicBezTo>
                  <a:pt x="5150190" y="6362240"/>
                  <a:pt x="5165781" y="6346649"/>
                  <a:pt x="5185009" y="6346649"/>
                </a:cubicBezTo>
                <a:cubicBezTo>
                  <a:pt x="5204236" y="6346649"/>
                  <a:pt x="5219827" y="6362240"/>
                  <a:pt x="5219827" y="6381468"/>
                </a:cubicBezTo>
                <a:cubicBezTo>
                  <a:pt x="5219827" y="6400696"/>
                  <a:pt x="5204236" y="6416287"/>
                  <a:pt x="5185009" y="6416287"/>
                </a:cubicBezTo>
                <a:close/>
                <a:moveTo>
                  <a:pt x="5354793" y="6416287"/>
                </a:moveTo>
                <a:cubicBezTo>
                  <a:pt x="5335565" y="6416287"/>
                  <a:pt x="5319974" y="6400696"/>
                  <a:pt x="5319974" y="6381468"/>
                </a:cubicBezTo>
                <a:cubicBezTo>
                  <a:pt x="5319974" y="6362240"/>
                  <a:pt x="5335565" y="6346649"/>
                  <a:pt x="5354793" y="6346649"/>
                </a:cubicBezTo>
                <a:cubicBezTo>
                  <a:pt x="5374021" y="6346649"/>
                  <a:pt x="5389612" y="6362240"/>
                  <a:pt x="5389612" y="6381468"/>
                </a:cubicBezTo>
                <a:cubicBezTo>
                  <a:pt x="5389612" y="6400696"/>
                  <a:pt x="5374021" y="6416287"/>
                  <a:pt x="5354793" y="6416287"/>
                </a:cubicBezTo>
                <a:close/>
                <a:moveTo>
                  <a:pt x="7646915" y="6416287"/>
                </a:moveTo>
                <a:cubicBezTo>
                  <a:pt x="7627688" y="6416287"/>
                  <a:pt x="7612090" y="6400696"/>
                  <a:pt x="7612090" y="6381468"/>
                </a:cubicBezTo>
                <a:cubicBezTo>
                  <a:pt x="7612090" y="6362240"/>
                  <a:pt x="7627688" y="6346649"/>
                  <a:pt x="7646915" y="6346649"/>
                </a:cubicBezTo>
                <a:cubicBezTo>
                  <a:pt x="7666143" y="6346649"/>
                  <a:pt x="7681728" y="6362240"/>
                  <a:pt x="7681728" y="6381468"/>
                </a:cubicBezTo>
                <a:cubicBezTo>
                  <a:pt x="7681728" y="6400696"/>
                  <a:pt x="7666143" y="6416287"/>
                  <a:pt x="7646915" y="6416287"/>
                </a:cubicBezTo>
                <a:close/>
                <a:moveTo>
                  <a:pt x="3572044" y="6331425"/>
                </a:moveTo>
                <a:cubicBezTo>
                  <a:pt x="3552816" y="6331425"/>
                  <a:pt x="3537225" y="6315834"/>
                  <a:pt x="3537225" y="6296606"/>
                </a:cubicBezTo>
                <a:cubicBezTo>
                  <a:pt x="3537225" y="6277379"/>
                  <a:pt x="3552816" y="6261788"/>
                  <a:pt x="3572044" y="6261788"/>
                </a:cubicBezTo>
                <a:cubicBezTo>
                  <a:pt x="3591272" y="6261788"/>
                  <a:pt x="3606863" y="6277379"/>
                  <a:pt x="3606863" y="6296606"/>
                </a:cubicBezTo>
                <a:cubicBezTo>
                  <a:pt x="3606863" y="6315834"/>
                  <a:pt x="3591272" y="6331425"/>
                  <a:pt x="3572044" y="6331425"/>
                </a:cubicBezTo>
                <a:close/>
                <a:moveTo>
                  <a:pt x="3741829" y="6331425"/>
                </a:moveTo>
                <a:cubicBezTo>
                  <a:pt x="3722602" y="6331425"/>
                  <a:pt x="3707010" y="6315834"/>
                  <a:pt x="3707010" y="6296606"/>
                </a:cubicBezTo>
                <a:cubicBezTo>
                  <a:pt x="3707010" y="6277379"/>
                  <a:pt x="3722602" y="6261788"/>
                  <a:pt x="3741829" y="6261788"/>
                </a:cubicBezTo>
                <a:cubicBezTo>
                  <a:pt x="3761057" y="6261788"/>
                  <a:pt x="3776648" y="6277379"/>
                  <a:pt x="3776648" y="6296606"/>
                </a:cubicBezTo>
                <a:cubicBezTo>
                  <a:pt x="3776648" y="6315834"/>
                  <a:pt x="3761057" y="6331425"/>
                  <a:pt x="3741829" y="6331425"/>
                </a:cubicBezTo>
                <a:close/>
                <a:moveTo>
                  <a:pt x="3996513" y="6331425"/>
                </a:moveTo>
                <a:cubicBezTo>
                  <a:pt x="3977285" y="6331425"/>
                  <a:pt x="3961694" y="6315834"/>
                  <a:pt x="3961694" y="6296606"/>
                </a:cubicBezTo>
                <a:cubicBezTo>
                  <a:pt x="3961694" y="6277379"/>
                  <a:pt x="3977285" y="6261788"/>
                  <a:pt x="3996513" y="6261788"/>
                </a:cubicBezTo>
                <a:cubicBezTo>
                  <a:pt x="4015741" y="6261788"/>
                  <a:pt x="4031332" y="6277379"/>
                  <a:pt x="4031332" y="6296606"/>
                </a:cubicBezTo>
                <a:cubicBezTo>
                  <a:pt x="4031332" y="6315834"/>
                  <a:pt x="4015741" y="6331425"/>
                  <a:pt x="3996513" y="6331425"/>
                </a:cubicBezTo>
                <a:close/>
                <a:moveTo>
                  <a:pt x="4081406" y="6331425"/>
                </a:moveTo>
                <a:cubicBezTo>
                  <a:pt x="4062179" y="6331425"/>
                  <a:pt x="4046588" y="6315834"/>
                  <a:pt x="4046588" y="6296606"/>
                </a:cubicBezTo>
                <a:cubicBezTo>
                  <a:pt x="4046588" y="6277379"/>
                  <a:pt x="4062179" y="6261788"/>
                  <a:pt x="4081406" y="6261788"/>
                </a:cubicBezTo>
                <a:cubicBezTo>
                  <a:pt x="4100634" y="6261788"/>
                  <a:pt x="4116225" y="6277379"/>
                  <a:pt x="4116225" y="6296606"/>
                </a:cubicBezTo>
                <a:cubicBezTo>
                  <a:pt x="4116225" y="6315834"/>
                  <a:pt x="4100634" y="6331425"/>
                  <a:pt x="4081406" y="6331425"/>
                </a:cubicBezTo>
                <a:close/>
                <a:moveTo>
                  <a:pt x="4420976" y="6331425"/>
                </a:moveTo>
                <a:cubicBezTo>
                  <a:pt x="4401749" y="6331425"/>
                  <a:pt x="4386158" y="6315834"/>
                  <a:pt x="4386158" y="6296606"/>
                </a:cubicBezTo>
                <a:cubicBezTo>
                  <a:pt x="4386158" y="6277379"/>
                  <a:pt x="4401749" y="6261788"/>
                  <a:pt x="4420976" y="6261788"/>
                </a:cubicBezTo>
                <a:cubicBezTo>
                  <a:pt x="4440204" y="6261788"/>
                  <a:pt x="4455795" y="6277379"/>
                  <a:pt x="4455795" y="6296606"/>
                </a:cubicBezTo>
                <a:cubicBezTo>
                  <a:pt x="4455795" y="6315834"/>
                  <a:pt x="4440204" y="6331425"/>
                  <a:pt x="4420976" y="6331425"/>
                </a:cubicBezTo>
                <a:close/>
                <a:moveTo>
                  <a:pt x="4505869" y="6331425"/>
                </a:moveTo>
                <a:cubicBezTo>
                  <a:pt x="4486641" y="6331425"/>
                  <a:pt x="4471050" y="6315834"/>
                  <a:pt x="4471050" y="6296606"/>
                </a:cubicBezTo>
                <a:cubicBezTo>
                  <a:pt x="4471050" y="6277379"/>
                  <a:pt x="4486641" y="6261788"/>
                  <a:pt x="4505869" y="6261788"/>
                </a:cubicBezTo>
                <a:cubicBezTo>
                  <a:pt x="4525096" y="6261788"/>
                  <a:pt x="4540687" y="6277379"/>
                  <a:pt x="4540687" y="6296606"/>
                </a:cubicBezTo>
                <a:cubicBezTo>
                  <a:pt x="4540687" y="6315834"/>
                  <a:pt x="4525096" y="6331425"/>
                  <a:pt x="4505869" y="6331425"/>
                </a:cubicBezTo>
                <a:close/>
                <a:moveTo>
                  <a:pt x="4760546" y="6331425"/>
                </a:moveTo>
                <a:cubicBezTo>
                  <a:pt x="4741319" y="6331425"/>
                  <a:pt x="4725728" y="6315834"/>
                  <a:pt x="4725728" y="6296606"/>
                </a:cubicBezTo>
                <a:cubicBezTo>
                  <a:pt x="4725728" y="6277379"/>
                  <a:pt x="4741319" y="6261788"/>
                  <a:pt x="4760546" y="6261788"/>
                </a:cubicBezTo>
                <a:cubicBezTo>
                  <a:pt x="4779774" y="6261788"/>
                  <a:pt x="4795365" y="6277379"/>
                  <a:pt x="4795365" y="6296606"/>
                </a:cubicBezTo>
                <a:cubicBezTo>
                  <a:pt x="4795365" y="6315834"/>
                  <a:pt x="4779774" y="6331425"/>
                  <a:pt x="4760546" y="6331425"/>
                </a:cubicBezTo>
                <a:close/>
                <a:moveTo>
                  <a:pt x="4930330" y="6331425"/>
                </a:moveTo>
                <a:cubicBezTo>
                  <a:pt x="4911102" y="6331425"/>
                  <a:pt x="4895511" y="6315834"/>
                  <a:pt x="4895511" y="6296606"/>
                </a:cubicBezTo>
                <a:cubicBezTo>
                  <a:pt x="4895511" y="6277379"/>
                  <a:pt x="4911102" y="6261788"/>
                  <a:pt x="4930330" y="6261788"/>
                </a:cubicBezTo>
                <a:cubicBezTo>
                  <a:pt x="4949558" y="6261788"/>
                  <a:pt x="4965149" y="6277379"/>
                  <a:pt x="4965149" y="6296606"/>
                </a:cubicBezTo>
                <a:cubicBezTo>
                  <a:pt x="4965149" y="6315834"/>
                  <a:pt x="4949558" y="6331425"/>
                  <a:pt x="4930330" y="6331425"/>
                </a:cubicBezTo>
                <a:close/>
                <a:moveTo>
                  <a:pt x="5100116" y="6331425"/>
                </a:moveTo>
                <a:cubicBezTo>
                  <a:pt x="5080889" y="6331425"/>
                  <a:pt x="5065298" y="6315834"/>
                  <a:pt x="5065298" y="6296606"/>
                </a:cubicBezTo>
                <a:cubicBezTo>
                  <a:pt x="5065298" y="6277379"/>
                  <a:pt x="5080889" y="6261788"/>
                  <a:pt x="5100116" y="6261788"/>
                </a:cubicBezTo>
                <a:cubicBezTo>
                  <a:pt x="5119344" y="6261788"/>
                  <a:pt x="5134935" y="6277379"/>
                  <a:pt x="5134935" y="6296606"/>
                </a:cubicBezTo>
                <a:cubicBezTo>
                  <a:pt x="5134935" y="6315834"/>
                  <a:pt x="5119344" y="6331425"/>
                  <a:pt x="5100116" y="6331425"/>
                </a:cubicBezTo>
                <a:close/>
                <a:moveTo>
                  <a:pt x="5185009" y="6331425"/>
                </a:moveTo>
                <a:cubicBezTo>
                  <a:pt x="5165781" y="6331425"/>
                  <a:pt x="5150190" y="6315834"/>
                  <a:pt x="5150190" y="6296606"/>
                </a:cubicBezTo>
                <a:cubicBezTo>
                  <a:pt x="5150190" y="6277379"/>
                  <a:pt x="5165781" y="6261788"/>
                  <a:pt x="5185009" y="6261788"/>
                </a:cubicBezTo>
                <a:cubicBezTo>
                  <a:pt x="5204236" y="6261788"/>
                  <a:pt x="5219827" y="6277379"/>
                  <a:pt x="5219827" y="6296606"/>
                </a:cubicBezTo>
                <a:cubicBezTo>
                  <a:pt x="5219827" y="6315834"/>
                  <a:pt x="5204236" y="6331425"/>
                  <a:pt x="5185009" y="6331425"/>
                </a:cubicBezTo>
                <a:close/>
                <a:moveTo>
                  <a:pt x="5269900" y="6331425"/>
                </a:moveTo>
                <a:cubicBezTo>
                  <a:pt x="5250672" y="6331425"/>
                  <a:pt x="5235081" y="6315834"/>
                  <a:pt x="5235081" y="6296606"/>
                </a:cubicBezTo>
                <a:cubicBezTo>
                  <a:pt x="5235081" y="6277379"/>
                  <a:pt x="5250672" y="6261788"/>
                  <a:pt x="5269900" y="6261788"/>
                </a:cubicBezTo>
                <a:cubicBezTo>
                  <a:pt x="5289128" y="6261788"/>
                  <a:pt x="5304719" y="6277379"/>
                  <a:pt x="5304719" y="6296606"/>
                </a:cubicBezTo>
                <a:cubicBezTo>
                  <a:pt x="5304719" y="6315834"/>
                  <a:pt x="5289128" y="6331425"/>
                  <a:pt x="5269900" y="6331425"/>
                </a:cubicBezTo>
                <a:close/>
                <a:moveTo>
                  <a:pt x="5354793" y="6331425"/>
                </a:moveTo>
                <a:cubicBezTo>
                  <a:pt x="5335565" y="6331425"/>
                  <a:pt x="5319974" y="6315834"/>
                  <a:pt x="5319974" y="6296606"/>
                </a:cubicBezTo>
                <a:cubicBezTo>
                  <a:pt x="5319974" y="6277379"/>
                  <a:pt x="5335565" y="6261788"/>
                  <a:pt x="5354793" y="6261788"/>
                </a:cubicBezTo>
                <a:cubicBezTo>
                  <a:pt x="5374021" y="6261788"/>
                  <a:pt x="5389612" y="6277379"/>
                  <a:pt x="5389612" y="6296606"/>
                </a:cubicBezTo>
                <a:cubicBezTo>
                  <a:pt x="5389612" y="6315834"/>
                  <a:pt x="5374021" y="6331425"/>
                  <a:pt x="5354793" y="6331425"/>
                </a:cubicBezTo>
                <a:close/>
                <a:moveTo>
                  <a:pt x="5439686" y="6331425"/>
                </a:moveTo>
                <a:cubicBezTo>
                  <a:pt x="5420459" y="6331425"/>
                  <a:pt x="5404868" y="6315834"/>
                  <a:pt x="5404868" y="6296606"/>
                </a:cubicBezTo>
                <a:cubicBezTo>
                  <a:pt x="5404868" y="6277379"/>
                  <a:pt x="5420459" y="6261788"/>
                  <a:pt x="5439686" y="6261788"/>
                </a:cubicBezTo>
                <a:cubicBezTo>
                  <a:pt x="5458914" y="6261788"/>
                  <a:pt x="5474505" y="6277379"/>
                  <a:pt x="5474505" y="6296606"/>
                </a:cubicBezTo>
                <a:cubicBezTo>
                  <a:pt x="5474505" y="6315834"/>
                  <a:pt x="5458914" y="6331425"/>
                  <a:pt x="5439686" y="6331425"/>
                </a:cubicBezTo>
                <a:close/>
                <a:moveTo>
                  <a:pt x="7052643" y="6331425"/>
                </a:moveTo>
                <a:cubicBezTo>
                  <a:pt x="7033415" y="6331425"/>
                  <a:pt x="7017817" y="6315834"/>
                  <a:pt x="7017817" y="6296606"/>
                </a:cubicBezTo>
                <a:cubicBezTo>
                  <a:pt x="7017817" y="6277379"/>
                  <a:pt x="7033415" y="6261788"/>
                  <a:pt x="7052643" y="6261788"/>
                </a:cubicBezTo>
                <a:cubicBezTo>
                  <a:pt x="7071870" y="6261788"/>
                  <a:pt x="7087455" y="6277379"/>
                  <a:pt x="7087455" y="6296606"/>
                </a:cubicBezTo>
                <a:cubicBezTo>
                  <a:pt x="7087455" y="6315834"/>
                  <a:pt x="7071870" y="6331425"/>
                  <a:pt x="7052643" y="6331425"/>
                </a:cubicBezTo>
                <a:close/>
                <a:moveTo>
                  <a:pt x="7731809" y="6331425"/>
                </a:moveTo>
                <a:cubicBezTo>
                  <a:pt x="7712581" y="6331425"/>
                  <a:pt x="7696983" y="6315834"/>
                  <a:pt x="7696983" y="6296606"/>
                </a:cubicBezTo>
                <a:cubicBezTo>
                  <a:pt x="7696983" y="6277379"/>
                  <a:pt x="7712581" y="6261788"/>
                  <a:pt x="7731809" y="6261788"/>
                </a:cubicBezTo>
                <a:cubicBezTo>
                  <a:pt x="7751036" y="6261788"/>
                  <a:pt x="7766621" y="6277379"/>
                  <a:pt x="7766621" y="6296606"/>
                </a:cubicBezTo>
                <a:cubicBezTo>
                  <a:pt x="7766621" y="6315834"/>
                  <a:pt x="7751036" y="6331425"/>
                  <a:pt x="7731809" y="6331425"/>
                </a:cubicBezTo>
                <a:close/>
                <a:moveTo>
                  <a:pt x="7816702" y="6331425"/>
                </a:moveTo>
                <a:cubicBezTo>
                  <a:pt x="7797474" y="6331425"/>
                  <a:pt x="7781877" y="6315834"/>
                  <a:pt x="7781877" y="6296606"/>
                </a:cubicBezTo>
                <a:cubicBezTo>
                  <a:pt x="7781877" y="6277379"/>
                  <a:pt x="7797474" y="6261788"/>
                  <a:pt x="7816702" y="6261788"/>
                </a:cubicBezTo>
                <a:cubicBezTo>
                  <a:pt x="7835930" y="6261788"/>
                  <a:pt x="7851514" y="6277379"/>
                  <a:pt x="7851514" y="6296606"/>
                </a:cubicBezTo>
                <a:cubicBezTo>
                  <a:pt x="7851514" y="6315834"/>
                  <a:pt x="7835930" y="6331425"/>
                  <a:pt x="7816702" y="6331425"/>
                </a:cubicBezTo>
                <a:close/>
                <a:moveTo>
                  <a:pt x="9005195" y="6331425"/>
                </a:moveTo>
                <a:cubicBezTo>
                  <a:pt x="8985968" y="6331425"/>
                  <a:pt x="8970370" y="6315834"/>
                  <a:pt x="8970370" y="6296606"/>
                </a:cubicBezTo>
                <a:cubicBezTo>
                  <a:pt x="8970370" y="6277379"/>
                  <a:pt x="8985968" y="6261788"/>
                  <a:pt x="9005195" y="6261788"/>
                </a:cubicBezTo>
                <a:cubicBezTo>
                  <a:pt x="9024423" y="6261788"/>
                  <a:pt x="9040008" y="6277379"/>
                  <a:pt x="9040008" y="6296606"/>
                </a:cubicBezTo>
                <a:cubicBezTo>
                  <a:pt x="9040008" y="6315834"/>
                  <a:pt x="9024423" y="6331425"/>
                  <a:pt x="9005195" y="6331425"/>
                </a:cubicBezTo>
                <a:close/>
                <a:moveTo>
                  <a:pt x="9174982" y="6331425"/>
                </a:moveTo>
                <a:cubicBezTo>
                  <a:pt x="9155754" y="6331425"/>
                  <a:pt x="9140157" y="6315834"/>
                  <a:pt x="9140157" y="6296606"/>
                </a:cubicBezTo>
                <a:cubicBezTo>
                  <a:pt x="9140157" y="6277379"/>
                  <a:pt x="9155754" y="6261788"/>
                  <a:pt x="9174982" y="6261788"/>
                </a:cubicBezTo>
                <a:cubicBezTo>
                  <a:pt x="9194210" y="6261788"/>
                  <a:pt x="9209794" y="6277379"/>
                  <a:pt x="9209794" y="6296606"/>
                </a:cubicBezTo>
                <a:cubicBezTo>
                  <a:pt x="9209794" y="6315834"/>
                  <a:pt x="9194210" y="6331425"/>
                  <a:pt x="9174982" y="6331425"/>
                </a:cubicBezTo>
                <a:close/>
                <a:moveTo>
                  <a:pt x="3232474" y="6246565"/>
                </a:moveTo>
                <a:cubicBezTo>
                  <a:pt x="3213246" y="6246565"/>
                  <a:pt x="3197655" y="6230974"/>
                  <a:pt x="3197655" y="6211747"/>
                </a:cubicBezTo>
                <a:cubicBezTo>
                  <a:pt x="3197655" y="6192519"/>
                  <a:pt x="3213246" y="6176928"/>
                  <a:pt x="3232474" y="6176928"/>
                </a:cubicBezTo>
                <a:cubicBezTo>
                  <a:pt x="3251702" y="6176928"/>
                  <a:pt x="3267293" y="6192519"/>
                  <a:pt x="3267293" y="6211747"/>
                </a:cubicBezTo>
                <a:cubicBezTo>
                  <a:pt x="3267293" y="6230974"/>
                  <a:pt x="3251702" y="6246565"/>
                  <a:pt x="3232474" y="6246565"/>
                </a:cubicBezTo>
                <a:close/>
                <a:moveTo>
                  <a:pt x="3317366" y="6246565"/>
                </a:moveTo>
                <a:cubicBezTo>
                  <a:pt x="3298138" y="6246565"/>
                  <a:pt x="3282547" y="6230974"/>
                  <a:pt x="3282547" y="6211747"/>
                </a:cubicBezTo>
                <a:cubicBezTo>
                  <a:pt x="3282547" y="6192519"/>
                  <a:pt x="3298138" y="6176928"/>
                  <a:pt x="3317366" y="6176928"/>
                </a:cubicBezTo>
                <a:cubicBezTo>
                  <a:pt x="3336594" y="6176928"/>
                  <a:pt x="3352185" y="6192519"/>
                  <a:pt x="3352185" y="6211747"/>
                </a:cubicBezTo>
                <a:cubicBezTo>
                  <a:pt x="3352185" y="6230974"/>
                  <a:pt x="3336594" y="6246565"/>
                  <a:pt x="3317366" y="6246565"/>
                </a:cubicBezTo>
                <a:close/>
                <a:moveTo>
                  <a:pt x="3487153" y="6246565"/>
                </a:moveTo>
                <a:cubicBezTo>
                  <a:pt x="3467925" y="6246565"/>
                  <a:pt x="3452334" y="6230974"/>
                  <a:pt x="3452334" y="6211747"/>
                </a:cubicBezTo>
                <a:cubicBezTo>
                  <a:pt x="3452334" y="6192519"/>
                  <a:pt x="3467925" y="6176928"/>
                  <a:pt x="3487153" y="6176928"/>
                </a:cubicBezTo>
                <a:cubicBezTo>
                  <a:pt x="3506380" y="6176928"/>
                  <a:pt x="3521971" y="6192519"/>
                  <a:pt x="3521971" y="6211747"/>
                </a:cubicBezTo>
                <a:cubicBezTo>
                  <a:pt x="3521971" y="6230974"/>
                  <a:pt x="3506380" y="6246565"/>
                  <a:pt x="3487153" y="6246565"/>
                </a:cubicBezTo>
                <a:close/>
                <a:moveTo>
                  <a:pt x="3741829" y="6246565"/>
                </a:moveTo>
                <a:cubicBezTo>
                  <a:pt x="3722602" y="6246565"/>
                  <a:pt x="3707010" y="6230974"/>
                  <a:pt x="3707010" y="6211747"/>
                </a:cubicBezTo>
                <a:cubicBezTo>
                  <a:pt x="3707010" y="6192519"/>
                  <a:pt x="3722602" y="6176928"/>
                  <a:pt x="3741829" y="6176928"/>
                </a:cubicBezTo>
                <a:cubicBezTo>
                  <a:pt x="3761057" y="6176928"/>
                  <a:pt x="3776648" y="6192519"/>
                  <a:pt x="3776648" y="6211747"/>
                </a:cubicBezTo>
                <a:cubicBezTo>
                  <a:pt x="3776648" y="6230974"/>
                  <a:pt x="3761057" y="6246565"/>
                  <a:pt x="3741829" y="6246565"/>
                </a:cubicBezTo>
                <a:close/>
                <a:moveTo>
                  <a:pt x="3996513" y="6246565"/>
                </a:moveTo>
                <a:cubicBezTo>
                  <a:pt x="3977285" y="6246565"/>
                  <a:pt x="3961694" y="6230974"/>
                  <a:pt x="3961694" y="6211747"/>
                </a:cubicBezTo>
                <a:cubicBezTo>
                  <a:pt x="3961694" y="6192519"/>
                  <a:pt x="3977285" y="6176928"/>
                  <a:pt x="3996513" y="6176928"/>
                </a:cubicBezTo>
                <a:cubicBezTo>
                  <a:pt x="4015741" y="6176928"/>
                  <a:pt x="4031332" y="6192519"/>
                  <a:pt x="4031332" y="6211747"/>
                </a:cubicBezTo>
                <a:cubicBezTo>
                  <a:pt x="4031332" y="6230974"/>
                  <a:pt x="4015741" y="6246565"/>
                  <a:pt x="3996513" y="6246565"/>
                </a:cubicBezTo>
                <a:close/>
                <a:moveTo>
                  <a:pt x="4166299" y="6246565"/>
                </a:moveTo>
                <a:cubicBezTo>
                  <a:pt x="4147071" y="6246565"/>
                  <a:pt x="4131480" y="6230974"/>
                  <a:pt x="4131480" y="6211747"/>
                </a:cubicBezTo>
                <a:cubicBezTo>
                  <a:pt x="4131480" y="6192519"/>
                  <a:pt x="4147071" y="6176928"/>
                  <a:pt x="4166299" y="6176928"/>
                </a:cubicBezTo>
                <a:cubicBezTo>
                  <a:pt x="4185526" y="6176928"/>
                  <a:pt x="4201117" y="6192519"/>
                  <a:pt x="4201117" y="6211747"/>
                </a:cubicBezTo>
                <a:cubicBezTo>
                  <a:pt x="4201117" y="6230974"/>
                  <a:pt x="4185526" y="6246565"/>
                  <a:pt x="4166299" y="6246565"/>
                </a:cubicBezTo>
                <a:close/>
                <a:moveTo>
                  <a:pt x="4251190" y="6246565"/>
                </a:moveTo>
                <a:cubicBezTo>
                  <a:pt x="4231962" y="6246565"/>
                  <a:pt x="4216371" y="6230974"/>
                  <a:pt x="4216371" y="6211747"/>
                </a:cubicBezTo>
                <a:cubicBezTo>
                  <a:pt x="4216371" y="6192519"/>
                  <a:pt x="4231962" y="6176928"/>
                  <a:pt x="4251190" y="6176928"/>
                </a:cubicBezTo>
                <a:cubicBezTo>
                  <a:pt x="4270418" y="6176928"/>
                  <a:pt x="4286009" y="6192519"/>
                  <a:pt x="4286009" y="6211747"/>
                </a:cubicBezTo>
                <a:cubicBezTo>
                  <a:pt x="4286009" y="6230974"/>
                  <a:pt x="4270418" y="6246565"/>
                  <a:pt x="4251190" y="6246565"/>
                </a:cubicBezTo>
                <a:close/>
                <a:moveTo>
                  <a:pt x="4336083" y="6246565"/>
                </a:moveTo>
                <a:cubicBezTo>
                  <a:pt x="4316855" y="6246565"/>
                  <a:pt x="4301264" y="6230974"/>
                  <a:pt x="4301264" y="6211747"/>
                </a:cubicBezTo>
                <a:cubicBezTo>
                  <a:pt x="4301264" y="6192519"/>
                  <a:pt x="4316855" y="6176928"/>
                  <a:pt x="4336083" y="6176928"/>
                </a:cubicBezTo>
                <a:cubicBezTo>
                  <a:pt x="4355311" y="6176928"/>
                  <a:pt x="4370902" y="6192519"/>
                  <a:pt x="4370902" y="6211747"/>
                </a:cubicBezTo>
                <a:cubicBezTo>
                  <a:pt x="4370902" y="6230974"/>
                  <a:pt x="4355311" y="6246565"/>
                  <a:pt x="4336083" y="6246565"/>
                </a:cubicBezTo>
                <a:close/>
                <a:moveTo>
                  <a:pt x="4420976" y="6246565"/>
                </a:moveTo>
                <a:cubicBezTo>
                  <a:pt x="4401749" y="6246565"/>
                  <a:pt x="4386158" y="6230974"/>
                  <a:pt x="4386158" y="6211747"/>
                </a:cubicBezTo>
                <a:cubicBezTo>
                  <a:pt x="4386158" y="6192519"/>
                  <a:pt x="4401749" y="6176928"/>
                  <a:pt x="4420976" y="6176928"/>
                </a:cubicBezTo>
                <a:cubicBezTo>
                  <a:pt x="4440204" y="6176928"/>
                  <a:pt x="4455795" y="6192519"/>
                  <a:pt x="4455795" y="6211747"/>
                </a:cubicBezTo>
                <a:cubicBezTo>
                  <a:pt x="4455795" y="6230974"/>
                  <a:pt x="4440204" y="6246565"/>
                  <a:pt x="4420976" y="6246565"/>
                </a:cubicBezTo>
                <a:close/>
                <a:moveTo>
                  <a:pt x="4590760" y="6246565"/>
                </a:moveTo>
                <a:cubicBezTo>
                  <a:pt x="4571532" y="6246565"/>
                  <a:pt x="4555941" y="6230974"/>
                  <a:pt x="4555941" y="6211747"/>
                </a:cubicBezTo>
                <a:cubicBezTo>
                  <a:pt x="4555941" y="6192519"/>
                  <a:pt x="4571532" y="6176928"/>
                  <a:pt x="4590760" y="6176928"/>
                </a:cubicBezTo>
                <a:cubicBezTo>
                  <a:pt x="4609988" y="6176928"/>
                  <a:pt x="4625579" y="6192519"/>
                  <a:pt x="4625579" y="6211747"/>
                </a:cubicBezTo>
                <a:cubicBezTo>
                  <a:pt x="4625579" y="6230974"/>
                  <a:pt x="4609988" y="6246565"/>
                  <a:pt x="4590760" y="6246565"/>
                </a:cubicBezTo>
                <a:close/>
                <a:moveTo>
                  <a:pt x="4675653" y="6246565"/>
                </a:moveTo>
                <a:cubicBezTo>
                  <a:pt x="4656425" y="6246565"/>
                  <a:pt x="4640834" y="6230974"/>
                  <a:pt x="4640834" y="6211747"/>
                </a:cubicBezTo>
                <a:cubicBezTo>
                  <a:pt x="4640834" y="6192519"/>
                  <a:pt x="4656425" y="6176928"/>
                  <a:pt x="4675653" y="6176928"/>
                </a:cubicBezTo>
                <a:cubicBezTo>
                  <a:pt x="4694881" y="6176928"/>
                  <a:pt x="4710472" y="6192519"/>
                  <a:pt x="4710472" y="6211747"/>
                </a:cubicBezTo>
                <a:cubicBezTo>
                  <a:pt x="4710472" y="6230974"/>
                  <a:pt x="4694881" y="6246565"/>
                  <a:pt x="4675653" y="6246565"/>
                </a:cubicBezTo>
                <a:close/>
                <a:moveTo>
                  <a:pt x="4760546" y="6246565"/>
                </a:moveTo>
                <a:cubicBezTo>
                  <a:pt x="4741319" y="6246565"/>
                  <a:pt x="4725728" y="6230974"/>
                  <a:pt x="4725728" y="6211747"/>
                </a:cubicBezTo>
                <a:cubicBezTo>
                  <a:pt x="4725728" y="6192519"/>
                  <a:pt x="4741319" y="6176928"/>
                  <a:pt x="4760546" y="6176928"/>
                </a:cubicBezTo>
                <a:cubicBezTo>
                  <a:pt x="4779774" y="6176928"/>
                  <a:pt x="4795365" y="6192519"/>
                  <a:pt x="4795365" y="6211747"/>
                </a:cubicBezTo>
                <a:cubicBezTo>
                  <a:pt x="4795365" y="6230974"/>
                  <a:pt x="4779774" y="6246565"/>
                  <a:pt x="4760546" y="6246565"/>
                </a:cubicBezTo>
                <a:close/>
                <a:moveTo>
                  <a:pt x="4845439" y="6246565"/>
                </a:moveTo>
                <a:cubicBezTo>
                  <a:pt x="4826211" y="6246565"/>
                  <a:pt x="4810620" y="6230974"/>
                  <a:pt x="4810620" y="6211747"/>
                </a:cubicBezTo>
                <a:cubicBezTo>
                  <a:pt x="4810620" y="6192519"/>
                  <a:pt x="4826211" y="6176928"/>
                  <a:pt x="4845439" y="6176928"/>
                </a:cubicBezTo>
                <a:cubicBezTo>
                  <a:pt x="4864666" y="6176928"/>
                  <a:pt x="4880257" y="6192519"/>
                  <a:pt x="4880257" y="6211747"/>
                </a:cubicBezTo>
                <a:cubicBezTo>
                  <a:pt x="4880257" y="6230974"/>
                  <a:pt x="4864666" y="6246565"/>
                  <a:pt x="4845439" y="6246565"/>
                </a:cubicBezTo>
                <a:close/>
                <a:moveTo>
                  <a:pt x="4930330" y="6246565"/>
                </a:moveTo>
                <a:cubicBezTo>
                  <a:pt x="4911102" y="6246565"/>
                  <a:pt x="4895511" y="6230974"/>
                  <a:pt x="4895511" y="6211747"/>
                </a:cubicBezTo>
                <a:cubicBezTo>
                  <a:pt x="4895511" y="6192519"/>
                  <a:pt x="4911102" y="6176928"/>
                  <a:pt x="4930330" y="6176928"/>
                </a:cubicBezTo>
                <a:cubicBezTo>
                  <a:pt x="4949558" y="6176928"/>
                  <a:pt x="4965149" y="6192519"/>
                  <a:pt x="4965149" y="6211747"/>
                </a:cubicBezTo>
                <a:cubicBezTo>
                  <a:pt x="4965149" y="6230974"/>
                  <a:pt x="4949558" y="6246565"/>
                  <a:pt x="4930330" y="6246565"/>
                </a:cubicBezTo>
                <a:close/>
                <a:moveTo>
                  <a:pt x="5015223" y="6246565"/>
                </a:moveTo>
                <a:cubicBezTo>
                  <a:pt x="4995995" y="6246565"/>
                  <a:pt x="4980404" y="6230974"/>
                  <a:pt x="4980404" y="6211747"/>
                </a:cubicBezTo>
                <a:cubicBezTo>
                  <a:pt x="4980404" y="6192519"/>
                  <a:pt x="4995995" y="6176928"/>
                  <a:pt x="5015223" y="6176928"/>
                </a:cubicBezTo>
                <a:cubicBezTo>
                  <a:pt x="5034451" y="6176928"/>
                  <a:pt x="5050042" y="6192519"/>
                  <a:pt x="5050042" y="6211747"/>
                </a:cubicBezTo>
                <a:cubicBezTo>
                  <a:pt x="5050042" y="6230974"/>
                  <a:pt x="5034451" y="6246565"/>
                  <a:pt x="5015223" y="6246565"/>
                </a:cubicBezTo>
                <a:close/>
                <a:moveTo>
                  <a:pt x="5100116" y="6246565"/>
                </a:moveTo>
                <a:cubicBezTo>
                  <a:pt x="5080889" y="6246565"/>
                  <a:pt x="5065298" y="6230974"/>
                  <a:pt x="5065298" y="6211747"/>
                </a:cubicBezTo>
                <a:cubicBezTo>
                  <a:pt x="5065298" y="6192519"/>
                  <a:pt x="5080889" y="6176928"/>
                  <a:pt x="5100116" y="6176928"/>
                </a:cubicBezTo>
                <a:cubicBezTo>
                  <a:pt x="5119344" y="6176928"/>
                  <a:pt x="5134935" y="6192519"/>
                  <a:pt x="5134935" y="6211747"/>
                </a:cubicBezTo>
                <a:cubicBezTo>
                  <a:pt x="5134935" y="6230974"/>
                  <a:pt x="5119344" y="6246565"/>
                  <a:pt x="5100116" y="6246565"/>
                </a:cubicBezTo>
                <a:close/>
                <a:moveTo>
                  <a:pt x="5185009" y="6246565"/>
                </a:moveTo>
                <a:cubicBezTo>
                  <a:pt x="5165781" y="6246565"/>
                  <a:pt x="5150190" y="6230974"/>
                  <a:pt x="5150190" y="6211747"/>
                </a:cubicBezTo>
                <a:cubicBezTo>
                  <a:pt x="5150190" y="6192519"/>
                  <a:pt x="5165781" y="6176928"/>
                  <a:pt x="5185009" y="6176928"/>
                </a:cubicBezTo>
                <a:cubicBezTo>
                  <a:pt x="5204236" y="6176928"/>
                  <a:pt x="5219827" y="6192519"/>
                  <a:pt x="5219827" y="6211747"/>
                </a:cubicBezTo>
                <a:cubicBezTo>
                  <a:pt x="5219827" y="6230974"/>
                  <a:pt x="5204236" y="6246565"/>
                  <a:pt x="5185009" y="6246565"/>
                </a:cubicBezTo>
                <a:close/>
                <a:moveTo>
                  <a:pt x="5269900" y="6246565"/>
                </a:moveTo>
                <a:cubicBezTo>
                  <a:pt x="5250672" y="6246565"/>
                  <a:pt x="5235081" y="6230974"/>
                  <a:pt x="5235081" y="6211747"/>
                </a:cubicBezTo>
                <a:cubicBezTo>
                  <a:pt x="5235081" y="6192519"/>
                  <a:pt x="5250672" y="6176928"/>
                  <a:pt x="5269900" y="6176928"/>
                </a:cubicBezTo>
                <a:cubicBezTo>
                  <a:pt x="5289128" y="6176928"/>
                  <a:pt x="5304719" y="6192519"/>
                  <a:pt x="5304719" y="6211747"/>
                </a:cubicBezTo>
                <a:cubicBezTo>
                  <a:pt x="5304719" y="6230974"/>
                  <a:pt x="5289128" y="6246565"/>
                  <a:pt x="5269900" y="6246565"/>
                </a:cubicBezTo>
                <a:close/>
                <a:moveTo>
                  <a:pt x="5354793" y="6246565"/>
                </a:moveTo>
                <a:cubicBezTo>
                  <a:pt x="5335565" y="6246565"/>
                  <a:pt x="5319974" y="6230974"/>
                  <a:pt x="5319974" y="6211747"/>
                </a:cubicBezTo>
                <a:cubicBezTo>
                  <a:pt x="5319974" y="6192519"/>
                  <a:pt x="5335565" y="6176928"/>
                  <a:pt x="5354793" y="6176928"/>
                </a:cubicBezTo>
                <a:cubicBezTo>
                  <a:pt x="5374021" y="6176928"/>
                  <a:pt x="5389612" y="6192519"/>
                  <a:pt x="5389612" y="6211747"/>
                </a:cubicBezTo>
                <a:cubicBezTo>
                  <a:pt x="5389612" y="6230974"/>
                  <a:pt x="5374021" y="6246565"/>
                  <a:pt x="5354793" y="6246565"/>
                </a:cubicBezTo>
                <a:close/>
                <a:moveTo>
                  <a:pt x="6967749" y="6246565"/>
                </a:moveTo>
                <a:cubicBezTo>
                  <a:pt x="6948522" y="6246565"/>
                  <a:pt x="6932924" y="6230974"/>
                  <a:pt x="6932924" y="6211747"/>
                </a:cubicBezTo>
                <a:cubicBezTo>
                  <a:pt x="6932924" y="6192519"/>
                  <a:pt x="6948522" y="6176928"/>
                  <a:pt x="6967749" y="6176928"/>
                </a:cubicBezTo>
                <a:cubicBezTo>
                  <a:pt x="6986977" y="6176928"/>
                  <a:pt x="7002562" y="6192519"/>
                  <a:pt x="7002562" y="6211747"/>
                </a:cubicBezTo>
                <a:cubicBezTo>
                  <a:pt x="7002562" y="6230974"/>
                  <a:pt x="6986977" y="6246565"/>
                  <a:pt x="6967749" y="6246565"/>
                </a:cubicBezTo>
                <a:close/>
                <a:moveTo>
                  <a:pt x="7986485" y="6246565"/>
                </a:moveTo>
                <a:cubicBezTo>
                  <a:pt x="7967258" y="6246565"/>
                  <a:pt x="7951660" y="6230974"/>
                  <a:pt x="7951660" y="6211747"/>
                </a:cubicBezTo>
                <a:cubicBezTo>
                  <a:pt x="7951660" y="6192519"/>
                  <a:pt x="7967258" y="6176928"/>
                  <a:pt x="7986485" y="6176928"/>
                </a:cubicBezTo>
                <a:cubicBezTo>
                  <a:pt x="8005713" y="6176928"/>
                  <a:pt x="8021298" y="6192519"/>
                  <a:pt x="8021298" y="6211747"/>
                </a:cubicBezTo>
                <a:cubicBezTo>
                  <a:pt x="8021298" y="6230974"/>
                  <a:pt x="8005713" y="6246565"/>
                  <a:pt x="7986485" y="6246565"/>
                </a:cubicBezTo>
                <a:close/>
                <a:moveTo>
                  <a:pt x="8920304" y="6246565"/>
                </a:moveTo>
                <a:cubicBezTo>
                  <a:pt x="8901076" y="6246565"/>
                  <a:pt x="8885479" y="6230974"/>
                  <a:pt x="8885479" y="6211747"/>
                </a:cubicBezTo>
                <a:cubicBezTo>
                  <a:pt x="8885479" y="6192519"/>
                  <a:pt x="8901076" y="6176928"/>
                  <a:pt x="8920304" y="6176928"/>
                </a:cubicBezTo>
                <a:cubicBezTo>
                  <a:pt x="8939532" y="6176928"/>
                  <a:pt x="8955116" y="6192519"/>
                  <a:pt x="8955116" y="6211747"/>
                </a:cubicBezTo>
                <a:cubicBezTo>
                  <a:pt x="8955116" y="6230974"/>
                  <a:pt x="8939532" y="6246565"/>
                  <a:pt x="8920304" y="6246565"/>
                </a:cubicBezTo>
                <a:close/>
                <a:moveTo>
                  <a:pt x="9005195" y="6246565"/>
                </a:moveTo>
                <a:cubicBezTo>
                  <a:pt x="8985968" y="6246565"/>
                  <a:pt x="8970370" y="6230974"/>
                  <a:pt x="8970370" y="6211747"/>
                </a:cubicBezTo>
                <a:cubicBezTo>
                  <a:pt x="8970370" y="6192519"/>
                  <a:pt x="8985968" y="6176928"/>
                  <a:pt x="9005195" y="6176928"/>
                </a:cubicBezTo>
                <a:cubicBezTo>
                  <a:pt x="9024423" y="6176928"/>
                  <a:pt x="9040008" y="6192519"/>
                  <a:pt x="9040008" y="6211747"/>
                </a:cubicBezTo>
                <a:cubicBezTo>
                  <a:pt x="9040008" y="6230974"/>
                  <a:pt x="9024423" y="6246565"/>
                  <a:pt x="9005195" y="6246565"/>
                </a:cubicBezTo>
                <a:close/>
                <a:moveTo>
                  <a:pt x="3147583" y="6161707"/>
                </a:moveTo>
                <a:cubicBezTo>
                  <a:pt x="3128355" y="6161707"/>
                  <a:pt x="3112764" y="6146116"/>
                  <a:pt x="3112764" y="6126888"/>
                </a:cubicBezTo>
                <a:cubicBezTo>
                  <a:pt x="3112764" y="6107660"/>
                  <a:pt x="3128355" y="6092069"/>
                  <a:pt x="3147583" y="6092069"/>
                </a:cubicBezTo>
                <a:cubicBezTo>
                  <a:pt x="3166810" y="6092069"/>
                  <a:pt x="3182401" y="6107660"/>
                  <a:pt x="3182401" y="6126888"/>
                </a:cubicBezTo>
                <a:cubicBezTo>
                  <a:pt x="3182401" y="6146116"/>
                  <a:pt x="3166810" y="6161707"/>
                  <a:pt x="3147583" y="6161707"/>
                </a:cubicBezTo>
                <a:close/>
                <a:moveTo>
                  <a:pt x="3826723" y="6161707"/>
                </a:moveTo>
                <a:cubicBezTo>
                  <a:pt x="3807495" y="6161707"/>
                  <a:pt x="3791904" y="6146116"/>
                  <a:pt x="3791904" y="6126888"/>
                </a:cubicBezTo>
                <a:cubicBezTo>
                  <a:pt x="3791904" y="6107660"/>
                  <a:pt x="3807495" y="6092069"/>
                  <a:pt x="3826723" y="6092069"/>
                </a:cubicBezTo>
                <a:cubicBezTo>
                  <a:pt x="3845950" y="6092069"/>
                  <a:pt x="3861541" y="6107660"/>
                  <a:pt x="3861541" y="6126888"/>
                </a:cubicBezTo>
                <a:cubicBezTo>
                  <a:pt x="3861541" y="6146116"/>
                  <a:pt x="3845950" y="6161707"/>
                  <a:pt x="3826723" y="6161707"/>
                </a:cubicBezTo>
                <a:close/>
                <a:moveTo>
                  <a:pt x="4081406" y="6161707"/>
                </a:moveTo>
                <a:cubicBezTo>
                  <a:pt x="4062179" y="6161707"/>
                  <a:pt x="4046588" y="6146116"/>
                  <a:pt x="4046588" y="6126888"/>
                </a:cubicBezTo>
                <a:cubicBezTo>
                  <a:pt x="4046588" y="6107660"/>
                  <a:pt x="4062179" y="6092069"/>
                  <a:pt x="4081406" y="6092069"/>
                </a:cubicBezTo>
                <a:cubicBezTo>
                  <a:pt x="4100634" y="6092069"/>
                  <a:pt x="4116225" y="6107660"/>
                  <a:pt x="4116225" y="6126888"/>
                </a:cubicBezTo>
                <a:cubicBezTo>
                  <a:pt x="4116225" y="6146116"/>
                  <a:pt x="4100634" y="6161707"/>
                  <a:pt x="4081406" y="6161707"/>
                </a:cubicBezTo>
                <a:close/>
                <a:moveTo>
                  <a:pt x="4166299" y="6161707"/>
                </a:moveTo>
                <a:cubicBezTo>
                  <a:pt x="4147071" y="6161707"/>
                  <a:pt x="4131480" y="6146116"/>
                  <a:pt x="4131480" y="6126888"/>
                </a:cubicBezTo>
                <a:cubicBezTo>
                  <a:pt x="4131480" y="6107660"/>
                  <a:pt x="4147071" y="6092069"/>
                  <a:pt x="4166299" y="6092069"/>
                </a:cubicBezTo>
                <a:cubicBezTo>
                  <a:pt x="4185526" y="6092069"/>
                  <a:pt x="4201117" y="6107660"/>
                  <a:pt x="4201117" y="6126888"/>
                </a:cubicBezTo>
                <a:cubicBezTo>
                  <a:pt x="4201117" y="6146116"/>
                  <a:pt x="4185526" y="6161707"/>
                  <a:pt x="4166299" y="6161707"/>
                </a:cubicBezTo>
                <a:close/>
                <a:moveTo>
                  <a:pt x="4251190" y="6161707"/>
                </a:moveTo>
                <a:cubicBezTo>
                  <a:pt x="4231962" y="6161707"/>
                  <a:pt x="4216371" y="6146116"/>
                  <a:pt x="4216371" y="6126888"/>
                </a:cubicBezTo>
                <a:cubicBezTo>
                  <a:pt x="4216371" y="6107660"/>
                  <a:pt x="4231962" y="6092069"/>
                  <a:pt x="4251190" y="6092069"/>
                </a:cubicBezTo>
                <a:cubicBezTo>
                  <a:pt x="4270418" y="6092069"/>
                  <a:pt x="4286009" y="6107660"/>
                  <a:pt x="4286009" y="6126888"/>
                </a:cubicBezTo>
                <a:cubicBezTo>
                  <a:pt x="4286009" y="6146116"/>
                  <a:pt x="4270418" y="6161707"/>
                  <a:pt x="4251190" y="6161707"/>
                </a:cubicBezTo>
                <a:close/>
                <a:moveTo>
                  <a:pt x="4590760" y="6161707"/>
                </a:moveTo>
                <a:cubicBezTo>
                  <a:pt x="4571532" y="6161707"/>
                  <a:pt x="4555941" y="6146116"/>
                  <a:pt x="4555941" y="6126888"/>
                </a:cubicBezTo>
                <a:cubicBezTo>
                  <a:pt x="4555941" y="6107660"/>
                  <a:pt x="4571532" y="6092069"/>
                  <a:pt x="4590760" y="6092069"/>
                </a:cubicBezTo>
                <a:cubicBezTo>
                  <a:pt x="4609988" y="6092069"/>
                  <a:pt x="4625579" y="6107660"/>
                  <a:pt x="4625579" y="6126888"/>
                </a:cubicBezTo>
                <a:cubicBezTo>
                  <a:pt x="4625579" y="6146116"/>
                  <a:pt x="4609988" y="6161707"/>
                  <a:pt x="4590760" y="6161707"/>
                </a:cubicBezTo>
                <a:close/>
                <a:moveTo>
                  <a:pt x="4675653" y="6161707"/>
                </a:moveTo>
                <a:cubicBezTo>
                  <a:pt x="4656425" y="6161707"/>
                  <a:pt x="4640834" y="6146116"/>
                  <a:pt x="4640834" y="6126888"/>
                </a:cubicBezTo>
                <a:cubicBezTo>
                  <a:pt x="4640834" y="6107660"/>
                  <a:pt x="4656425" y="6092069"/>
                  <a:pt x="4675653" y="6092069"/>
                </a:cubicBezTo>
                <a:cubicBezTo>
                  <a:pt x="4694881" y="6092069"/>
                  <a:pt x="4710472" y="6107660"/>
                  <a:pt x="4710472" y="6126888"/>
                </a:cubicBezTo>
                <a:cubicBezTo>
                  <a:pt x="4710472" y="6146116"/>
                  <a:pt x="4694881" y="6161707"/>
                  <a:pt x="4675653" y="6161707"/>
                </a:cubicBezTo>
                <a:close/>
                <a:moveTo>
                  <a:pt x="4760546" y="6161707"/>
                </a:moveTo>
                <a:cubicBezTo>
                  <a:pt x="4741319" y="6161707"/>
                  <a:pt x="4725728" y="6146116"/>
                  <a:pt x="4725728" y="6126888"/>
                </a:cubicBezTo>
                <a:cubicBezTo>
                  <a:pt x="4725728" y="6107660"/>
                  <a:pt x="4741319" y="6092069"/>
                  <a:pt x="4760546" y="6092069"/>
                </a:cubicBezTo>
                <a:cubicBezTo>
                  <a:pt x="4779774" y="6092069"/>
                  <a:pt x="4795365" y="6107660"/>
                  <a:pt x="4795365" y="6126888"/>
                </a:cubicBezTo>
                <a:cubicBezTo>
                  <a:pt x="4795365" y="6146116"/>
                  <a:pt x="4779774" y="6161707"/>
                  <a:pt x="4760546" y="6161707"/>
                </a:cubicBezTo>
                <a:close/>
                <a:moveTo>
                  <a:pt x="4845439" y="6161707"/>
                </a:moveTo>
                <a:cubicBezTo>
                  <a:pt x="4826211" y="6161707"/>
                  <a:pt x="4810620" y="6146116"/>
                  <a:pt x="4810620" y="6126888"/>
                </a:cubicBezTo>
                <a:cubicBezTo>
                  <a:pt x="4810620" y="6107660"/>
                  <a:pt x="4826211" y="6092069"/>
                  <a:pt x="4845439" y="6092069"/>
                </a:cubicBezTo>
                <a:cubicBezTo>
                  <a:pt x="4864666" y="6092069"/>
                  <a:pt x="4880257" y="6107660"/>
                  <a:pt x="4880257" y="6126888"/>
                </a:cubicBezTo>
                <a:cubicBezTo>
                  <a:pt x="4880257" y="6146116"/>
                  <a:pt x="4864666" y="6161707"/>
                  <a:pt x="4845439" y="6161707"/>
                </a:cubicBezTo>
                <a:close/>
                <a:moveTo>
                  <a:pt x="4930330" y="6161707"/>
                </a:moveTo>
                <a:cubicBezTo>
                  <a:pt x="4911102" y="6161707"/>
                  <a:pt x="4895511" y="6146116"/>
                  <a:pt x="4895511" y="6126888"/>
                </a:cubicBezTo>
                <a:cubicBezTo>
                  <a:pt x="4895511" y="6107660"/>
                  <a:pt x="4911102" y="6092069"/>
                  <a:pt x="4930330" y="6092069"/>
                </a:cubicBezTo>
                <a:cubicBezTo>
                  <a:pt x="4949558" y="6092069"/>
                  <a:pt x="4965149" y="6107660"/>
                  <a:pt x="4965149" y="6126888"/>
                </a:cubicBezTo>
                <a:cubicBezTo>
                  <a:pt x="4965149" y="6146116"/>
                  <a:pt x="4949558" y="6161707"/>
                  <a:pt x="4930330" y="6161707"/>
                </a:cubicBezTo>
                <a:close/>
                <a:moveTo>
                  <a:pt x="5015223" y="6161707"/>
                </a:moveTo>
                <a:cubicBezTo>
                  <a:pt x="4995995" y="6161707"/>
                  <a:pt x="4980404" y="6146116"/>
                  <a:pt x="4980404" y="6126888"/>
                </a:cubicBezTo>
                <a:cubicBezTo>
                  <a:pt x="4980404" y="6107660"/>
                  <a:pt x="4995995" y="6092069"/>
                  <a:pt x="5015223" y="6092069"/>
                </a:cubicBezTo>
                <a:cubicBezTo>
                  <a:pt x="5034451" y="6092069"/>
                  <a:pt x="5050042" y="6107660"/>
                  <a:pt x="5050042" y="6126888"/>
                </a:cubicBezTo>
                <a:cubicBezTo>
                  <a:pt x="5050042" y="6146116"/>
                  <a:pt x="5034451" y="6161707"/>
                  <a:pt x="5015223" y="6161707"/>
                </a:cubicBezTo>
                <a:close/>
                <a:moveTo>
                  <a:pt x="5100116" y="6161707"/>
                </a:moveTo>
                <a:cubicBezTo>
                  <a:pt x="5080889" y="6161707"/>
                  <a:pt x="5065298" y="6146116"/>
                  <a:pt x="5065298" y="6126888"/>
                </a:cubicBezTo>
                <a:cubicBezTo>
                  <a:pt x="5065298" y="6107660"/>
                  <a:pt x="5080889" y="6092069"/>
                  <a:pt x="5100116" y="6092069"/>
                </a:cubicBezTo>
                <a:cubicBezTo>
                  <a:pt x="5119344" y="6092069"/>
                  <a:pt x="5134935" y="6107660"/>
                  <a:pt x="5134935" y="6126888"/>
                </a:cubicBezTo>
                <a:cubicBezTo>
                  <a:pt x="5134935" y="6146116"/>
                  <a:pt x="5119344" y="6161707"/>
                  <a:pt x="5100116" y="6161707"/>
                </a:cubicBezTo>
                <a:close/>
                <a:moveTo>
                  <a:pt x="5185009" y="6161707"/>
                </a:moveTo>
                <a:cubicBezTo>
                  <a:pt x="5165781" y="6161707"/>
                  <a:pt x="5150190" y="6146116"/>
                  <a:pt x="5150190" y="6126888"/>
                </a:cubicBezTo>
                <a:cubicBezTo>
                  <a:pt x="5150190" y="6107660"/>
                  <a:pt x="5165781" y="6092069"/>
                  <a:pt x="5185009" y="6092069"/>
                </a:cubicBezTo>
                <a:cubicBezTo>
                  <a:pt x="5204236" y="6092069"/>
                  <a:pt x="5219827" y="6107660"/>
                  <a:pt x="5219827" y="6126888"/>
                </a:cubicBezTo>
                <a:cubicBezTo>
                  <a:pt x="5219827" y="6146116"/>
                  <a:pt x="5204236" y="6161707"/>
                  <a:pt x="5185009" y="6161707"/>
                </a:cubicBezTo>
                <a:close/>
                <a:moveTo>
                  <a:pt x="5269900" y="6161707"/>
                </a:moveTo>
                <a:cubicBezTo>
                  <a:pt x="5250672" y="6161707"/>
                  <a:pt x="5235081" y="6146116"/>
                  <a:pt x="5235081" y="6126888"/>
                </a:cubicBezTo>
                <a:cubicBezTo>
                  <a:pt x="5235081" y="6107660"/>
                  <a:pt x="5250672" y="6092069"/>
                  <a:pt x="5269900" y="6092069"/>
                </a:cubicBezTo>
                <a:cubicBezTo>
                  <a:pt x="5289128" y="6092069"/>
                  <a:pt x="5304719" y="6107660"/>
                  <a:pt x="5304719" y="6126888"/>
                </a:cubicBezTo>
                <a:cubicBezTo>
                  <a:pt x="5304719" y="6146116"/>
                  <a:pt x="5289128" y="6161707"/>
                  <a:pt x="5269900" y="6161707"/>
                </a:cubicBezTo>
                <a:close/>
                <a:moveTo>
                  <a:pt x="5354793" y="6161707"/>
                </a:moveTo>
                <a:cubicBezTo>
                  <a:pt x="5335565" y="6161707"/>
                  <a:pt x="5319974" y="6146116"/>
                  <a:pt x="5319974" y="6126888"/>
                </a:cubicBezTo>
                <a:cubicBezTo>
                  <a:pt x="5319974" y="6107660"/>
                  <a:pt x="5335565" y="6092069"/>
                  <a:pt x="5354793" y="6092069"/>
                </a:cubicBezTo>
                <a:cubicBezTo>
                  <a:pt x="5374021" y="6092069"/>
                  <a:pt x="5389612" y="6107660"/>
                  <a:pt x="5389612" y="6126888"/>
                </a:cubicBezTo>
                <a:cubicBezTo>
                  <a:pt x="5389612" y="6146116"/>
                  <a:pt x="5374021" y="6161707"/>
                  <a:pt x="5354793" y="6161707"/>
                </a:cubicBezTo>
                <a:close/>
                <a:moveTo>
                  <a:pt x="5439686" y="6161707"/>
                </a:moveTo>
                <a:cubicBezTo>
                  <a:pt x="5420459" y="6161707"/>
                  <a:pt x="5404868" y="6146116"/>
                  <a:pt x="5404868" y="6126888"/>
                </a:cubicBezTo>
                <a:cubicBezTo>
                  <a:pt x="5404868" y="6107660"/>
                  <a:pt x="5420459" y="6092069"/>
                  <a:pt x="5439686" y="6092069"/>
                </a:cubicBezTo>
                <a:cubicBezTo>
                  <a:pt x="5458914" y="6092069"/>
                  <a:pt x="5474505" y="6107660"/>
                  <a:pt x="5474505" y="6126888"/>
                </a:cubicBezTo>
                <a:cubicBezTo>
                  <a:pt x="5474505" y="6146116"/>
                  <a:pt x="5458914" y="6161707"/>
                  <a:pt x="5439686" y="6161707"/>
                </a:cubicBezTo>
                <a:close/>
                <a:moveTo>
                  <a:pt x="5524579" y="6161707"/>
                </a:moveTo>
                <a:cubicBezTo>
                  <a:pt x="5505351" y="6161707"/>
                  <a:pt x="5489760" y="6146116"/>
                  <a:pt x="5489760" y="6126888"/>
                </a:cubicBezTo>
                <a:cubicBezTo>
                  <a:pt x="5489760" y="6107660"/>
                  <a:pt x="5505351" y="6092069"/>
                  <a:pt x="5524579" y="6092069"/>
                </a:cubicBezTo>
                <a:cubicBezTo>
                  <a:pt x="5543806" y="6092069"/>
                  <a:pt x="5559397" y="6107660"/>
                  <a:pt x="5559397" y="6126888"/>
                </a:cubicBezTo>
                <a:cubicBezTo>
                  <a:pt x="5559397" y="6146116"/>
                  <a:pt x="5543806" y="6161707"/>
                  <a:pt x="5524579" y="6161707"/>
                </a:cubicBezTo>
                <a:close/>
                <a:moveTo>
                  <a:pt x="6797965" y="6161707"/>
                </a:moveTo>
                <a:cubicBezTo>
                  <a:pt x="6778737" y="6161707"/>
                  <a:pt x="6763139" y="6146116"/>
                  <a:pt x="6763139" y="6126888"/>
                </a:cubicBezTo>
                <a:cubicBezTo>
                  <a:pt x="6763139" y="6107660"/>
                  <a:pt x="6778737" y="6092069"/>
                  <a:pt x="6797965" y="6092069"/>
                </a:cubicBezTo>
                <a:cubicBezTo>
                  <a:pt x="6817193" y="6092069"/>
                  <a:pt x="6832777" y="6107660"/>
                  <a:pt x="6832777" y="6126888"/>
                </a:cubicBezTo>
                <a:cubicBezTo>
                  <a:pt x="6832777" y="6146116"/>
                  <a:pt x="6817193" y="6161707"/>
                  <a:pt x="6797965" y="6161707"/>
                </a:cubicBezTo>
                <a:close/>
                <a:moveTo>
                  <a:pt x="6967749" y="6161707"/>
                </a:moveTo>
                <a:cubicBezTo>
                  <a:pt x="6948522" y="6161707"/>
                  <a:pt x="6932924" y="6146116"/>
                  <a:pt x="6932924" y="6126888"/>
                </a:cubicBezTo>
                <a:cubicBezTo>
                  <a:pt x="6932924" y="6107660"/>
                  <a:pt x="6948522" y="6092069"/>
                  <a:pt x="6967749" y="6092069"/>
                </a:cubicBezTo>
                <a:cubicBezTo>
                  <a:pt x="6986977" y="6092069"/>
                  <a:pt x="7002562" y="6107660"/>
                  <a:pt x="7002562" y="6126888"/>
                </a:cubicBezTo>
                <a:cubicBezTo>
                  <a:pt x="7002562" y="6146116"/>
                  <a:pt x="6986977" y="6161707"/>
                  <a:pt x="6967749" y="6161707"/>
                </a:cubicBezTo>
                <a:close/>
                <a:moveTo>
                  <a:pt x="8071379" y="6161707"/>
                </a:moveTo>
                <a:cubicBezTo>
                  <a:pt x="8052151" y="6161707"/>
                  <a:pt x="8036553" y="6146116"/>
                  <a:pt x="8036553" y="6126888"/>
                </a:cubicBezTo>
                <a:cubicBezTo>
                  <a:pt x="8036553" y="6107660"/>
                  <a:pt x="8052151" y="6092069"/>
                  <a:pt x="8071379" y="6092069"/>
                </a:cubicBezTo>
                <a:cubicBezTo>
                  <a:pt x="8090606" y="6092069"/>
                  <a:pt x="8106191" y="6107660"/>
                  <a:pt x="8106191" y="6126888"/>
                </a:cubicBezTo>
                <a:cubicBezTo>
                  <a:pt x="8106191" y="6146116"/>
                  <a:pt x="8090606" y="6161707"/>
                  <a:pt x="8071379" y="6161707"/>
                </a:cubicBezTo>
                <a:close/>
                <a:moveTo>
                  <a:pt x="8241164" y="6161707"/>
                </a:moveTo>
                <a:cubicBezTo>
                  <a:pt x="8221936" y="6161707"/>
                  <a:pt x="8206339" y="6146116"/>
                  <a:pt x="8206339" y="6126888"/>
                </a:cubicBezTo>
                <a:cubicBezTo>
                  <a:pt x="8206339" y="6107660"/>
                  <a:pt x="8221936" y="6092069"/>
                  <a:pt x="8241164" y="6092069"/>
                </a:cubicBezTo>
                <a:cubicBezTo>
                  <a:pt x="8260392" y="6092069"/>
                  <a:pt x="8275976" y="6107660"/>
                  <a:pt x="8275976" y="6126888"/>
                </a:cubicBezTo>
                <a:cubicBezTo>
                  <a:pt x="8275976" y="6146116"/>
                  <a:pt x="8260392" y="6161707"/>
                  <a:pt x="8241164" y="6161707"/>
                </a:cubicBezTo>
                <a:close/>
                <a:moveTo>
                  <a:pt x="9090088" y="6161707"/>
                </a:moveTo>
                <a:cubicBezTo>
                  <a:pt x="9070860" y="6161707"/>
                  <a:pt x="9055262" y="6146116"/>
                  <a:pt x="9055262" y="6126888"/>
                </a:cubicBezTo>
                <a:cubicBezTo>
                  <a:pt x="9055262" y="6107660"/>
                  <a:pt x="9070860" y="6092069"/>
                  <a:pt x="9090088" y="6092069"/>
                </a:cubicBezTo>
                <a:cubicBezTo>
                  <a:pt x="9109315" y="6092069"/>
                  <a:pt x="9124900" y="6107660"/>
                  <a:pt x="9124900" y="6126888"/>
                </a:cubicBezTo>
                <a:cubicBezTo>
                  <a:pt x="9124900" y="6146116"/>
                  <a:pt x="9109315" y="6161707"/>
                  <a:pt x="9090088" y="6161707"/>
                </a:cubicBezTo>
                <a:close/>
                <a:moveTo>
                  <a:pt x="3317366" y="6076847"/>
                </a:moveTo>
                <a:cubicBezTo>
                  <a:pt x="3298138" y="6076847"/>
                  <a:pt x="3282547" y="6061256"/>
                  <a:pt x="3282547" y="6042028"/>
                </a:cubicBezTo>
                <a:cubicBezTo>
                  <a:pt x="3282547" y="6022800"/>
                  <a:pt x="3298138" y="6007209"/>
                  <a:pt x="3317366" y="6007209"/>
                </a:cubicBezTo>
                <a:cubicBezTo>
                  <a:pt x="3336594" y="6007209"/>
                  <a:pt x="3352185" y="6022800"/>
                  <a:pt x="3352185" y="6042028"/>
                </a:cubicBezTo>
                <a:cubicBezTo>
                  <a:pt x="3352185" y="6061256"/>
                  <a:pt x="3336594" y="6076847"/>
                  <a:pt x="3317366" y="6076847"/>
                </a:cubicBezTo>
                <a:close/>
                <a:moveTo>
                  <a:pt x="3487153" y="6076847"/>
                </a:moveTo>
                <a:cubicBezTo>
                  <a:pt x="3467925" y="6076847"/>
                  <a:pt x="3452334" y="6061256"/>
                  <a:pt x="3452334" y="6042028"/>
                </a:cubicBezTo>
                <a:cubicBezTo>
                  <a:pt x="3452334" y="6022800"/>
                  <a:pt x="3467925" y="6007209"/>
                  <a:pt x="3487153" y="6007209"/>
                </a:cubicBezTo>
                <a:cubicBezTo>
                  <a:pt x="3506380" y="6007209"/>
                  <a:pt x="3521971" y="6022800"/>
                  <a:pt x="3521971" y="6042028"/>
                </a:cubicBezTo>
                <a:cubicBezTo>
                  <a:pt x="3521971" y="6061256"/>
                  <a:pt x="3506380" y="6076847"/>
                  <a:pt x="3487153" y="6076847"/>
                </a:cubicBezTo>
                <a:close/>
                <a:moveTo>
                  <a:pt x="3656936" y="6076847"/>
                </a:moveTo>
                <a:cubicBezTo>
                  <a:pt x="3637708" y="6076847"/>
                  <a:pt x="3622117" y="6061256"/>
                  <a:pt x="3622117" y="6042028"/>
                </a:cubicBezTo>
                <a:cubicBezTo>
                  <a:pt x="3622117" y="6022800"/>
                  <a:pt x="3637708" y="6007209"/>
                  <a:pt x="3656936" y="6007209"/>
                </a:cubicBezTo>
                <a:cubicBezTo>
                  <a:pt x="3676164" y="6007209"/>
                  <a:pt x="3691755" y="6022800"/>
                  <a:pt x="3691755" y="6042028"/>
                </a:cubicBezTo>
                <a:cubicBezTo>
                  <a:pt x="3691755" y="6061256"/>
                  <a:pt x="3676164" y="6076847"/>
                  <a:pt x="3656936" y="6076847"/>
                </a:cubicBezTo>
                <a:close/>
                <a:moveTo>
                  <a:pt x="4166299" y="6076847"/>
                </a:moveTo>
                <a:cubicBezTo>
                  <a:pt x="4147071" y="6076847"/>
                  <a:pt x="4131480" y="6061256"/>
                  <a:pt x="4131480" y="6042028"/>
                </a:cubicBezTo>
                <a:cubicBezTo>
                  <a:pt x="4131480" y="6022800"/>
                  <a:pt x="4147071" y="6007209"/>
                  <a:pt x="4166299" y="6007209"/>
                </a:cubicBezTo>
                <a:cubicBezTo>
                  <a:pt x="4185526" y="6007209"/>
                  <a:pt x="4201117" y="6022800"/>
                  <a:pt x="4201117" y="6042028"/>
                </a:cubicBezTo>
                <a:cubicBezTo>
                  <a:pt x="4201117" y="6061256"/>
                  <a:pt x="4185526" y="6076847"/>
                  <a:pt x="4166299" y="6076847"/>
                </a:cubicBezTo>
                <a:close/>
                <a:moveTo>
                  <a:pt x="4420976" y="6076847"/>
                </a:moveTo>
                <a:cubicBezTo>
                  <a:pt x="4401749" y="6076847"/>
                  <a:pt x="4386158" y="6061256"/>
                  <a:pt x="4386158" y="6042028"/>
                </a:cubicBezTo>
                <a:cubicBezTo>
                  <a:pt x="4386158" y="6022800"/>
                  <a:pt x="4401749" y="6007209"/>
                  <a:pt x="4420976" y="6007209"/>
                </a:cubicBezTo>
                <a:cubicBezTo>
                  <a:pt x="4440204" y="6007209"/>
                  <a:pt x="4455795" y="6022800"/>
                  <a:pt x="4455795" y="6042028"/>
                </a:cubicBezTo>
                <a:cubicBezTo>
                  <a:pt x="4455795" y="6061256"/>
                  <a:pt x="4440204" y="6076847"/>
                  <a:pt x="4420976" y="6076847"/>
                </a:cubicBezTo>
                <a:close/>
                <a:moveTo>
                  <a:pt x="4505869" y="6076847"/>
                </a:moveTo>
                <a:cubicBezTo>
                  <a:pt x="4486641" y="6076847"/>
                  <a:pt x="4471050" y="6061256"/>
                  <a:pt x="4471050" y="6042028"/>
                </a:cubicBezTo>
                <a:cubicBezTo>
                  <a:pt x="4471050" y="6022800"/>
                  <a:pt x="4486641" y="6007209"/>
                  <a:pt x="4505869" y="6007209"/>
                </a:cubicBezTo>
                <a:cubicBezTo>
                  <a:pt x="4525096" y="6007209"/>
                  <a:pt x="4540687" y="6022800"/>
                  <a:pt x="4540687" y="6042028"/>
                </a:cubicBezTo>
                <a:cubicBezTo>
                  <a:pt x="4540687" y="6061256"/>
                  <a:pt x="4525096" y="6076847"/>
                  <a:pt x="4505869" y="6076847"/>
                </a:cubicBezTo>
                <a:close/>
                <a:moveTo>
                  <a:pt x="4590760" y="6076847"/>
                </a:moveTo>
                <a:cubicBezTo>
                  <a:pt x="4571532" y="6076847"/>
                  <a:pt x="4555941" y="6061256"/>
                  <a:pt x="4555941" y="6042028"/>
                </a:cubicBezTo>
                <a:cubicBezTo>
                  <a:pt x="4555941" y="6022800"/>
                  <a:pt x="4571532" y="6007209"/>
                  <a:pt x="4590760" y="6007209"/>
                </a:cubicBezTo>
                <a:cubicBezTo>
                  <a:pt x="4609988" y="6007209"/>
                  <a:pt x="4625579" y="6022800"/>
                  <a:pt x="4625579" y="6042028"/>
                </a:cubicBezTo>
                <a:cubicBezTo>
                  <a:pt x="4625579" y="6061256"/>
                  <a:pt x="4609988" y="6076847"/>
                  <a:pt x="4590760" y="6076847"/>
                </a:cubicBezTo>
                <a:close/>
                <a:moveTo>
                  <a:pt x="4675653" y="6076847"/>
                </a:moveTo>
                <a:cubicBezTo>
                  <a:pt x="4656425" y="6076847"/>
                  <a:pt x="4640834" y="6061256"/>
                  <a:pt x="4640834" y="6042028"/>
                </a:cubicBezTo>
                <a:cubicBezTo>
                  <a:pt x="4640834" y="6022800"/>
                  <a:pt x="4656425" y="6007209"/>
                  <a:pt x="4675653" y="6007209"/>
                </a:cubicBezTo>
                <a:cubicBezTo>
                  <a:pt x="4694881" y="6007209"/>
                  <a:pt x="4710472" y="6022800"/>
                  <a:pt x="4710472" y="6042028"/>
                </a:cubicBezTo>
                <a:cubicBezTo>
                  <a:pt x="4710472" y="6061256"/>
                  <a:pt x="4694881" y="6076847"/>
                  <a:pt x="4675653" y="6076847"/>
                </a:cubicBezTo>
                <a:close/>
                <a:moveTo>
                  <a:pt x="4760546" y="6076847"/>
                </a:moveTo>
                <a:cubicBezTo>
                  <a:pt x="4741319" y="6076847"/>
                  <a:pt x="4725728" y="6061256"/>
                  <a:pt x="4725728" y="6042028"/>
                </a:cubicBezTo>
                <a:cubicBezTo>
                  <a:pt x="4725728" y="6022800"/>
                  <a:pt x="4741319" y="6007209"/>
                  <a:pt x="4760546" y="6007209"/>
                </a:cubicBezTo>
                <a:cubicBezTo>
                  <a:pt x="4779774" y="6007209"/>
                  <a:pt x="4795365" y="6022800"/>
                  <a:pt x="4795365" y="6042028"/>
                </a:cubicBezTo>
                <a:cubicBezTo>
                  <a:pt x="4795365" y="6061256"/>
                  <a:pt x="4779774" y="6076847"/>
                  <a:pt x="4760546" y="6076847"/>
                </a:cubicBezTo>
                <a:close/>
                <a:moveTo>
                  <a:pt x="4845439" y="6076847"/>
                </a:moveTo>
                <a:cubicBezTo>
                  <a:pt x="4826211" y="6076847"/>
                  <a:pt x="4810620" y="6061256"/>
                  <a:pt x="4810620" y="6042028"/>
                </a:cubicBezTo>
                <a:cubicBezTo>
                  <a:pt x="4810620" y="6022800"/>
                  <a:pt x="4826211" y="6007209"/>
                  <a:pt x="4845439" y="6007209"/>
                </a:cubicBezTo>
                <a:cubicBezTo>
                  <a:pt x="4864666" y="6007209"/>
                  <a:pt x="4880257" y="6022800"/>
                  <a:pt x="4880257" y="6042028"/>
                </a:cubicBezTo>
                <a:cubicBezTo>
                  <a:pt x="4880257" y="6061256"/>
                  <a:pt x="4864666" y="6076847"/>
                  <a:pt x="4845439" y="6076847"/>
                </a:cubicBezTo>
                <a:close/>
                <a:moveTo>
                  <a:pt x="4930330" y="6076847"/>
                </a:moveTo>
                <a:cubicBezTo>
                  <a:pt x="4911102" y="6076847"/>
                  <a:pt x="4895511" y="6061256"/>
                  <a:pt x="4895511" y="6042028"/>
                </a:cubicBezTo>
                <a:cubicBezTo>
                  <a:pt x="4895511" y="6022800"/>
                  <a:pt x="4911102" y="6007209"/>
                  <a:pt x="4930330" y="6007209"/>
                </a:cubicBezTo>
                <a:cubicBezTo>
                  <a:pt x="4949558" y="6007209"/>
                  <a:pt x="4965149" y="6022800"/>
                  <a:pt x="4965149" y="6042028"/>
                </a:cubicBezTo>
                <a:cubicBezTo>
                  <a:pt x="4965149" y="6061256"/>
                  <a:pt x="4949558" y="6076847"/>
                  <a:pt x="4930330" y="6076847"/>
                </a:cubicBezTo>
                <a:close/>
                <a:moveTo>
                  <a:pt x="5015223" y="6076847"/>
                </a:moveTo>
                <a:cubicBezTo>
                  <a:pt x="4995995" y="6076847"/>
                  <a:pt x="4980404" y="6061256"/>
                  <a:pt x="4980404" y="6042028"/>
                </a:cubicBezTo>
                <a:cubicBezTo>
                  <a:pt x="4980404" y="6022800"/>
                  <a:pt x="4995995" y="6007209"/>
                  <a:pt x="5015223" y="6007209"/>
                </a:cubicBezTo>
                <a:cubicBezTo>
                  <a:pt x="5034451" y="6007209"/>
                  <a:pt x="5050042" y="6022800"/>
                  <a:pt x="5050042" y="6042028"/>
                </a:cubicBezTo>
                <a:cubicBezTo>
                  <a:pt x="5050042" y="6061256"/>
                  <a:pt x="5034451" y="6076847"/>
                  <a:pt x="5015223" y="6076847"/>
                </a:cubicBezTo>
                <a:close/>
                <a:moveTo>
                  <a:pt x="5100116" y="6076847"/>
                </a:moveTo>
                <a:cubicBezTo>
                  <a:pt x="5080889" y="6076847"/>
                  <a:pt x="5065298" y="6061256"/>
                  <a:pt x="5065298" y="6042028"/>
                </a:cubicBezTo>
                <a:cubicBezTo>
                  <a:pt x="5065298" y="6022800"/>
                  <a:pt x="5080889" y="6007209"/>
                  <a:pt x="5100116" y="6007209"/>
                </a:cubicBezTo>
                <a:cubicBezTo>
                  <a:pt x="5119344" y="6007209"/>
                  <a:pt x="5134935" y="6022800"/>
                  <a:pt x="5134935" y="6042028"/>
                </a:cubicBezTo>
                <a:cubicBezTo>
                  <a:pt x="5134935" y="6061256"/>
                  <a:pt x="5119344" y="6076847"/>
                  <a:pt x="5100116" y="6076847"/>
                </a:cubicBezTo>
                <a:close/>
                <a:moveTo>
                  <a:pt x="5185009" y="6076847"/>
                </a:moveTo>
                <a:cubicBezTo>
                  <a:pt x="5165781" y="6076847"/>
                  <a:pt x="5150190" y="6061256"/>
                  <a:pt x="5150190" y="6042028"/>
                </a:cubicBezTo>
                <a:cubicBezTo>
                  <a:pt x="5150190" y="6022800"/>
                  <a:pt x="5165781" y="6007209"/>
                  <a:pt x="5185009" y="6007209"/>
                </a:cubicBezTo>
                <a:cubicBezTo>
                  <a:pt x="5204236" y="6007209"/>
                  <a:pt x="5219827" y="6022800"/>
                  <a:pt x="5219827" y="6042028"/>
                </a:cubicBezTo>
                <a:cubicBezTo>
                  <a:pt x="5219827" y="6061256"/>
                  <a:pt x="5204236" y="6076847"/>
                  <a:pt x="5185009" y="6076847"/>
                </a:cubicBezTo>
                <a:close/>
                <a:moveTo>
                  <a:pt x="5269900" y="6076847"/>
                </a:moveTo>
                <a:cubicBezTo>
                  <a:pt x="5250672" y="6076847"/>
                  <a:pt x="5235081" y="6061256"/>
                  <a:pt x="5235081" y="6042028"/>
                </a:cubicBezTo>
                <a:cubicBezTo>
                  <a:pt x="5235081" y="6022800"/>
                  <a:pt x="5250672" y="6007209"/>
                  <a:pt x="5269900" y="6007209"/>
                </a:cubicBezTo>
                <a:cubicBezTo>
                  <a:pt x="5289128" y="6007209"/>
                  <a:pt x="5304719" y="6022800"/>
                  <a:pt x="5304719" y="6042028"/>
                </a:cubicBezTo>
                <a:cubicBezTo>
                  <a:pt x="5304719" y="6061256"/>
                  <a:pt x="5289128" y="6076847"/>
                  <a:pt x="5269900" y="6076847"/>
                </a:cubicBezTo>
                <a:close/>
                <a:moveTo>
                  <a:pt x="5354793" y="6076847"/>
                </a:moveTo>
                <a:cubicBezTo>
                  <a:pt x="5335565" y="6076847"/>
                  <a:pt x="5319974" y="6061256"/>
                  <a:pt x="5319974" y="6042028"/>
                </a:cubicBezTo>
                <a:cubicBezTo>
                  <a:pt x="5319974" y="6022800"/>
                  <a:pt x="5335565" y="6007209"/>
                  <a:pt x="5354793" y="6007209"/>
                </a:cubicBezTo>
                <a:cubicBezTo>
                  <a:pt x="5374021" y="6007209"/>
                  <a:pt x="5389612" y="6022800"/>
                  <a:pt x="5389612" y="6042028"/>
                </a:cubicBezTo>
                <a:cubicBezTo>
                  <a:pt x="5389612" y="6061256"/>
                  <a:pt x="5374021" y="6076847"/>
                  <a:pt x="5354793" y="6076847"/>
                </a:cubicBezTo>
                <a:close/>
                <a:moveTo>
                  <a:pt x="5439686" y="6076847"/>
                </a:moveTo>
                <a:cubicBezTo>
                  <a:pt x="5420459" y="6076847"/>
                  <a:pt x="5404868" y="6061256"/>
                  <a:pt x="5404868" y="6042028"/>
                </a:cubicBezTo>
                <a:cubicBezTo>
                  <a:pt x="5404868" y="6022800"/>
                  <a:pt x="5420459" y="6007209"/>
                  <a:pt x="5439686" y="6007209"/>
                </a:cubicBezTo>
                <a:cubicBezTo>
                  <a:pt x="5458914" y="6007209"/>
                  <a:pt x="5474505" y="6022800"/>
                  <a:pt x="5474505" y="6042028"/>
                </a:cubicBezTo>
                <a:cubicBezTo>
                  <a:pt x="5474505" y="6061256"/>
                  <a:pt x="5458914" y="6076847"/>
                  <a:pt x="5439686" y="6076847"/>
                </a:cubicBezTo>
                <a:close/>
                <a:moveTo>
                  <a:pt x="6288610" y="6076847"/>
                </a:moveTo>
                <a:cubicBezTo>
                  <a:pt x="6269383" y="6076847"/>
                  <a:pt x="6253785" y="6061256"/>
                  <a:pt x="6253785" y="6042028"/>
                </a:cubicBezTo>
                <a:cubicBezTo>
                  <a:pt x="6253785" y="6022800"/>
                  <a:pt x="6269383" y="6007209"/>
                  <a:pt x="6288610" y="6007209"/>
                </a:cubicBezTo>
                <a:cubicBezTo>
                  <a:pt x="6307838" y="6007209"/>
                  <a:pt x="6323423" y="6022800"/>
                  <a:pt x="6323423" y="6042028"/>
                </a:cubicBezTo>
                <a:cubicBezTo>
                  <a:pt x="6323423" y="6061256"/>
                  <a:pt x="6307838" y="6076847"/>
                  <a:pt x="6288610" y="6076847"/>
                </a:cubicBezTo>
                <a:close/>
                <a:moveTo>
                  <a:pt x="6373503" y="6076847"/>
                </a:moveTo>
                <a:cubicBezTo>
                  <a:pt x="6354275" y="6076847"/>
                  <a:pt x="6338677" y="6061256"/>
                  <a:pt x="6338677" y="6042028"/>
                </a:cubicBezTo>
                <a:cubicBezTo>
                  <a:pt x="6338677" y="6022800"/>
                  <a:pt x="6354275" y="6007209"/>
                  <a:pt x="6373503" y="6007209"/>
                </a:cubicBezTo>
                <a:cubicBezTo>
                  <a:pt x="6392730" y="6007209"/>
                  <a:pt x="6408315" y="6022800"/>
                  <a:pt x="6408315" y="6042028"/>
                </a:cubicBezTo>
                <a:cubicBezTo>
                  <a:pt x="6408315" y="6061256"/>
                  <a:pt x="6392730" y="6076847"/>
                  <a:pt x="6373503" y="6076847"/>
                </a:cubicBezTo>
                <a:close/>
                <a:moveTo>
                  <a:pt x="8071379" y="6076847"/>
                </a:moveTo>
                <a:cubicBezTo>
                  <a:pt x="8052151" y="6076847"/>
                  <a:pt x="8036553" y="6061256"/>
                  <a:pt x="8036553" y="6042028"/>
                </a:cubicBezTo>
                <a:cubicBezTo>
                  <a:pt x="8036553" y="6022800"/>
                  <a:pt x="8052151" y="6007209"/>
                  <a:pt x="8071379" y="6007209"/>
                </a:cubicBezTo>
                <a:cubicBezTo>
                  <a:pt x="8090606" y="6007209"/>
                  <a:pt x="8106191" y="6022800"/>
                  <a:pt x="8106191" y="6042028"/>
                </a:cubicBezTo>
                <a:cubicBezTo>
                  <a:pt x="8106191" y="6061256"/>
                  <a:pt x="8090606" y="6076847"/>
                  <a:pt x="8071379" y="6076847"/>
                </a:cubicBezTo>
                <a:close/>
                <a:moveTo>
                  <a:pt x="8156272" y="6076847"/>
                </a:moveTo>
                <a:cubicBezTo>
                  <a:pt x="8137044" y="6076847"/>
                  <a:pt x="8121447" y="6061256"/>
                  <a:pt x="8121447" y="6042028"/>
                </a:cubicBezTo>
                <a:cubicBezTo>
                  <a:pt x="8121447" y="6022800"/>
                  <a:pt x="8137044" y="6007209"/>
                  <a:pt x="8156272" y="6007209"/>
                </a:cubicBezTo>
                <a:cubicBezTo>
                  <a:pt x="8175500" y="6007209"/>
                  <a:pt x="8191084" y="6022800"/>
                  <a:pt x="8191084" y="6042028"/>
                </a:cubicBezTo>
                <a:cubicBezTo>
                  <a:pt x="8191084" y="6061256"/>
                  <a:pt x="8175500" y="6076847"/>
                  <a:pt x="8156272" y="6076847"/>
                </a:cubicBezTo>
                <a:close/>
                <a:moveTo>
                  <a:pt x="8241164" y="6076847"/>
                </a:moveTo>
                <a:cubicBezTo>
                  <a:pt x="8221936" y="6076847"/>
                  <a:pt x="8206339" y="6061256"/>
                  <a:pt x="8206339" y="6042028"/>
                </a:cubicBezTo>
                <a:cubicBezTo>
                  <a:pt x="8206339" y="6022800"/>
                  <a:pt x="8221936" y="6007209"/>
                  <a:pt x="8241164" y="6007209"/>
                </a:cubicBezTo>
                <a:cubicBezTo>
                  <a:pt x="8260392" y="6007209"/>
                  <a:pt x="8275976" y="6022800"/>
                  <a:pt x="8275976" y="6042028"/>
                </a:cubicBezTo>
                <a:cubicBezTo>
                  <a:pt x="8275976" y="6061256"/>
                  <a:pt x="8260392" y="6076847"/>
                  <a:pt x="8241164" y="6076847"/>
                </a:cubicBezTo>
                <a:close/>
                <a:moveTo>
                  <a:pt x="8326055" y="6076847"/>
                </a:moveTo>
                <a:cubicBezTo>
                  <a:pt x="8306828" y="6076847"/>
                  <a:pt x="8291230" y="6061256"/>
                  <a:pt x="8291230" y="6042028"/>
                </a:cubicBezTo>
                <a:cubicBezTo>
                  <a:pt x="8291230" y="6022800"/>
                  <a:pt x="8306828" y="6007209"/>
                  <a:pt x="8326055" y="6007209"/>
                </a:cubicBezTo>
                <a:cubicBezTo>
                  <a:pt x="8345283" y="6007209"/>
                  <a:pt x="8360868" y="6022800"/>
                  <a:pt x="8360868" y="6042028"/>
                </a:cubicBezTo>
                <a:cubicBezTo>
                  <a:pt x="8360868" y="6061256"/>
                  <a:pt x="8345283" y="6076847"/>
                  <a:pt x="8326055" y="6076847"/>
                </a:cubicBezTo>
                <a:close/>
                <a:moveTo>
                  <a:pt x="9344765" y="6076847"/>
                </a:moveTo>
                <a:cubicBezTo>
                  <a:pt x="9325538" y="6076847"/>
                  <a:pt x="9309940" y="6061256"/>
                  <a:pt x="9309940" y="6042028"/>
                </a:cubicBezTo>
                <a:cubicBezTo>
                  <a:pt x="9309940" y="6022800"/>
                  <a:pt x="9325538" y="6007209"/>
                  <a:pt x="9344765" y="6007209"/>
                </a:cubicBezTo>
                <a:cubicBezTo>
                  <a:pt x="9363993" y="6007209"/>
                  <a:pt x="9379578" y="6022800"/>
                  <a:pt x="9379578" y="6042028"/>
                </a:cubicBezTo>
                <a:cubicBezTo>
                  <a:pt x="9379578" y="6061256"/>
                  <a:pt x="9363993" y="6076847"/>
                  <a:pt x="9344765" y="6076847"/>
                </a:cubicBezTo>
                <a:close/>
                <a:moveTo>
                  <a:pt x="10108798" y="6076847"/>
                </a:moveTo>
                <a:cubicBezTo>
                  <a:pt x="10089570" y="6076847"/>
                  <a:pt x="10073972" y="6061256"/>
                  <a:pt x="10073972" y="6042028"/>
                </a:cubicBezTo>
                <a:cubicBezTo>
                  <a:pt x="10073972" y="6022800"/>
                  <a:pt x="10089570" y="6007209"/>
                  <a:pt x="10108798" y="6007209"/>
                </a:cubicBezTo>
                <a:cubicBezTo>
                  <a:pt x="10128025" y="6007209"/>
                  <a:pt x="10143610" y="6022800"/>
                  <a:pt x="10143610" y="6042028"/>
                </a:cubicBezTo>
                <a:cubicBezTo>
                  <a:pt x="10143610" y="6061256"/>
                  <a:pt x="10128025" y="6076847"/>
                  <a:pt x="10108798" y="6076847"/>
                </a:cubicBezTo>
                <a:close/>
                <a:moveTo>
                  <a:pt x="10193691" y="6076847"/>
                </a:moveTo>
                <a:cubicBezTo>
                  <a:pt x="10174463" y="6076847"/>
                  <a:pt x="10158866" y="6061256"/>
                  <a:pt x="10158866" y="6042028"/>
                </a:cubicBezTo>
                <a:cubicBezTo>
                  <a:pt x="10158866" y="6022800"/>
                  <a:pt x="10174463" y="6007209"/>
                  <a:pt x="10193691" y="6007209"/>
                </a:cubicBezTo>
                <a:cubicBezTo>
                  <a:pt x="10212919" y="6007209"/>
                  <a:pt x="10228503" y="6022800"/>
                  <a:pt x="10228503" y="6042028"/>
                </a:cubicBezTo>
                <a:cubicBezTo>
                  <a:pt x="10228503" y="6061256"/>
                  <a:pt x="10212919" y="6076847"/>
                  <a:pt x="10193691" y="6076847"/>
                </a:cubicBezTo>
                <a:close/>
                <a:moveTo>
                  <a:pt x="10278584" y="6076847"/>
                </a:moveTo>
                <a:cubicBezTo>
                  <a:pt x="10259356" y="6076847"/>
                  <a:pt x="10243759" y="6061256"/>
                  <a:pt x="10243759" y="6042028"/>
                </a:cubicBezTo>
                <a:cubicBezTo>
                  <a:pt x="10243759" y="6022800"/>
                  <a:pt x="10259356" y="6007209"/>
                  <a:pt x="10278584" y="6007209"/>
                </a:cubicBezTo>
                <a:cubicBezTo>
                  <a:pt x="10297812" y="6007209"/>
                  <a:pt x="10313396" y="6022800"/>
                  <a:pt x="10313396" y="6042028"/>
                </a:cubicBezTo>
                <a:cubicBezTo>
                  <a:pt x="10313396" y="6061256"/>
                  <a:pt x="10297812" y="6076847"/>
                  <a:pt x="10278584" y="6076847"/>
                </a:cubicBezTo>
                <a:close/>
                <a:moveTo>
                  <a:pt x="10363475" y="6076847"/>
                </a:moveTo>
                <a:cubicBezTo>
                  <a:pt x="10344248" y="6076847"/>
                  <a:pt x="10328650" y="6061256"/>
                  <a:pt x="10328650" y="6042028"/>
                </a:cubicBezTo>
                <a:cubicBezTo>
                  <a:pt x="10328650" y="6022800"/>
                  <a:pt x="10344248" y="6007209"/>
                  <a:pt x="10363475" y="6007209"/>
                </a:cubicBezTo>
                <a:cubicBezTo>
                  <a:pt x="10382703" y="6007209"/>
                  <a:pt x="10398288" y="6022800"/>
                  <a:pt x="10398288" y="6042028"/>
                </a:cubicBezTo>
                <a:cubicBezTo>
                  <a:pt x="10398288" y="6061256"/>
                  <a:pt x="10382703" y="6076847"/>
                  <a:pt x="10363475" y="6076847"/>
                </a:cubicBezTo>
                <a:close/>
                <a:moveTo>
                  <a:pt x="10448368" y="6076847"/>
                </a:moveTo>
                <a:cubicBezTo>
                  <a:pt x="10429140" y="6076847"/>
                  <a:pt x="10413542" y="6061256"/>
                  <a:pt x="10413542" y="6042028"/>
                </a:cubicBezTo>
                <a:cubicBezTo>
                  <a:pt x="10413542" y="6022800"/>
                  <a:pt x="10429140" y="6007209"/>
                  <a:pt x="10448368" y="6007209"/>
                </a:cubicBezTo>
                <a:cubicBezTo>
                  <a:pt x="10467595" y="6007209"/>
                  <a:pt x="10483180" y="6022800"/>
                  <a:pt x="10483180" y="6042028"/>
                </a:cubicBezTo>
                <a:cubicBezTo>
                  <a:pt x="10483180" y="6061256"/>
                  <a:pt x="10467595" y="6076847"/>
                  <a:pt x="10448368" y="6076847"/>
                </a:cubicBezTo>
                <a:close/>
                <a:moveTo>
                  <a:pt x="10618154" y="6076847"/>
                </a:moveTo>
                <a:cubicBezTo>
                  <a:pt x="10598926" y="6076847"/>
                  <a:pt x="10583329" y="6061256"/>
                  <a:pt x="10583329" y="6042028"/>
                </a:cubicBezTo>
                <a:cubicBezTo>
                  <a:pt x="10583329" y="6022800"/>
                  <a:pt x="10598926" y="6007209"/>
                  <a:pt x="10618154" y="6007209"/>
                </a:cubicBezTo>
                <a:cubicBezTo>
                  <a:pt x="10637382" y="6007209"/>
                  <a:pt x="10652966" y="6022800"/>
                  <a:pt x="10652966" y="6042028"/>
                </a:cubicBezTo>
                <a:cubicBezTo>
                  <a:pt x="10652966" y="6061256"/>
                  <a:pt x="10637382" y="6076847"/>
                  <a:pt x="10618154" y="6076847"/>
                </a:cubicBezTo>
                <a:close/>
                <a:moveTo>
                  <a:pt x="1959093" y="5991985"/>
                </a:moveTo>
                <a:cubicBezTo>
                  <a:pt x="1939865" y="5991985"/>
                  <a:pt x="1924274" y="5976394"/>
                  <a:pt x="1924274" y="5957166"/>
                </a:cubicBezTo>
                <a:cubicBezTo>
                  <a:pt x="1924274" y="5937939"/>
                  <a:pt x="1939865" y="5922348"/>
                  <a:pt x="1959093" y="5922348"/>
                </a:cubicBezTo>
                <a:cubicBezTo>
                  <a:pt x="1978321" y="5922348"/>
                  <a:pt x="1993912" y="5937939"/>
                  <a:pt x="1993912" y="5957166"/>
                </a:cubicBezTo>
                <a:cubicBezTo>
                  <a:pt x="1993912" y="5976394"/>
                  <a:pt x="1978321" y="5991985"/>
                  <a:pt x="1959093" y="5991985"/>
                </a:cubicBezTo>
                <a:close/>
                <a:moveTo>
                  <a:pt x="2043986" y="5991985"/>
                </a:moveTo>
                <a:cubicBezTo>
                  <a:pt x="2024759" y="5991985"/>
                  <a:pt x="2009168" y="5976394"/>
                  <a:pt x="2009168" y="5957166"/>
                </a:cubicBezTo>
                <a:cubicBezTo>
                  <a:pt x="2009168" y="5937939"/>
                  <a:pt x="2024759" y="5922348"/>
                  <a:pt x="2043986" y="5922348"/>
                </a:cubicBezTo>
                <a:cubicBezTo>
                  <a:pt x="2063214" y="5922348"/>
                  <a:pt x="2078805" y="5937939"/>
                  <a:pt x="2078805" y="5957166"/>
                </a:cubicBezTo>
                <a:cubicBezTo>
                  <a:pt x="2078805" y="5976394"/>
                  <a:pt x="2063214" y="5991985"/>
                  <a:pt x="2043986" y="5991985"/>
                </a:cubicBezTo>
                <a:close/>
                <a:moveTo>
                  <a:pt x="3062689" y="5991985"/>
                </a:moveTo>
                <a:cubicBezTo>
                  <a:pt x="3043462" y="5991985"/>
                  <a:pt x="3027870" y="5976394"/>
                  <a:pt x="3027870" y="5957166"/>
                </a:cubicBezTo>
                <a:cubicBezTo>
                  <a:pt x="3027870" y="5937939"/>
                  <a:pt x="3043462" y="5922348"/>
                  <a:pt x="3062689" y="5922348"/>
                </a:cubicBezTo>
                <a:cubicBezTo>
                  <a:pt x="3081917" y="5922348"/>
                  <a:pt x="3097508" y="5937939"/>
                  <a:pt x="3097508" y="5957166"/>
                </a:cubicBezTo>
                <a:cubicBezTo>
                  <a:pt x="3097508" y="5976394"/>
                  <a:pt x="3081917" y="5991985"/>
                  <a:pt x="3062689" y="5991985"/>
                </a:cubicBezTo>
                <a:close/>
                <a:moveTo>
                  <a:pt x="3317366" y="5991985"/>
                </a:moveTo>
                <a:cubicBezTo>
                  <a:pt x="3298138" y="5991985"/>
                  <a:pt x="3282547" y="5976394"/>
                  <a:pt x="3282547" y="5957166"/>
                </a:cubicBezTo>
                <a:cubicBezTo>
                  <a:pt x="3282547" y="5937939"/>
                  <a:pt x="3298138" y="5922348"/>
                  <a:pt x="3317366" y="5922348"/>
                </a:cubicBezTo>
                <a:cubicBezTo>
                  <a:pt x="3336594" y="5922348"/>
                  <a:pt x="3352185" y="5937939"/>
                  <a:pt x="3352185" y="5957166"/>
                </a:cubicBezTo>
                <a:cubicBezTo>
                  <a:pt x="3352185" y="5976394"/>
                  <a:pt x="3336594" y="5991985"/>
                  <a:pt x="3317366" y="5991985"/>
                </a:cubicBezTo>
                <a:close/>
                <a:moveTo>
                  <a:pt x="3402259" y="5991985"/>
                </a:moveTo>
                <a:cubicBezTo>
                  <a:pt x="3383032" y="5991985"/>
                  <a:pt x="3367440" y="5976394"/>
                  <a:pt x="3367440" y="5957166"/>
                </a:cubicBezTo>
                <a:cubicBezTo>
                  <a:pt x="3367440" y="5937939"/>
                  <a:pt x="3383032" y="5922348"/>
                  <a:pt x="3402259" y="5922348"/>
                </a:cubicBezTo>
                <a:cubicBezTo>
                  <a:pt x="3421487" y="5922348"/>
                  <a:pt x="3437078" y="5937939"/>
                  <a:pt x="3437078" y="5957166"/>
                </a:cubicBezTo>
                <a:cubicBezTo>
                  <a:pt x="3437078" y="5976394"/>
                  <a:pt x="3421487" y="5991985"/>
                  <a:pt x="3402259" y="5991985"/>
                </a:cubicBezTo>
                <a:close/>
                <a:moveTo>
                  <a:pt x="3487153" y="5991985"/>
                </a:moveTo>
                <a:cubicBezTo>
                  <a:pt x="3467925" y="5991985"/>
                  <a:pt x="3452334" y="5976394"/>
                  <a:pt x="3452334" y="5957166"/>
                </a:cubicBezTo>
                <a:cubicBezTo>
                  <a:pt x="3452334" y="5937939"/>
                  <a:pt x="3467925" y="5922348"/>
                  <a:pt x="3487153" y="5922348"/>
                </a:cubicBezTo>
                <a:cubicBezTo>
                  <a:pt x="3506380" y="5922348"/>
                  <a:pt x="3521971" y="5937939"/>
                  <a:pt x="3521971" y="5957166"/>
                </a:cubicBezTo>
                <a:cubicBezTo>
                  <a:pt x="3521971" y="5976394"/>
                  <a:pt x="3506380" y="5991985"/>
                  <a:pt x="3487153" y="5991985"/>
                </a:cubicBezTo>
                <a:close/>
                <a:moveTo>
                  <a:pt x="3656936" y="5991985"/>
                </a:moveTo>
                <a:cubicBezTo>
                  <a:pt x="3637708" y="5991985"/>
                  <a:pt x="3622117" y="5976394"/>
                  <a:pt x="3622117" y="5957166"/>
                </a:cubicBezTo>
                <a:cubicBezTo>
                  <a:pt x="3622117" y="5937939"/>
                  <a:pt x="3637708" y="5922348"/>
                  <a:pt x="3656936" y="5922348"/>
                </a:cubicBezTo>
                <a:cubicBezTo>
                  <a:pt x="3676164" y="5922348"/>
                  <a:pt x="3691755" y="5937939"/>
                  <a:pt x="3691755" y="5957166"/>
                </a:cubicBezTo>
                <a:cubicBezTo>
                  <a:pt x="3691755" y="5976394"/>
                  <a:pt x="3676164" y="5991985"/>
                  <a:pt x="3656936" y="5991985"/>
                </a:cubicBezTo>
                <a:close/>
                <a:moveTo>
                  <a:pt x="3826723" y="5991985"/>
                </a:moveTo>
                <a:cubicBezTo>
                  <a:pt x="3807495" y="5991985"/>
                  <a:pt x="3791904" y="5976394"/>
                  <a:pt x="3791904" y="5957166"/>
                </a:cubicBezTo>
                <a:cubicBezTo>
                  <a:pt x="3791904" y="5937939"/>
                  <a:pt x="3807495" y="5922348"/>
                  <a:pt x="3826723" y="5922348"/>
                </a:cubicBezTo>
                <a:cubicBezTo>
                  <a:pt x="3845950" y="5922348"/>
                  <a:pt x="3861541" y="5937939"/>
                  <a:pt x="3861541" y="5957166"/>
                </a:cubicBezTo>
                <a:cubicBezTo>
                  <a:pt x="3861541" y="5976394"/>
                  <a:pt x="3845950" y="5991985"/>
                  <a:pt x="3826723" y="5991985"/>
                </a:cubicBezTo>
                <a:close/>
                <a:moveTo>
                  <a:pt x="3996513" y="5991985"/>
                </a:moveTo>
                <a:cubicBezTo>
                  <a:pt x="3977285" y="5991985"/>
                  <a:pt x="3961694" y="5976394"/>
                  <a:pt x="3961694" y="5957166"/>
                </a:cubicBezTo>
                <a:cubicBezTo>
                  <a:pt x="3961694" y="5937939"/>
                  <a:pt x="3977285" y="5922348"/>
                  <a:pt x="3996513" y="5922348"/>
                </a:cubicBezTo>
                <a:cubicBezTo>
                  <a:pt x="4015741" y="5922348"/>
                  <a:pt x="4031332" y="5937939"/>
                  <a:pt x="4031332" y="5957166"/>
                </a:cubicBezTo>
                <a:cubicBezTo>
                  <a:pt x="4031332" y="5976394"/>
                  <a:pt x="4015741" y="5991985"/>
                  <a:pt x="3996513" y="5991985"/>
                </a:cubicBezTo>
                <a:close/>
                <a:moveTo>
                  <a:pt x="4081406" y="5991985"/>
                </a:moveTo>
                <a:cubicBezTo>
                  <a:pt x="4062179" y="5991985"/>
                  <a:pt x="4046588" y="5976394"/>
                  <a:pt x="4046588" y="5957166"/>
                </a:cubicBezTo>
                <a:cubicBezTo>
                  <a:pt x="4046588" y="5937939"/>
                  <a:pt x="4062179" y="5922348"/>
                  <a:pt x="4081406" y="5922348"/>
                </a:cubicBezTo>
                <a:cubicBezTo>
                  <a:pt x="4100634" y="5922348"/>
                  <a:pt x="4116225" y="5937939"/>
                  <a:pt x="4116225" y="5957166"/>
                </a:cubicBezTo>
                <a:cubicBezTo>
                  <a:pt x="4116225" y="5976394"/>
                  <a:pt x="4100634" y="5991985"/>
                  <a:pt x="4081406" y="5991985"/>
                </a:cubicBezTo>
                <a:close/>
                <a:moveTo>
                  <a:pt x="4420976" y="5991985"/>
                </a:moveTo>
                <a:cubicBezTo>
                  <a:pt x="4401749" y="5991985"/>
                  <a:pt x="4386158" y="5976394"/>
                  <a:pt x="4386158" y="5957166"/>
                </a:cubicBezTo>
                <a:cubicBezTo>
                  <a:pt x="4386158" y="5937939"/>
                  <a:pt x="4401749" y="5922348"/>
                  <a:pt x="4420976" y="5922348"/>
                </a:cubicBezTo>
                <a:cubicBezTo>
                  <a:pt x="4440204" y="5922348"/>
                  <a:pt x="4455795" y="5937939"/>
                  <a:pt x="4455795" y="5957166"/>
                </a:cubicBezTo>
                <a:cubicBezTo>
                  <a:pt x="4455795" y="5976394"/>
                  <a:pt x="4440204" y="5991985"/>
                  <a:pt x="4420976" y="5991985"/>
                </a:cubicBezTo>
                <a:close/>
                <a:moveTo>
                  <a:pt x="4505869" y="5991985"/>
                </a:moveTo>
                <a:cubicBezTo>
                  <a:pt x="4486641" y="5991985"/>
                  <a:pt x="4471050" y="5976394"/>
                  <a:pt x="4471050" y="5957166"/>
                </a:cubicBezTo>
                <a:cubicBezTo>
                  <a:pt x="4471050" y="5937939"/>
                  <a:pt x="4486641" y="5922348"/>
                  <a:pt x="4505869" y="5922348"/>
                </a:cubicBezTo>
                <a:cubicBezTo>
                  <a:pt x="4525096" y="5922348"/>
                  <a:pt x="4540687" y="5937939"/>
                  <a:pt x="4540687" y="5957166"/>
                </a:cubicBezTo>
                <a:cubicBezTo>
                  <a:pt x="4540687" y="5976394"/>
                  <a:pt x="4525096" y="5991985"/>
                  <a:pt x="4505869" y="5991985"/>
                </a:cubicBezTo>
                <a:close/>
                <a:moveTo>
                  <a:pt x="4590760" y="5991985"/>
                </a:moveTo>
                <a:cubicBezTo>
                  <a:pt x="4571532" y="5991985"/>
                  <a:pt x="4555941" y="5976394"/>
                  <a:pt x="4555941" y="5957166"/>
                </a:cubicBezTo>
                <a:cubicBezTo>
                  <a:pt x="4555941" y="5937939"/>
                  <a:pt x="4571532" y="5922348"/>
                  <a:pt x="4590760" y="5922348"/>
                </a:cubicBezTo>
                <a:cubicBezTo>
                  <a:pt x="4609988" y="5922348"/>
                  <a:pt x="4625579" y="5937939"/>
                  <a:pt x="4625579" y="5957166"/>
                </a:cubicBezTo>
                <a:cubicBezTo>
                  <a:pt x="4625579" y="5976394"/>
                  <a:pt x="4609988" y="5991985"/>
                  <a:pt x="4590760" y="5991985"/>
                </a:cubicBezTo>
                <a:close/>
                <a:moveTo>
                  <a:pt x="4675653" y="5991985"/>
                </a:moveTo>
                <a:cubicBezTo>
                  <a:pt x="4656425" y="5991985"/>
                  <a:pt x="4640834" y="5976394"/>
                  <a:pt x="4640834" y="5957166"/>
                </a:cubicBezTo>
                <a:cubicBezTo>
                  <a:pt x="4640834" y="5937939"/>
                  <a:pt x="4656425" y="5922348"/>
                  <a:pt x="4675653" y="5922348"/>
                </a:cubicBezTo>
                <a:cubicBezTo>
                  <a:pt x="4694881" y="5922348"/>
                  <a:pt x="4710472" y="5937939"/>
                  <a:pt x="4710472" y="5957166"/>
                </a:cubicBezTo>
                <a:cubicBezTo>
                  <a:pt x="4710472" y="5976394"/>
                  <a:pt x="4694881" y="5991985"/>
                  <a:pt x="4675653" y="5991985"/>
                </a:cubicBezTo>
                <a:close/>
                <a:moveTo>
                  <a:pt x="4760546" y="5991985"/>
                </a:moveTo>
                <a:cubicBezTo>
                  <a:pt x="4741319" y="5991985"/>
                  <a:pt x="4725728" y="5976394"/>
                  <a:pt x="4725728" y="5957166"/>
                </a:cubicBezTo>
                <a:cubicBezTo>
                  <a:pt x="4725728" y="5937939"/>
                  <a:pt x="4741319" y="5922348"/>
                  <a:pt x="4760546" y="5922348"/>
                </a:cubicBezTo>
                <a:cubicBezTo>
                  <a:pt x="4779774" y="5922348"/>
                  <a:pt x="4795365" y="5937939"/>
                  <a:pt x="4795365" y="5957166"/>
                </a:cubicBezTo>
                <a:cubicBezTo>
                  <a:pt x="4795365" y="5976394"/>
                  <a:pt x="4779774" y="5991985"/>
                  <a:pt x="4760546" y="5991985"/>
                </a:cubicBezTo>
                <a:close/>
                <a:moveTo>
                  <a:pt x="4845439" y="5991985"/>
                </a:moveTo>
                <a:cubicBezTo>
                  <a:pt x="4826211" y="5991985"/>
                  <a:pt x="4810620" y="5976394"/>
                  <a:pt x="4810620" y="5957166"/>
                </a:cubicBezTo>
                <a:cubicBezTo>
                  <a:pt x="4810620" y="5937939"/>
                  <a:pt x="4826211" y="5922348"/>
                  <a:pt x="4845439" y="5922348"/>
                </a:cubicBezTo>
                <a:cubicBezTo>
                  <a:pt x="4864666" y="5922348"/>
                  <a:pt x="4880257" y="5937939"/>
                  <a:pt x="4880257" y="5957166"/>
                </a:cubicBezTo>
                <a:cubicBezTo>
                  <a:pt x="4880257" y="5976394"/>
                  <a:pt x="4864666" y="5991985"/>
                  <a:pt x="4845439" y="5991985"/>
                </a:cubicBezTo>
                <a:close/>
                <a:moveTo>
                  <a:pt x="4930330" y="5991985"/>
                </a:moveTo>
                <a:cubicBezTo>
                  <a:pt x="4911102" y="5991985"/>
                  <a:pt x="4895511" y="5976394"/>
                  <a:pt x="4895511" y="5957166"/>
                </a:cubicBezTo>
                <a:cubicBezTo>
                  <a:pt x="4895511" y="5937939"/>
                  <a:pt x="4911102" y="5922348"/>
                  <a:pt x="4930330" y="5922348"/>
                </a:cubicBezTo>
                <a:cubicBezTo>
                  <a:pt x="4949558" y="5922348"/>
                  <a:pt x="4965149" y="5937939"/>
                  <a:pt x="4965149" y="5957166"/>
                </a:cubicBezTo>
                <a:cubicBezTo>
                  <a:pt x="4965149" y="5976394"/>
                  <a:pt x="4949558" y="5991985"/>
                  <a:pt x="4930330" y="5991985"/>
                </a:cubicBezTo>
                <a:close/>
                <a:moveTo>
                  <a:pt x="5015223" y="5991985"/>
                </a:moveTo>
                <a:cubicBezTo>
                  <a:pt x="4995995" y="5991985"/>
                  <a:pt x="4980404" y="5976394"/>
                  <a:pt x="4980404" y="5957166"/>
                </a:cubicBezTo>
                <a:cubicBezTo>
                  <a:pt x="4980404" y="5937939"/>
                  <a:pt x="4995995" y="5922348"/>
                  <a:pt x="5015223" y="5922348"/>
                </a:cubicBezTo>
                <a:cubicBezTo>
                  <a:pt x="5034451" y="5922348"/>
                  <a:pt x="5050042" y="5937939"/>
                  <a:pt x="5050042" y="5957166"/>
                </a:cubicBezTo>
                <a:cubicBezTo>
                  <a:pt x="5050042" y="5976394"/>
                  <a:pt x="5034451" y="5991985"/>
                  <a:pt x="5015223" y="5991985"/>
                </a:cubicBezTo>
                <a:close/>
                <a:moveTo>
                  <a:pt x="5100116" y="5991985"/>
                </a:moveTo>
                <a:cubicBezTo>
                  <a:pt x="5080889" y="5991985"/>
                  <a:pt x="5065298" y="5976394"/>
                  <a:pt x="5065298" y="5957166"/>
                </a:cubicBezTo>
                <a:cubicBezTo>
                  <a:pt x="5065298" y="5937939"/>
                  <a:pt x="5080889" y="5922348"/>
                  <a:pt x="5100116" y="5922348"/>
                </a:cubicBezTo>
                <a:cubicBezTo>
                  <a:pt x="5119344" y="5922348"/>
                  <a:pt x="5134935" y="5937939"/>
                  <a:pt x="5134935" y="5957166"/>
                </a:cubicBezTo>
                <a:cubicBezTo>
                  <a:pt x="5134935" y="5976394"/>
                  <a:pt x="5119344" y="5991985"/>
                  <a:pt x="5100116" y="5991985"/>
                </a:cubicBezTo>
                <a:close/>
                <a:moveTo>
                  <a:pt x="5185009" y="5991985"/>
                </a:moveTo>
                <a:cubicBezTo>
                  <a:pt x="5165781" y="5991985"/>
                  <a:pt x="5150190" y="5976394"/>
                  <a:pt x="5150190" y="5957166"/>
                </a:cubicBezTo>
                <a:cubicBezTo>
                  <a:pt x="5150190" y="5937939"/>
                  <a:pt x="5165781" y="5922348"/>
                  <a:pt x="5185009" y="5922348"/>
                </a:cubicBezTo>
                <a:cubicBezTo>
                  <a:pt x="5204236" y="5922348"/>
                  <a:pt x="5219827" y="5937939"/>
                  <a:pt x="5219827" y="5957166"/>
                </a:cubicBezTo>
                <a:cubicBezTo>
                  <a:pt x="5219827" y="5976394"/>
                  <a:pt x="5204236" y="5991985"/>
                  <a:pt x="5185009" y="5991985"/>
                </a:cubicBezTo>
                <a:close/>
                <a:moveTo>
                  <a:pt x="5269900" y="5991985"/>
                </a:moveTo>
                <a:cubicBezTo>
                  <a:pt x="5250672" y="5991985"/>
                  <a:pt x="5235081" y="5976394"/>
                  <a:pt x="5235081" y="5957166"/>
                </a:cubicBezTo>
                <a:cubicBezTo>
                  <a:pt x="5235081" y="5937939"/>
                  <a:pt x="5250672" y="5922348"/>
                  <a:pt x="5269900" y="5922348"/>
                </a:cubicBezTo>
                <a:cubicBezTo>
                  <a:pt x="5289128" y="5922348"/>
                  <a:pt x="5304719" y="5937939"/>
                  <a:pt x="5304719" y="5957166"/>
                </a:cubicBezTo>
                <a:cubicBezTo>
                  <a:pt x="5304719" y="5976394"/>
                  <a:pt x="5289128" y="5991985"/>
                  <a:pt x="5269900" y="5991985"/>
                </a:cubicBezTo>
                <a:close/>
                <a:moveTo>
                  <a:pt x="5354793" y="5991985"/>
                </a:moveTo>
                <a:cubicBezTo>
                  <a:pt x="5335565" y="5991985"/>
                  <a:pt x="5319974" y="5976394"/>
                  <a:pt x="5319974" y="5957166"/>
                </a:cubicBezTo>
                <a:cubicBezTo>
                  <a:pt x="5319974" y="5937939"/>
                  <a:pt x="5335565" y="5922348"/>
                  <a:pt x="5354793" y="5922348"/>
                </a:cubicBezTo>
                <a:cubicBezTo>
                  <a:pt x="5374021" y="5922348"/>
                  <a:pt x="5389612" y="5937939"/>
                  <a:pt x="5389612" y="5957166"/>
                </a:cubicBezTo>
                <a:cubicBezTo>
                  <a:pt x="5389612" y="5976394"/>
                  <a:pt x="5374021" y="5991985"/>
                  <a:pt x="5354793" y="5991985"/>
                </a:cubicBezTo>
                <a:close/>
                <a:moveTo>
                  <a:pt x="5439686" y="5991985"/>
                </a:moveTo>
                <a:cubicBezTo>
                  <a:pt x="5420459" y="5991985"/>
                  <a:pt x="5404868" y="5976394"/>
                  <a:pt x="5404868" y="5957166"/>
                </a:cubicBezTo>
                <a:cubicBezTo>
                  <a:pt x="5404868" y="5937939"/>
                  <a:pt x="5420459" y="5922348"/>
                  <a:pt x="5439686" y="5922348"/>
                </a:cubicBezTo>
                <a:cubicBezTo>
                  <a:pt x="5458914" y="5922348"/>
                  <a:pt x="5474505" y="5937939"/>
                  <a:pt x="5474505" y="5957166"/>
                </a:cubicBezTo>
                <a:cubicBezTo>
                  <a:pt x="5474505" y="5976394"/>
                  <a:pt x="5458914" y="5991985"/>
                  <a:pt x="5439686" y="5991985"/>
                </a:cubicBezTo>
                <a:close/>
                <a:moveTo>
                  <a:pt x="6118825" y="5991985"/>
                </a:moveTo>
                <a:cubicBezTo>
                  <a:pt x="6099591" y="5991985"/>
                  <a:pt x="6083999" y="5976394"/>
                  <a:pt x="6083999" y="5957166"/>
                </a:cubicBezTo>
                <a:cubicBezTo>
                  <a:pt x="6083999" y="5937939"/>
                  <a:pt x="6099591" y="5922348"/>
                  <a:pt x="6118825" y="5922348"/>
                </a:cubicBezTo>
                <a:cubicBezTo>
                  <a:pt x="6138053" y="5922348"/>
                  <a:pt x="6153637" y="5937939"/>
                  <a:pt x="6153637" y="5957166"/>
                </a:cubicBezTo>
                <a:cubicBezTo>
                  <a:pt x="6153637" y="5976394"/>
                  <a:pt x="6138053" y="5991985"/>
                  <a:pt x="6118825" y="5991985"/>
                </a:cubicBezTo>
                <a:close/>
                <a:moveTo>
                  <a:pt x="6203718" y="5991985"/>
                </a:moveTo>
                <a:cubicBezTo>
                  <a:pt x="6184490" y="5991985"/>
                  <a:pt x="6168893" y="5976394"/>
                  <a:pt x="6168893" y="5957166"/>
                </a:cubicBezTo>
                <a:cubicBezTo>
                  <a:pt x="6168893" y="5937939"/>
                  <a:pt x="6184490" y="5922348"/>
                  <a:pt x="6203718" y="5922348"/>
                </a:cubicBezTo>
                <a:cubicBezTo>
                  <a:pt x="6222946" y="5922348"/>
                  <a:pt x="6238530" y="5937939"/>
                  <a:pt x="6238530" y="5957166"/>
                </a:cubicBezTo>
                <a:cubicBezTo>
                  <a:pt x="6238530" y="5976394"/>
                  <a:pt x="6222946" y="5991985"/>
                  <a:pt x="6203718" y="5991985"/>
                </a:cubicBezTo>
                <a:close/>
                <a:moveTo>
                  <a:pt x="7986485" y="5991985"/>
                </a:moveTo>
                <a:cubicBezTo>
                  <a:pt x="7967258" y="5991985"/>
                  <a:pt x="7951660" y="5976394"/>
                  <a:pt x="7951660" y="5957166"/>
                </a:cubicBezTo>
                <a:cubicBezTo>
                  <a:pt x="7951660" y="5937939"/>
                  <a:pt x="7967258" y="5922348"/>
                  <a:pt x="7986485" y="5922348"/>
                </a:cubicBezTo>
                <a:cubicBezTo>
                  <a:pt x="8005713" y="5922348"/>
                  <a:pt x="8021298" y="5937939"/>
                  <a:pt x="8021298" y="5957166"/>
                </a:cubicBezTo>
                <a:cubicBezTo>
                  <a:pt x="8021298" y="5976394"/>
                  <a:pt x="8005713" y="5991985"/>
                  <a:pt x="7986485" y="5991985"/>
                </a:cubicBezTo>
                <a:close/>
                <a:moveTo>
                  <a:pt x="8071379" y="5991985"/>
                </a:moveTo>
                <a:cubicBezTo>
                  <a:pt x="8052151" y="5991985"/>
                  <a:pt x="8036553" y="5976394"/>
                  <a:pt x="8036553" y="5957166"/>
                </a:cubicBezTo>
                <a:cubicBezTo>
                  <a:pt x="8036553" y="5937939"/>
                  <a:pt x="8052151" y="5922348"/>
                  <a:pt x="8071379" y="5922348"/>
                </a:cubicBezTo>
                <a:cubicBezTo>
                  <a:pt x="8090606" y="5922348"/>
                  <a:pt x="8106191" y="5937939"/>
                  <a:pt x="8106191" y="5957166"/>
                </a:cubicBezTo>
                <a:cubicBezTo>
                  <a:pt x="8106191" y="5976394"/>
                  <a:pt x="8090606" y="5991985"/>
                  <a:pt x="8071379" y="5991985"/>
                </a:cubicBezTo>
                <a:close/>
                <a:moveTo>
                  <a:pt x="8156272" y="5991985"/>
                </a:moveTo>
                <a:cubicBezTo>
                  <a:pt x="8137044" y="5991985"/>
                  <a:pt x="8121447" y="5976394"/>
                  <a:pt x="8121447" y="5957166"/>
                </a:cubicBezTo>
                <a:cubicBezTo>
                  <a:pt x="8121447" y="5937939"/>
                  <a:pt x="8137044" y="5922348"/>
                  <a:pt x="8156272" y="5922348"/>
                </a:cubicBezTo>
                <a:cubicBezTo>
                  <a:pt x="8175500" y="5922348"/>
                  <a:pt x="8191084" y="5937939"/>
                  <a:pt x="8191084" y="5957166"/>
                </a:cubicBezTo>
                <a:cubicBezTo>
                  <a:pt x="8191084" y="5976394"/>
                  <a:pt x="8175500" y="5991985"/>
                  <a:pt x="8156272" y="5991985"/>
                </a:cubicBezTo>
                <a:close/>
                <a:moveTo>
                  <a:pt x="8241164" y="5991985"/>
                </a:moveTo>
                <a:cubicBezTo>
                  <a:pt x="8221936" y="5991985"/>
                  <a:pt x="8206339" y="5976394"/>
                  <a:pt x="8206339" y="5957166"/>
                </a:cubicBezTo>
                <a:cubicBezTo>
                  <a:pt x="8206339" y="5937939"/>
                  <a:pt x="8221936" y="5922348"/>
                  <a:pt x="8241164" y="5922348"/>
                </a:cubicBezTo>
                <a:cubicBezTo>
                  <a:pt x="8260392" y="5922348"/>
                  <a:pt x="8275976" y="5937939"/>
                  <a:pt x="8275976" y="5957166"/>
                </a:cubicBezTo>
                <a:cubicBezTo>
                  <a:pt x="8275976" y="5976394"/>
                  <a:pt x="8260392" y="5991985"/>
                  <a:pt x="8241164" y="5991985"/>
                </a:cubicBezTo>
                <a:close/>
                <a:moveTo>
                  <a:pt x="8326055" y="5991985"/>
                </a:moveTo>
                <a:cubicBezTo>
                  <a:pt x="8306828" y="5991985"/>
                  <a:pt x="8291230" y="5976394"/>
                  <a:pt x="8291230" y="5957166"/>
                </a:cubicBezTo>
                <a:cubicBezTo>
                  <a:pt x="8291230" y="5937939"/>
                  <a:pt x="8306828" y="5922348"/>
                  <a:pt x="8326055" y="5922348"/>
                </a:cubicBezTo>
                <a:cubicBezTo>
                  <a:pt x="8345283" y="5922348"/>
                  <a:pt x="8360868" y="5937939"/>
                  <a:pt x="8360868" y="5957166"/>
                </a:cubicBezTo>
                <a:cubicBezTo>
                  <a:pt x="8360868" y="5976394"/>
                  <a:pt x="8345283" y="5991985"/>
                  <a:pt x="8326055" y="5991985"/>
                </a:cubicBezTo>
                <a:close/>
                <a:moveTo>
                  <a:pt x="9259874" y="5991985"/>
                </a:moveTo>
                <a:cubicBezTo>
                  <a:pt x="9240646" y="5991985"/>
                  <a:pt x="9225049" y="5976394"/>
                  <a:pt x="9225049" y="5957166"/>
                </a:cubicBezTo>
                <a:cubicBezTo>
                  <a:pt x="9225049" y="5937939"/>
                  <a:pt x="9240646" y="5922348"/>
                  <a:pt x="9259874" y="5922348"/>
                </a:cubicBezTo>
                <a:cubicBezTo>
                  <a:pt x="9279102" y="5922348"/>
                  <a:pt x="9294686" y="5937939"/>
                  <a:pt x="9294686" y="5957166"/>
                </a:cubicBezTo>
                <a:cubicBezTo>
                  <a:pt x="9294686" y="5976394"/>
                  <a:pt x="9279102" y="5991985"/>
                  <a:pt x="9259874" y="5991985"/>
                </a:cubicBezTo>
                <a:close/>
                <a:moveTo>
                  <a:pt x="9344765" y="5991985"/>
                </a:moveTo>
                <a:cubicBezTo>
                  <a:pt x="9325538" y="5991985"/>
                  <a:pt x="9309940" y="5976394"/>
                  <a:pt x="9309940" y="5957166"/>
                </a:cubicBezTo>
                <a:cubicBezTo>
                  <a:pt x="9309940" y="5937939"/>
                  <a:pt x="9325538" y="5922348"/>
                  <a:pt x="9344765" y="5922348"/>
                </a:cubicBezTo>
                <a:cubicBezTo>
                  <a:pt x="9363993" y="5922348"/>
                  <a:pt x="9379578" y="5937939"/>
                  <a:pt x="9379578" y="5957166"/>
                </a:cubicBezTo>
                <a:cubicBezTo>
                  <a:pt x="9379578" y="5976394"/>
                  <a:pt x="9363993" y="5991985"/>
                  <a:pt x="9344765" y="5991985"/>
                </a:cubicBezTo>
                <a:close/>
                <a:moveTo>
                  <a:pt x="9429658" y="5991985"/>
                </a:moveTo>
                <a:cubicBezTo>
                  <a:pt x="9410430" y="5991985"/>
                  <a:pt x="9394832" y="5976394"/>
                  <a:pt x="9394832" y="5957166"/>
                </a:cubicBezTo>
                <a:cubicBezTo>
                  <a:pt x="9394832" y="5937939"/>
                  <a:pt x="9410430" y="5922348"/>
                  <a:pt x="9429658" y="5922348"/>
                </a:cubicBezTo>
                <a:cubicBezTo>
                  <a:pt x="9448885" y="5922348"/>
                  <a:pt x="9464470" y="5937939"/>
                  <a:pt x="9464470" y="5957166"/>
                </a:cubicBezTo>
                <a:cubicBezTo>
                  <a:pt x="9464470" y="5976394"/>
                  <a:pt x="9448885" y="5991985"/>
                  <a:pt x="9429658" y="5991985"/>
                </a:cubicBezTo>
                <a:close/>
                <a:moveTo>
                  <a:pt x="9599444" y="5991985"/>
                </a:moveTo>
                <a:cubicBezTo>
                  <a:pt x="9580216" y="5991985"/>
                  <a:pt x="9564619" y="5976394"/>
                  <a:pt x="9564619" y="5957166"/>
                </a:cubicBezTo>
                <a:cubicBezTo>
                  <a:pt x="9564619" y="5937939"/>
                  <a:pt x="9580216" y="5922348"/>
                  <a:pt x="9599444" y="5922348"/>
                </a:cubicBezTo>
                <a:cubicBezTo>
                  <a:pt x="9618672" y="5922348"/>
                  <a:pt x="9634256" y="5937939"/>
                  <a:pt x="9634256" y="5957166"/>
                </a:cubicBezTo>
                <a:cubicBezTo>
                  <a:pt x="9634256" y="5976394"/>
                  <a:pt x="9618672" y="5991985"/>
                  <a:pt x="9599444" y="5991985"/>
                </a:cubicBezTo>
                <a:close/>
                <a:moveTo>
                  <a:pt x="9684335" y="5991985"/>
                </a:moveTo>
                <a:cubicBezTo>
                  <a:pt x="9665108" y="5991985"/>
                  <a:pt x="9649510" y="5976394"/>
                  <a:pt x="9649510" y="5957166"/>
                </a:cubicBezTo>
                <a:cubicBezTo>
                  <a:pt x="9649510" y="5937939"/>
                  <a:pt x="9665108" y="5922348"/>
                  <a:pt x="9684335" y="5922348"/>
                </a:cubicBezTo>
                <a:cubicBezTo>
                  <a:pt x="9703563" y="5922348"/>
                  <a:pt x="9719148" y="5937939"/>
                  <a:pt x="9719148" y="5957166"/>
                </a:cubicBezTo>
                <a:cubicBezTo>
                  <a:pt x="9719148" y="5976394"/>
                  <a:pt x="9703563" y="5991985"/>
                  <a:pt x="9684335" y="5991985"/>
                </a:cubicBezTo>
                <a:close/>
                <a:moveTo>
                  <a:pt x="9939014" y="5991985"/>
                </a:moveTo>
                <a:cubicBezTo>
                  <a:pt x="9919786" y="5991985"/>
                  <a:pt x="9904189" y="5976394"/>
                  <a:pt x="9904189" y="5957166"/>
                </a:cubicBezTo>
                <a:cubicBezTo>
                  <a:pt x="9904189" y="5937939"/>
                  <a:pt x="9919786" y="5922348"/>
                  <a:pt x="9939014" y="5922348"/>
                </a:cubicBezTo>
                <a:cubicBezTo>
                  <a:pt x="9958242" y="5922348"/>
                  <a:pt x="9973826" y="5937939"/>
                  <a:pt x="9973826" y="5957166"/>
                </a:cubicBezTo>
                <a:cubicBezTo>
                  <a:pt x="9973826" y="5976394"/>
                  <a:pt x="9958242" y="5991985"/>
                  <a:pt x="9939014" y="5991985"/>
                </a:cubicBezTo>
                <a:close/>
                <a:moveTo>
                  <a:pt x="10023905" y="5991985"/>
                </a:moveTo>
                <a:cubicBezTo>
                  <a:pt x="10004678" y="5991985"/>
                  <a:pt x="9989080" y="5976394"/>
                  <a:pt x="9989080" y="5957166"/>
                </a:cubicBezTo>
                <a:cubicBezTo>
                  <a:pt x="9989080" y="5937939"/>
                  <a:pt x="10004678" y="5922348"/>
                  <a:pt x="10023905" y="5922348"/>
                </a:cubicBezTo>
                <a:cubicBezTo>
                  <a:pt x="10043133" y="5922348"/>
                  <a:pt x="10058718" y="5937939"/>
                  <a:pt x="10058718" y="5957166"/>
                </a:cubicBezTo>
                <a:cubicBezTo>
                  <a:pt x="10058718" y="5976394"/>
                  <a:pt x="10043133" y="5991985"/>
                  <a:pt x="10023905" y="5991985"/>
                </a:cubicBezTo>
                <a:close/>
                <a:moveTo>
                  <a:pt x="10108798" y="5991985"/>
                </a:moveTo>
                <a:cubicBezTo>
                  <a:pt x="10089570" y="5991985"/>
                  <a:pt x="10073972" y="5976394"/>
                  <a:pt x="10073972" y="5957166"/>
                </a:cubicBezTo>
                <a:cubicBezTo>
                  <a:pt x="10073972" y="5937939"/>
                  <a:pt x="10089570" y="5922348"/>
                  <a:pt x="10108798" y="5922348"/>
                </a:cubicBezTo>
                <a:cubicBezTo>
                  <a:pt x="10128025" y="5922348"/>
                  <a:pt x="10143610" y="5937939"/>
                  <a:pt x="10143610" y="5957166"/>
                </a:cubicBezTo>
                <a:cubicBezTo>
                  <a:pt x="10143610" y="5976394"/>
                  <a:pt x="10128025" y="5991985"/>
                  <a:pt x="10108798" y="5991985"/>
                </a:cubicBezTo>
                <a:close/>
                <a:moveTo>
                  <a:pt x="10193691" y="5991985"/>
                </a:moveTo>
                <a:cubicBezTo>
                  <a:pt x="10174463" y="5991985"/>
                  <a:pt x="10158866" y="5976394"/>
                  <a:pt x="10158866" y="5957166"/>
                </a:cubicBezTo>
                <a:cubicBezTo>
                  <a:pt x="10158866" y="5937939"/>
                  <a:pt x="10174463" y="5922348"/>
                  <a:pt x="10193691" y="5922348"/>
                </a:cubicBezTo>
                <a:cubicBezTo>
                  <a:pt x="10212919" y="5922348"/>
                  <a:pt x="10228503" y="5937939"/>
                  <a:pt x="10228503" y="5957166"/>
                </a:cubicBezTo>
                <a:cubicBezTo>
                  <a:pt x="10228503" y="5976394"/>
                  <a:pt x="10212919" y="5991985"/>
                  <a:pt x="10193691" y="5991985"/>
                </a:cubicBezTo>
                <a:close/>
                <a:moveTo>
                  <a:pt x="10278584" y="5991985"/>
                </a:moveTo>
                <a:cubicBezTo>
                  <a:pt x="10259356" y="5991985"/>
                  <a:pt x="10243759" y="5976394"/>
                  <a:pt x="10243759" y="5957166"/>
                </a:cubicBezTo>
                <a:cubicBezTo>
                  <a:pt x="10243759" y="5937939"/>
                  <a:pt x="10259356" y="5922348"/>
                  <a:pt x="10278584" y="5922348"/>
                </a:cubicBezTo>
                <a:cubicBezTo>
                  <a:pt x="10297812" y="5922348"/>
                  <a:pt x="10313396" y="5937939"/>
                  <a:pt x="10313396" y="5957166"/>
                </a:cubicBezTo>
                <a:cubicBezTo>
                  <a:pt x="10313396" y="5976394"/>
                  <a:pt x="10297812" y="5991985"/>
                  <a:pt x="10278584" y="5991985"/>
                </a:cubicBezTo>
                <a:close/>
                <a:moveTo>
                  <a:pt x="10363475" y="5991985"/>
                </a:moveTo>
                <a:cubicBezTo>
                  <a:pt x="10344248" y="5991985"/>
                  <a:pt x="10328650" y="5976394"/>
                  <a:pt x="10328650" y="5957166"/>
                </a:cubicBezTo>
                <a:cubicBezTo>
                  <a:pt x="10328650" y="5937939"/>
                  <a:pt x="10344248" y="5922348"/>
                  <a:pt x="10363475" y="5922348"/>
                </a:cubicBezTo>
                <a:cubicBezTo>
                  <a:pt x="10382703" y="5922348"/>
                  <a:pt x="10398288" y="5937939"/>
                  <a:pt x="10398288" y="5957166"/>
                </a:cubicBezTo>
                <a:cubicBezTo>
                  <a:pt x="10398288" y="5976394"/>
                  <a:pt x="10382703" y="5991985"/>
                  <a:pt x="10363475" y="5991985"/>
                </a:cubicBezTo>
                <a:close/>
                <a:moveTo>
                  <a:pt x="10448368" y="5991985"/>
                </a:moveTo>
                <a:cubicBezTo>
                  <a:pt x="10429140" y="5991985"/>
                  <a:pt x="10413542" y="5976394"/>
                  <a:pt x="10413542" y="5957166"/>
                </a:cubicBezTo>
                <a:cubicBezTo>
                  <a:pt x="10413542" y="5937939"/>
                  <a:pt x="10429140" y="5922348"/>
                  <a:pt x="10448368" y="5922348"/>
                </a:cubicBezTo>
                <a:cubicBezTo>
                  <a:pt x="10467595" y="5922348"/>
                  <a:pt x="10483180" y="5937939"/>
                  <a:pt x="10483180" y="5957166"/>
                </a:cubicBezTo>
                <a:cubicBezTo>
                  <a:pt x="10483180" y="5976394"/>
                  <a:pt x="10467595" y="5991985"/>
                  <a:pt x="10448368" y="5991985"/>
                </a:cubicBezTo>
                <a:close/>
                <a:moveTo>
                  <a:pt x="10533261" y="5991985"/>
                </a:moveTo>
                <a:cubicBezTo>
                  <a:pt x="10514033" y="5991985"/>
                  <a:pt x="10498436" y="5976394"/>
                  <a:pt x="10498436" y="5957166"/>
                </a:cubicBezTo>
                <a:cubicBezTo>
                  <a:pt x="10498436" y="5937939"/>
                  <a:pt x="10514033" y="5922348"/>
                  <a:pt x="10533261" y="5922348"/>
                </a:cubicBezTo>
                <a:cubicBezTo>
                  <a:pt x="10552489" y="5922348"/>
                  <a:pt x="10568073" y="5937939"/>
                  <a:pt x="10568073" y="5957166"/>
                </a:cubicBezTo>
                <a:cubicBezTo>
                  <a:pt x="10568073" y="5976394"/>
                  <a:pt x="10552489" y="5991985"/>
                  <a:pt x="10533261" y="5991985"/>
                </a:cubicBezTo>
                <a:close/>
                <a:moveTo>
                  <a:pt x="10618154" y="5991985"/>
                </a:moveTo>
                <a:cubicBezTo>
                  <a:pt x="10598926" y="5991985"/>
                  <a:pt x="10583329" y="5976394"/>
                  <a:pt x="10583329" y="5957166"/>
                </a:cubicBezTo>
                <a:cubicBezTo>
                  <a:pt x="10583329" y="5937939"/>
                  <a:pt x="10598926" y="5922348"/>
                  <a:pt x="10618154" y="5922348"/>
                </a:cubicBezTo>
                <a:cubicBezTo>
                  <a:pt x="10637382" y="5922348"/>
                  <a:pt x="10652966" y="5937939"/>
                  <a:pt x="10652966" y="5957166"/>
                </a:cubicBezTo>
                <a:cubicBezTo>
                  <a:pt x="10652966" y="5976394"/>
                  <a:pt x="10637382" y="5991985"/>
                  <a:pt x="10618154" y="5991985"/>
                </a:cubicBezTo>
                <a:close/>
                <a:moveTo>
                  <a:pt x="1704416" y="5907125"/>
                </a:moveTo>
                <a:cubicBezTo>
                  <a:pt x="1685189" y="5907125"/>
                  <a:pt x="1669598" y="5891534"/>
                  <a:pt x="1669598" y="5872307"/>
                </a:cubicBezTo>
                <a:cubicBezTo>
                  <a:pt x="1669598" y="5853079"/>
                  <a:pt x="1685189" y="5837488"/>
                  <a:pt x="1704416" y="5837488"/>
                </a:cubicBezTo>
                <a:cubicBezTo>
                  <a:pt x="1723644" y="5837488"/>
                  <a:pt x="1739235" y="5853079"/>
                  <a:pt x="1739235" y="5872307"/>
                </a:cubicBezTo>
                <a:cubicBezTo>
                  <a:pt x="1739235" y="5891534"/>
                  <a:pt x="1723644" y="5907125"/>
                  <a:pt x="1704416" y="5907125"/>
                </a:cubicBezTo>
                <a:close/>
                <a:moveTo>
                  <a:pt x="1789310" y="5907125"/>
                </a:moveTo>
                <a:cubicBezTo>
                  <a:pt x="1770082" y="5907125"/>
                  <a:pt x="1754491" y="5891534"/>
                  <a:pt x="1754491" y="5872307"/>
                </a:cubicBezTo>
                <a:cubicBezTo>
                  <a:pt x="1754491" y="5853079"/>
                  <a:pt x="1770082" y="5837488"/>
                  <a:pt x="1789310" y="5837488"/>
                </a:cubicBezTo>
                <a:cubicBezTo>
                  <a:pt x="1808537" y="5837488"/>
                  <a:pt x="1824128" y="5853079"/>
                  <a:pt x="1824128" y="5872307"/>
                </a:cubicBezTo>
                <a:cubicBezTo>
                  <a:pt x="1824128" y="5891534"/>
                  <a:pt x="1808537" y="5907125"/>
                  <a:pt x="1789310" y="5907125"/>
                </a:cubicBezTo>
                <a:close/>
                <a:moveTo>
                  <a:pt x="1874201" y="5907125"/>
                </a:moveTo>
                <a:cubicBezTo>
                  <a:pt x="1854973" y="5907125"/>
                  <a:pt x="1839382" y="5891534"/>
                  <a:pt x="1839382" y="5872307"/>
                </a:cubicBezTo>
                <a:cubicBezTo>
                  <a:pt x="1839382" y="5853079"/>
                  <a:pt x="1854973" y="5837488"/>
                  <a:pt x="1874201" y="5837488"/>
                </a:cubicBezTo>
                <a:cubicBezTo>
                  <a:pt x="1893429" y="5837488"/>
                  <a:pt x="1909020" y="5853079"/>
                  <a:pt x="1909020" y="5872307"/>
                </a:cubicBezTo>
                <a:cubicBezTo>
                  <a:pt x="1909020" y="5891534"/>
                  <a:pt x="1893429" y="5907125"/>
                  <a:pt x="1874201" y="5907125"/>
                </a:cubicBezTo>
                <a:close/>
                <a:moveTo>
                  <a:pt x="1959093" y="5907125"/>
                </a:moveTo>
                <a:cubicBezTo>
                  <a:pt x="1939865" y="5907125"/>
                  <a:pt x="1924274" y="5891534"/>
                  <a:pt x="1924274" y="5872307"/>
                </a:cubicBezTo>
                <a:cubicBezTo>
                  <a:pt x="1924274" y="5853079"/>
                  <a:pt x="1939865" y="5837488"/>
                  <a:pt x="1959093" y="5837488"/>
                </a:cubicBezTo>
                <a:cubicBezTo>
                  <a:pt x="1978321" y="5837488"/>
                  <a:pt x="1993912" y="5853079"/>
                  <a:pt x="1993912" y="5872307"/>
                </a:cubicBezTo>
                <a:cubicBezTo>
                  <a:pt x="1993912" y="5891534"/>
                  <a:pt x="1978321" y="5907125"/>
                  <a:pt x="1959093" y="5907125"/>
                </a:cubicBezTo>
                <a:close/>
                <a:moveTo>
                  <a:pt x="2043986" y="5907125"/>
                </a:moveTo>
                <a:cubicBezTo>
                  <a:pt x="2024759" y="5907125"/>
                  <a:pt x="2009168" y="5891534"/>
                  <a:pt x="2009168" y="5872307"/>
                </a:cubicBezTo>
                <a:cubicBezTo>
                  <a:pt x="2009168" y="5853079"/>
                  <a:pt x="2024759" y="5837488"/>
                  <a:pt x="2043986" y="5837488"/>
                </a:cubicBezTo>
                <a:cubicBezTo>
                  <a:pt x="2063214" y="5837488"/>
                  <a:pt x="2078805" y="5853079"/>
                  <a:pt x="2078805" y="5872307"/>
                </a:cubicBezTo>
                <a:cubicBezTo>
                  <a:pt x="2078805" y="5891534"/>
                  <a:pt x="2063214" y="5907125"/>
                  <a:pt x="2043986" y="5907125"/>
                </a:cubicBezTo>
                <a:close/>
                <a:moveTo>
                  <a:pt x="2128880" y="5907125"/>
                </a:moveTo>
                <a:cubicBezTo>
                  <a:pt x="2109652" y="5907125"/>
                  <a:pt x="2094061" y="5891534"/>
                  <a:pt x="2094061" y="5872307"/>
                </a:cubicBezTo>
                <a:cubicBezTo>
                  <a:pt x="2094061" y="5853079"/>
                  <a:pt x="2109652" y="5837488"/>
                  <a:pt x="2128880" y="5837488"/>
                </a:cubicBezTo>
                <a:cubicBezTo>
                  <a:pt x="2148107" y="5837488"/>
                  <a:pt x="2163698" y="5853079"/>
                  <a:pt x="2163698" y="5872307"/>
                </a:cubicBezTo>
                <a:cubicBezTo>
                  <a:pt x="2163698" y="5891534"/>
                  <a:pt x="2148107" y="5907125"/>
                  <a:pt x="2128880" y="5907125"/>
                </a:cubicBezTo>
                <a:close/>
                <a:moveTo>
                  <a:pt x="2977796" y="5907125"/>
                </a:moveTo>
                <a:cubicBezTo>
                  <a:pt x="2958568" y="5907125"/>
                  <a:pt x="2942977" y="5891534"/>
                  <a:pt x="2942977" y="5872307"/>
                </a:cubicBezTo>
                <a:cubicBezTo>
                  <a:pt x="2942977" y="5853079"/>
                  <a:pt x="2958568" y="5837488"/>
                  <a:pt x="2977796" y="5837488"/>
                </a:cubicBezTo>
                <a:cubicBezTo>
                  <a:pt x="2997024" y="5837488"/>
                  <a:pt x="3012615" y="5853079"/>
                  <a:pt x="3012615" y="5872307"/>
                </a:cubicBezTo>
                <a:cubicBezTo>
                  <a:pt x="3012615" y="5891534"/>
                  <a:pt x="2997024" y="5907125"/>
                  <a:pt x="2977796" y="5907125"/>
                </a:cubicBezTo>
                <a:close/>
                <a:moveTo>
                  <a:pt x="3062689" y="5907125"/>
                </a:moveTo>
                <a:cubicBezTo>
                  <a:pt x="3043462" y="5907125"/>
                  <a:pt x="3027870" y="5891534"/>
                  <a:pt x="3027870" y="5872307"/>
                </a:cubicBezTo>
                <a:cubicBezTo>
                  <a:pt x="3027870" y="5853079"/>
                  <a:pt x="3043462" y="5837488"/>
                  <a:pt x="3062689" y="5837488"/>
                </a:cubicBezTo>
                <a:cubicBezTo>
                  <a:pt x="3081917" y="5837488"/>
                  <a:pt x="3097508" y="5853079"/>
                  <a:pt x="3097508" y="5872307"/>
                </a:cubicBezTo>
                <a:cubicBezTo>
                  <a:pt x="3097508" y="5891534"/>
                  <a:pt x="3081917" y="5907125"/>
                  <a:pt x="3062689" y="5907125"/>
                </a:cubicBezTo>
                <a:close/>
                <a:moveTo>
                  <a:pt x="3147583" y="5907125"/>
                </a:moveTo>
                <a:cubicBezTo>
                  <a:pt x="3128355" y="5907125"/>
                  <a:pt x="3112764" y="5891534"/>
                  <a:pt x="3112764" y="5872307"/>
                </a:cubicBezTo>
                <a:cubicBezTo>
                  <a:pt x="3112764" y="5853079"/>
                  <a:pt x="3128355" y="5837488"/>
                  <a:pt x="3147583" y="5837488"/>
                </a:cubicBezTo>
                <a:cubicBezTo>
                  <a:pt x="3166810" y="5837488"/>
                  <a:pt x="3182401" y="5853079"/>
                  <a:pt x="3182401" y="5872307"/>
                </a:cubicBezTo>
                <a:cubicBezTo>
                  <a:pt x="3182401" y="5891534"/>
                  <a:pt x="3166810" y="5907125"/>
                  <a:pt x="3147583" y="5907125"/>
                </a:cubicBezTo>
                <a:close/>
                <a:moveTo>
                  <a:pt x="3826723" y="5907125"/>
                </a:moveTo>
                <a:cubicBezTo>
                  <a:pt x="3807495" y="5907125"/>
                  <a:pt x="3791904" y="5891534"/>
                  <a:pt x="3791904" y="5872307"/>
                </a:cubicBezTo>
                <a:cubicBezTo>
                  <a:pt x="3791904" y="5853079"/>
                  <a:pt x="3807495" y="5837488"/>
                  <a:pt x="3826723" y="5837488"/>
                </a:cubicBezTo>
                <a:cubicBezTo>
                  <a:pt x="3845950" y="5837488"/>
                  <a:pt x="3861541" y="5853079"/>
                  <a:pt x="3861541" y="5872307"/>
                </a:cubicBezTo>
                <a:cubicBezTo>
                  <a:pt x="3861541" y="5891534"/>
                  <a:pt x="3845950" y="5907125"/>
                  <a:pt x="3826723" y="5907125"/>
                </a:cubicBezTo>
                <a:close/>
                <a:moveTo>
                  <a:pt x="3911614" y="5907125"/>
                </a:moveTo>
                <a:cubicBezTo>
                  <a:pt x="3892386" y="5907125"/>
                  <a:pt x="3876795" y="5891534"/>
                  <a:pt x="3876795" y="5872307"/>
                </a:cubicBezTo>
                <a:cubicBezTo>
                  <a:pt x="3876795" y="5853079"/>
                  <a:pt x="3892386" y="5837488"/>
                  <a:pt x="3911614" y="5837488"/>
                </a:cubicBezTo>
                <a:cubicBezTo>
                  <a:pt x="3930842" y="5837488"/>
                  <a:pt x="3946433" y="5853079"/>
                  <a:pt x="3946433" y="5872307"/>
                </a:cubicBezTo>
                <a:cubicBezTo>
                  <a:pt x="3946433" y="5891534"/>
                  <a:pt x="3930842" y="5907125"/>
                  <a:pt x="3911614" y="5907125"/>
                </a:cubicBezTo>
                <a:close/>
                <a:moveTo>
                  <a:pt x="3996513" y="5907125"/>
                </a:moveTo>
                <a:cubicBezTo>
                  <a:pt x="3977285" y="5907125"/>
                  <a:pt x="3961694" y="5891534"/>
                  <a:pt x="3961694" y="5872307"/>
                </a:cubicBezTo>
                <a:cubicBezTo>
                  <a:pt x="3961694" y="5853079"/>
                  <a:pt x="3977285" y="5837488"/>
                  <a:pt x="3996513" y="5837488"/>
                </a:cubicBezTo>
                <a:cubicBezTo>
                  <a:pt x="4015741" y="5837488"/>
                  <a:pt x="4031332" y="5853079"/>
                  <a:pt x="4031332" y="5872307"/>
                </a:cubicBezTo>
                <a:cubicBezTo>
                  <a:pt x="4031332" y="5891534"/>
                  <a:pt x="4015741" y="5907125"/>
                  <a:pt x="3996513" y="5907125"/>
                </a:cubicBezTo>
                <a:close/>
                <a:moveTo>
                  <a:pt x="4336083" y="5907125"/>
                </a:moveTo>
                <a:cubicBezTo>
                  <a:pt x="4316855" y="5907125"/>
                  <a:pt x="4301264" y="5891534"/>
                  <a:pt x="4301264" y="5872307"/>
                </a:cubicBezTo>
                <a:cubicBezTo>
                  <a:pt x="4301264" y="5853079"/>
                  <a:pt x="4316855" y="5837488"/>
                  <a:pt x="4336083" y="5837488"/>
                </a:cubicBezTo>
                <a:cubicBezTo>
                  <a:pt x="4355311" y="5837488"/>
                  <a:pt x="4370902" y="5853079"/>
                  <a:pt x="4370902" y="5872307"/>
                </a:cubicBezTo>
                <a:cubicBezTo>
                  <a:pt x="4370902" y="5891534"/>
                  <a:pt x="4355311" y="5907125"/>
                  <a:pt x="4336083" y="5907125"/>
                </a:cubicBezTo>
                <a:close/>
                <a:moveTo>
                  <a:pt x="4420976" y="5907125"/>
                </a:moveTo>
                <a:cubicBezTo>
                  <a:pt x="4401749" y="5907125"/>
                  <a:pt x="4386158" y="5891534"/>
                  <a:pt x="4386158" y="5872307"/>
                </a:cubicBezTo>
                <a:cubicBezTo>
                  <a:pt x="4386158" y="5853079"/>
                  <a:pt x="4401749" y="5837488"/>
                  <a:pt x="4420976" y="5837488"/>
                </a:cubicBezTo>
                <a:cubicBezTo>
                  <a:pt x="4440204" y="5837488"/>
                  <a:pt x="4455795" y="5853079"/>
                  <a:pt x="4455795" y="5872307"/>
                </a:cubicBezTo>
                <a:cubicBezTo>
                  <a:pt x="4455795" y="5891534"/>
                  <a:pt x="4440204" y="5907125"/>
                  <a:pt x="4420976" y="5907125"/>
                </a:cubicBezTo>
                <a:close/>
                <a:moveTo>
                  <a:pt x="4505869" y="5907125"/>
                </a:moveTo>
                <a:cubicBezTo>
                  <a:pt x="4486641" y="5907125"/>
                  <a:pt x="4471050" y="5891534"/>
                  <a:pt x="4471050" y="5872307"/>
                </a:cubicBezTo>
                <a:cubicBezTo>
                  <a:pt x="4471050" y="5853079"/>
                  <a:pt x="4486641" y="5837488"/>
                  <a:pt x="4505869" y="5837488"/>
                </a:cubicBezTo>
                <a:cubicBezTo>
                  <a:pt x="4525096" y="5837488"/>
                  <a:pt x="4540687" y="5853079"/>
                  <a:pt x="4540687" y="5872307"/>
                </a:cubicBezTo>
                <a:cubicBezTo>
                  <a:pt x="4540687" y="5891534"/>
                  <a:pt x="4525096" y="5907125"/>
                  <a:pt x="4505869" y="5907125"/>
                </a:cubicBezTo>
                <a:close/>
                <a:moveTo>
                  <a:pt x="4590760" y="5907125"/>
                </a:moveTo>
                <a:cubicBezTo>
                  <a:pt x="4571532" y="5907125"/>
                  <a:pt x="4555941" y="5891534"/>
                  <a:pt x="4555941" y="5872307"/>
                </a:cubicBezTo>
                <a:cubicBezTo>
                  <a:pt x="4555941" y="5853079"/>
                  <a:pt x="4571532" y="5837488"/>
                  <a:pt x="4590760" y="5837488"/>
                </a:cubicBezTo>
                <a:cubicBezTo>
                  <a:pt x="4609988" y="5837488"/>
                  <a:pt x="4625579" y="5853079"/>
                  <a:pt x="4625579" y="5872307"/>
                </a:cubicBezTo>
                <a:cubicBezTo>
                  <a:pt x="4625579" y="5891534"/>
                  <a:pt x="4609988" y="5907125"/>
                  <a:pt x="4590760" y="5907125"/>
                </a:cubicBezTo>
                <a:close/>
                <a:moveTo>
                  <a:pt x="4675653" y="5907125"/>
                </a:moveTo>
                <a:cubicBezTo>
                  <a:pt x="4656425" y="5907125"/>
                  <a:pt x="4640834" y="5891534"/>
                  <a:pt x="4640834" y="5872307"/>
                </a:cubicBezTo>
                <a:cubicBezTo>
                  <a:pt x="4640834" y="5853079"/>
                  <a:pt x="4656425" y="5837488"/>
                  <a:pt x="4675653" y="5837488"/>
                </a:cubicBezTo>
                <a:cubicBezTo>
                  <a:pt x="4694881" y="5837488"/>
                  <a:pt x="4710472" y="5853079"/>
                  <a:pt x="4710472" y="5872307"/>
                </a:cubicBezTo>
                <a:cubicBezTo>
                  <a:pt x="4710472" y="5891534"/>
                  <a:pt x="4694881" y="5907125"/>
                  <a:pt x="4675653" y="5907125"/>
                </a:cubicBezTo>
                <a:close/>
                <a:moveTo>
                  <a:pt x="4760546" y="5907125"/>
                </a:moveTo>
                <a:cubicBezTo>
                  <a:pt x="4741319" y="5907125"/>
                  <a:pt x="4725728" y="5891534"/>
                  <a:pt x="4725728" y="5872307"/>
                </a:cubicBezTo>
                <a:cubicBezTo>
                  <a:pt x="4725728" y="5853079"/>
                  <a:pt x="4741319" y="5837488"/>
                  <a:pt x="4760546" y="5837488"/>
                </a:cubicBezTo>
                <a:cubicBezTo>
                  <a:pt x="4779774" y="5837488"/>
                  <a:pt x="4795365" y="5853079"/>
                  <a:pt x="4795365" y="5872307"/>
                </a:cubicBezTo>
                <a:cubicBezTo>
                  <a:pt x="4795365" y="5891534"/>
                  <a:pt x="4779774" y="5907125"/>
                  <a:pt x="4760546" y="5907125"/>
                </a:cubicBezTo>
                <a:close/>
                <a:moveTo>
                  <a:pt x="4845439" y="5907125"/>
                </a:moveTo>
                <a:cubicBezTo>
                  <a:pt x="4826211" y="5907125"/>
                  <a:pt x="4810620" y="5891534"/>
                  <a:pt x="4810620" y="5872307"/>
                </a:cubicBezTo>
                <a:cubicBezTo>
                  <a:pt x="4810620" y="5853079"/>
                  <a:pt x="4826211" y="5837488"/>
                  <a:pt x="4845439" y="5837488"/>
                </a:cubicBezTo>
                <a:cubicBezTo>
                  <a:pt x="4864666" y="5837488"/>
                  <a:pt x="4880257" y="5853079"/>
                  <a:pt x="4880257" y="5872307"/>
                </a:cubicBezTo>
                <a:cubicBezTo>
                  <a:pt x="4880257" y="5891534"/>
                  <a:pt x="4864666" y="5907125"/>
                  <a:pt x="4845439" y="5907125"/>
                </a:cubicBezTo>
                <a:close/>
                <a:moveTo>
                  <a:pt x="4930330" y="5907125"/>
                </a:moveTo>
                <a:cubicBezTo>
                  <a:pt x="4911102" y="5907125"/>
                  <a:pt x="4895511" y="5891534"/>
                  <a:pt x="4895511" y="5872307"/>
                </a:cubicBezTo>
                <a:cubicBezTo>
                  <a:pt x="4895511" y="5853079"/>
                  <a:pt x="4911102" y="5837488"/>
                  <a:pt x="4930330" y="5837488"/>
                </a:cubicBezTo>
                <a:cubicBezTo>
                  <a:pt x="4949558" y="5837488"/>
                  <a:pt x="4965149" y="5853079"/>
                  <a:pt x="4965149" y="5872307"/>
                </a:cubicBezTo>
                <a:cubicBezTo>
                  <a:pt x="4965149" y="5891534"/>
                  <a:pt x="4949558" y="5907125"/>
                  <a:pt x="4930330" y="5907125"/>
                </a:cubicBezTo>
                <a:close/>
                <a:moveTo>
                  <a:pt x="5015223" y="5907125"/>
                </a:moveTo>
                <a:cubicBezTo>
                  <a:pt x="4995995" y="5907125"/>
                  <a:pt x="4980404" y="5891534"/>
                  <a:pt x="4980404" y="5872307"/>
                </a:cubicBezTo>
                <a:cubicBezTo>
                  <a:pt x="4980404" y="5853079"/>
                  <a:pt x="4995995" y="5837488"/>
                  <a:pt x="5015223" y="5837488"/>
                </a:cubicBezTo>
                <a:cubicBezTo>
                  <a:pt x="5034451" y="5837488"/>
                  <a:pt x="5050042" y="5853079"/>
                  <a:pt x="5050042" y="5872307"/>
                </a:cubicBezTo>
                <a:cubicBezTo>
                  <a:pt x="5050042" y="5891534"/>
                  <a:pt x="5034451" y="5907125"/>
                  <a:pt x="5015223" y="5907125"/>
                </a:cubicBezTo>
                <a:close/>
                <a:moveTo>
                  <a:pt x="5100116" y="5907125"/>
                </a:moveTo>
                <a:cubicBezTo>
                  <a:pt x="5080889" y="5907125"/>
                  <a:pt x="5065298" y="5891534"/>
                  <a:pt x="5065298" y="5872307"/>
                </a:cubicBezTo>
                <a:cubicBezTo>
                  <a:pt x="5065298" y="5853079"/>
                  <a:pt x="5080889" y="5837488"/>
                  <a:pt x="5100116" y="5837488"/>
                </a:cubicBezTo>
                <a:cubicBezTo>
                  <a:pt x="5119344" y="5837488"/>
                  <a:pt x="5134935" y="5853079"/>
                  <a:pt x="5134935" y="5872307"/>
                </a:cubicBezTo>
                <a:cubicBezTo>
                  <a:pt x="5134935" y="5891534"/>
                  <a:pt x="5119344" y="5907125"/>
                  <a:pt x="5100116" y="5907125"/>
                </a:cubicBezTo>
                <a:close/>
                <a:moveTo>
                  <a:pt x="5185009" y="5907125"/>
                </a:moveTo>
                <a:cubicBezTo>
                  <a:pt x="5165781" y="5907125"/>
                  <a:pt x="5150190" y="5891534"/>
                  <a:pt x="5150190" y="5872307"/>
                </a:cubicBezTo>
                <a:cubicBezTo>
                  <a:pt x="5150190" y="5853079"/>
                  <a:pt x="5165781" y="5837488"/>
                  <a:pt x="5185009" y="5837488"/>
                </a:cubicBezTo>
                <a:cubicBezTo>
                  <a:pt x="5204236" y="5837488"/>
                  <a:pt x="5219827" y="5853079"/>
                  <a:pt x="5219827" y="5872307"/>
                </a:cubicBezTo>
                <a:cubicBezTo>
                  <a:pt x="5219827" y="5891534"/>
                  <a:pt x="5204236" y="5907125"/>
                  <a:pt x="5185009" y="5907125"/>
                </a:cubicBezTo>
                <a:close/>
                <a:moveTo>
                  <a:pt x="5269900" y="5907125"/>
                </a:moveTo>
                <a:cubicBezTo>
                  <a:pt x="5250672" y="5907125"/>
                  <a:pt x="5235081" y="5891534"/>
                  <a:pt x="5235081" y="5872307"/>
                </a:cubicBezTo>
                <a:cubicBezTo>
                  <a:pt x="5235081" y="5853079"/>
                  <a:pt x="5250672" y="5837488"/>
                  <a:pt x="5269900" y="5837488"/>
                </a:cubicBezTo>
                <a:cubicBezTo>
                  <a:pt x="5289128" y="5837488"/>
                  <a:pt x="5304719" y="5853079"/>
                  <a:pt x="5304719" y="5872307"/>
                </a:cubicBezTo>
                <a:cubicBezTo>
                  <a:pt x="5304719" y="5891534"/>
                  <a:pt x="5289128" y="5907125"/>
                  <a:pt x="5269900" y="5907125"/>
                </a:cubicBezTo>
                <a:close/>
                <a:moveTo>
                  <a:pt x="5354793" y="5907125"/>
                </a:moveTo>
                <a:cubicBezTo>
                  <a:pt x="5335565" y="5907125"/>
                  <a:pt x="5319974" y="5891534"/>
                  <a:pt x="5319974" y="5872307"/>
                </a:cubicBezTo>
                <a:cubicBezTo>
                  <a:pt x="5319974" y="5853079"/>
                  <a:pt x="5335565" y="5837488"/>
                  <a:pt x="5354793" y="5837488"/>
                </a:cubicBezTo>
                <a:cubicBezTo>
                  <a:pt x="5374021" y="5837488"/>
                  <a:pt x="5389612" y="5853079"/>
                  <a:pt x="5389612" y="5872307"/>
                </a:cubicBezTo>
                <a:cubicBezTo>
                  <a:pt x="5389612" y="5891534"/>
                  <a:pt x="5374021" y="5907125"/>
                  <a:pt x="5354793" y="5907125"/>
                </a:cubicBezTo>
                <a:close/>
                <a:moveTo>
                  <a:pt x="6203718" y="5907125"/>
                </a:moveTo>
                <a:cubicBezTo>
                  <a:pt x="6184490" y="5907125"/>
                  <a:pt x="6168893" y="5891534"/>
                  <a:pt x="6168893" y="5872307"/>
                </a:cubicBezTo>
                <a:cubicBezTo>
                  <a:pt x="6168893" y="5853079"/>
                  <a:pt x="6184490" y="5837488"/>
                  <a:pt x="6203718" y="5837488"/>
                </a:cubicBezTo>
                <a:cubicBezTo>
                  <a:pt x="6222946" y="5837488"/>
                  <a:pt x="6238530" y="5853079"/>
                  <a:pt x="6238530" y="5872307"/>
                </a:cubicBezTo>
                <a:cubicBezTo>
                  <a:pt x="6238530" y="5891534"/>
                  <a:pt x="6222946" y="5907125"/>
                  <a:pt x="6203718" y="5907125"/>
                </a:cubicBezTo>
                <a:close/>
                <a:moveTo>
                  <a:pt x="6288610" y="5907125"/>
                </a:moveTo>
                <a:cubicBezTo>
                  <a:pt x="6269383" y="5907125"/>
                  <a:pt x="6253785" y="5891534"/>
                  <a:pt x="6253785" y="5872307"/>
                </a:cubicBezTo>
                <a:cubicBezTo>
                  <a:pt x="6253785" y="5853079"/>
                  <a:pt x="6269383" y="5837488"/>
                  <a:pt x="6288610" y="5837488"/>
                </a:cubicBezTo>
                <a:cubicBezTo>
                  <a:pt x="6307838" y="5837488"/>
                  <a:pt x="6323423" y="5853079"/>
                  <a:pt x="6323423" y="5872307"/>
                </a:cubicBezTo>
                <a:cubicBezTo>
                  <a:pt x="6323423" y="5891534"/>
                  <a:pt x="6307838" y="5907125"/>
                  <a:pt x="6288610" y="5907125"/>
                </a:cubicBezTo>
                <a:close/>
                <a:moveTo>
                  <a:pt x="7307346" y="5907125"/>
                </a:moveTo>
                <a:cubicBezTo>
                  <a:pt x="7288119" y="5907125"/>
                  <a:pt x="7272521" y="5891534"/>
                  <a:pt x="7272521" y="5872307"/>
                </a:cubicBezTo>
                <a:cubicBezTo>
                  <a:pt x="7272521" y="5853079"/>
                  <a:pt x="7288119" y="5837488"/>
                  <a:pt x="7307346" y="5837488"/>
                </a:cubicBezTo>
                <a:cubicBezTo>
                  <a:pt x="7326574" y="5837488"/>
                  <a:pt x="7342159" y="5853079"/>
                  <a:pt x="7342159" y="5872307"/>
                </a:cubicBezTo>
                <a:cubicBezTo>
                  <a:pt x="7342159" y="5891534"/>
                  <a:pt x="7326574" y="5907125"/>
                  <a:pt x="7307346" y="5907125"/>
                </a:cubicBezTo>
                <a:close/>
                <a:moveTo>
                  <a:pt x="7901594" y="5907125"/>
                </a:moveTo>
                <a:cubicBezTo>
                  <a:pt x="7882366" y="5907125"/>
                  <a:pt x="7866769" y="5891534"/>
                  <a:pt x="7866769" y="5872307"/>
                </a:cubicBezTo>
                <a:cubicBezTo>
                  <a:pt x="7866769" y="5853079"/>
                  <a:pt x="7882366" y="5837488"/>
                  <a:pt x="7901594" y="5837488"/>
                </a:cubicBezTo>
                <a:cubicBezTo>
                  <a:pt x="7920822" y="5837488"/>
                  <a:pt x="7936406" y="5853079"/>
                  <a:pt x="7936406" y="5872307"/>
                </a:cubicBezTo>
                <a:cubicBezTo>
                  <a:pt x="7936406" y="5891534"/>
                  <a:pt x="7920822" y="5907125"/>
                  <a:pt x="7901594" y="5907125"/>
                </a:cubicBezTo>
                <a:close/>
                <a:moveTo>
                  <a:pt x="7986485" y="5907125"/>
                </a:moveTo>
                <a:cubicBezTo>
                  <a:pt x="7967258" y="5907125"/>
                  <a:pt x="7951660" y="5891534"/>
                  <a:pt x="7951660" y="5872307"/>
                </a:cubicBezTo>
                <a:cubicBezTo>
                  <a:pt x="7951660" y="5853079"/>
                  <a:pt x="7967258" y="5837488"/>
                  <a:pt x="7986485" y="5837488"/>
                </a:cubicBezTo>
                <a:cubicBezTo>
                  <a:pt x="8005713" y="5837488"/>
                  <a:pt x="8021298" y="5853079"/>
                  <a:pt x="8021298" y="5872307"/>
                </a:cubicBezTo>
                <a:cubicBezTo>
                  <a:pt x="8021298" y="5891534"/>
                  <a:pt x="8005713" y="5907125"/>
                  <a:pt x="7986485" y="5907125"/>
                </a:cubicBezTo>
                <a:close/>
                <a:moveTo>
                  <a:pt x="8071379" y="5907125"/>
                </a:moveTo>
                <a:cubicBezTo>
                  <a:pt x="8052151" y="5907125"/>
                  <a:pt x="8036553" y="5891534"/>
                  <a:pt x="8036553" y="5872307"/>
                </a:cubicBezTo>
                <a:cubicBezTo>
                  <a:pt x="8036553" y="5853079"/>
                  <a:pt x="8052151" y="5837488"/>
                  <a:pt x="8071379" y="5837488"/>
                </a:cubicBezTo>
                <a:cubicBezTo>
                  <a:pt x="8090606" y="5837488"/>
                  <a:pt x="8106191" y="5853079"/>
                  <a:pt x="8106191" y="5872307"/>
                </a:cubicBezTo>
                <a:cubicBezTo>
                  <a:pt x="8106191" y="5891534"/>
                  <a:pt x="8090606" y="5907125"/>
                  <a:pt x="8071379" y="5907125"/>
                </a:cubicBezTo>
                <a:close/>
                <a:moveTo>
                  <a:pt x="8241164" y="5907125"/>
                </a:moveTo>
                <a:cubicBezTo>
                  <a:pt x="8221936" y="5907125"/>
                  <a:pt x="8206339" y="5891534"/>
                  <a:pt x="8206339" y="5872307"/>
                </a:cubicBezTo>
                <a:cubicBezTo>
                  <a:pt x="8206339" y="5853079"/>
                  <a:pt x="8221936" y="5837488"/>
                  <a:pt x="8241164" y="5837488"/>
                </a:cubicBezTo>
                <a:cubicBezTo>
                  <a:pt x="8260392" y="5837488"/>
                  <a:pt x="8275976" y="5853079"/>
                  <a:pt x="8275976" y="5872307"/>
                </a:cubicBezTo>
                <a:cubicBezTo>
                  <a:pt x="8275976" y="5891534"/>
                  <a:pt x="8260392" y="5907125"/>
                  <a:pt x="8241164" y="5907125"/>
                </a:cubicBezTo>
                <a:close/>
                <a:moveTo>
                  <a:pt x="8580734" y="5907125"/>
                </a:moveTo>
                <a:cubicBezTo>
                  <a:pt x="8561506" y="5907125"/>
                  <a:pt x="8545909" y="5891534"/>
                  <a:pt x="8545909" y="5872307"/>
                </a:cubicBezTo>
                <a:cubicBezTo>
                  <a:pt x="8545909" y="5853079"/>
                  <a:pt x="8561506" y="5837488"/>
                  <a:pt x="8580734" y="5837488"/>
                </a:cubicBezTo>
                <a:cubicBezTo>
                  <a:pt x="8599962" y="5837488"/>
                  <a:pt x="8615546" y="5853079"/>
                  <a:pt x="8615546" y="5872307"/>
                </a:cubicBezTo>
                <a:cubicBezTo>
                  <a:pt x="8615546" y="5891534"/>
                  <a:pt x="8599962" y="5907125"/>
                  <a:pt x="8580734" y="5907125"/>
                </a:cubicBezTo>
                <a:close/>
                <a:moveTo>
                  <a:pt x="8750518" y="5907125"/>
                </a:moveTo>
                <a:cubicBezTo>
                  <a:pt x="8731290" y="5907125"/>
                  <a:pt x="8715692" y="5891534"/>
                  <a:pt x="8715692" y="5872307"/>
                </a:cubicBezTo>
                <a:cubicBezTo>
                  <a:pt x="8715692" y="5853079"/>
                  <a:pt x="8731290" y="5837488"/>
                  <a:pt x="8750518" y="5837488"/>
                </a:cubicBezTo>
                <a:cubicBezTo>
                  <a:pt x="8769745" y="5837488"/>
                  <a:pt x="8785330" y="5853079"/>
                  <a:pt x="8785330" y="5872307"/>
                </a:cubicBezTo>
                <a:cubicBezTo>
                  <a:pt x="8785330" y="5891534"/>
                  <a:pt x="8769745" y="5907125"/>
                  <a:pt x="8750518" y="5907125"/>
                </a:cubicBezTo>
                <a:close/>
                <a:moveTo>
                  <a:pt x="8835412" y="5907125"/>
                </a:moveTo>
                <a:cubicBezTo>
                  <a:pt x="8816184" y="5907125"/>
                  <a:pt x="8800587" y="5891534"/>
                  <a:pt x="8800587" y="5872307"/>
                </a:cubicBezTo>
                <a:cubicBezTo>
                  <a:pt x="8800587" y="5853079"/>
                  <a:pt x="8816184" y="5837488"/>
                  <a:pt x="8835412" y="5837488"/>
                </a:cubicBezTo>
                <a:cubicBezTo>
                  <a:pt x="8854640" y="5837488"/>
                  <a:pt x="8870224" y="5853079"/>
                  <a:pt x="8870224" y="5872307"/>
                </a:cubicBezTo>
                <a:cubicBezTo>
                  <a:pt x="8870224" y="5891534"/>
                  <a:pt x="8854640" y="5907125"/>
                  <a:pt x="8835412" y="5907125"/>
                </a:cubicBezTo>
                <a:close/>
                <a:moveTo>
                  <a:pt x="9174982" y="5907125"/>
                </a:moveTo>
                <a:cubicBezTo>
                  <a:pt x="9155754" y="5907125"/>
                  <a:pt x="9140157" y="5891534"/>
                  <a:pt x="9140157" y="5872307"/>
                </a:cubicBezTo>
                <a:cubicBezTo>
                  <a:pt x="9140157" y="5853079"/>
                  <a:pt x="9155754" y="5837488"/>
                  <a:pt x="9174982" y="5837488"/>
                </a:cubicBezTo>
                <a:cubicBezTo>
                  <a:pt x="9194210" y="5837488"/>
                  <a:pt x="9209794" y="5853079"/>
                  <a:pt x="9209794" y="5872307"/>
                </a:cubicBezTo>
                <a:cubicBezTo>
                  <a:pt x="9209794" y="5891534"/>
                  <a:pt x="9194210" y="5907125"/>
                  <a:pt x="9174982" y="5907125"/>
                </a:cubicBezTo>
                <a:close/>
                <a:moveTo>
                  <a:pt x="9259874" y="5907125"/>
                </a:moveTo>
                <a:cubicBezTo>
                  <a:pt x="9240646" y="5907125"/>
                  <a:pt x="9225049" y="5891534"/>
                  <a:pt x="9225049" y="5872307"/>
                </a:cubicBezTo>
                <a:cubicBezTo>
                  <a:pt x="9225049" y="5853079"/>
                  <a:pt x="9240646" y="5837488"/>
                  <a:pt x="9259874" y="5837488"/>
                </a:cubicBezTo>
                <a:cubicBezTo>
                  <a:pt x="9279102" y="5837488"/>
                  <a:pt x="9294686" y="5853079"/>
                  <a:pt x="9294686" y="5872307"/>
                </a:cubicBezTo>
                <a:cubicBezTo>
                  <a:pt x="9294686" y="5891534"/>
                  <a:pt x="9279102" y="5907125"/>
                  <a:pt x="9259874" y="5907125"/>
                </a:cubicBezTo>
                <a:close/>
                <a:moveTo>
                  <a:pt x="9344765" y="5907125"/>
                </a:moveTo>
                <a:cubicBezTo>
                  <a:pt x="9325538" y="5907125"/>
                  <a:pt x="9309940" y="5891534"/>
                  <a:pt x="9309940" y="5872307"/>
                </a:cubicBezTo>
                <a:cubicBezTo>
                  <a:pt x="9309940" y="5853079"/>
                  <a:pt x="9325538" y="5837488"/>
                  <a:pt x="9344765" y="5837488"/>
                </a:cubicBezTo>
                <a:cubicBezTo>
                  <a:pt x="9363993" y="5837488"/>
                  <a:pt x="9379578" y="5853079"/>
                  <a:pt x="9379578" y="5872307"/>
                </a:cubicBezTo>
                <a:cubicBezTo>
                  <a:pt x="9379578" y="5891534"/>
                  <a:pt x="9363993" y="5907125"/>
                  <a:pt x="9344765" y="5907125"/>
                </a:cubicBezTo>
                <a:close/>
                <a:moveTo>
                  <a:pt x="9429658" y="5907125"/>
                </a:moveTo>
                <a:cubicBezTo>
                  <a:pt x="9410430" y="5907125"/>
                  <a:pt x="9394832" y="5891534"/>
                  <a:pt x="9394832" y="5872307"/>
                </a:cubicBezTo>
                <a:cubicBezTo>
                  <a:pt x="9394832" y="5853079"/>
                  <a:pt x="9410430" y="5837488"/>
                  <a:pt x="9429658" y="5837488"/>
                </a:cubicBezTo>
                <a:cubicBezTo>
                  <a:pt x="9448885" y="5837488"/>
                  <a:pt x="9464470" y="5853079"/>
                  <a:pt x="9464470" y="5872307"/>
                </a:cubicBezTo>
                <a:cubicBezTo>
                  <a:pt x="9464470" y="5891534"/>
                  <a:pt x="9448885" y="5907125"/>
                  <a:pt x="9429658" y="5907125"/>
                </a:cubicBezTo>
                <a:close/>
                <a:moveTo>
                  <a:pt x="9514552" y="5907125"/>
                </a:moveTo>
                <a:cubicBezTo>
                  <a:pt x="9495324" y="5907125"/>
                  <a:pt x="9479727" y="5891534"/>
                  <a:pt x="9479727" y="5872307"/>
                </a:cubicBezTo>
                <a:cubicBezTo>
                  <a:pt x="9479727" y="5853079"/>
                  <a:pt x="9495324" y="5837488"/>
                  <a:pt x="9514552" y="5837488"/>
                </a:cubicBezTo>
                <a:cubicBezTo>
                  <a:pt x="9533780" y="5837488"/>
                  <a:pt x="9549364" y="5853079"/>
                  <a:pt x="9549364" y="5872307"/>
                </a:cubicBezTo>
                <a:cubicBezTo>
                  <a:pt x="9549364" y="5891534"/>
                  <a:pt x="9533780" y="5907125"/>
                  <a:pt x="9514552" y="5907125"/>
                </a:cubicBezTo>
                <a:close/>
                <a:moveTo>
                  <a:pt x="9599444" y="5907125"/>
                </a:moveTo>
                <a:cubicBezTo>
                  <a:pt x="9580216" y="5907125"/>
                  <a:pt x="9564619" y="5891534"/>
                  <a:pt x="9564619" y="5872307"/>
                </a:cubicBezTo>
                <a:cubicBezTo>
                  <a:pt x="9564619" y="5853079"/>
                  <a:pt x="9580216" y="5837488"/>
                  <a:pt x="9599444" y="5837488"/>
                </a:cubicBezTo>
                <a:cubicBezTo>
                  <a:pt x="9618672" y="5837488"/>
                  <a:pt x="9634256" y="5853079"/>
                  <a:pt x="9634256" y="5872307"/>
                </a:cubicBezTo>
                <a:cubicBezTo>
                  <a:pt x="9634256" y="5891534"/>
                  <a:pt x="9618672" y="5907125"/>
                  <a:pt x="9599444" y="5907125"/>
                </a:cubicBezTo>
                <a:close/>
                <a:moveTo>
                  <a:pt x="9684335" y="5907125"/>
                </a:moveTo>
                <a:cubicBezTo>
                  <a:pt x="9665108" y="5907125"/>
                  <a:pt x="9649510" y="5891534"/>
                  <a:pt x="9649510" y="5872307"/>
                </a:cubicBezTo>
                <a:cubicBezTo>
                  <a:pt x="9649510" y="5853079"/>
                  <a:pt x="9665108" y="5837488"/>
                  <a:pt x="9684335" y="5837488"/>
                </a:cubicBezTo>
                <a:cubicBezTo>
                  <a:pt x="9703563" y="5837488"/>
                  <a:pt x="9719148" y="5853079"/>
                  <a:pt x="9719148" y="5872307"/>
                </a:cubicBezTo>
                <a:cubicBezTo>
                  <a:pt x="9719148" y="5891534"/>
                  <a:pt x="9703563" y="5907125"/>
                  <a:pt x="9684335" y="5907125"/>
                </a:cubicBezTo>
                <a:close/>
                <a:moveTo>
                  <a:pt x="9769228" y="5907125"/>
                </a:moveTo>
                <a:cubicBezTo>
                  <a:pt x="9750000" y="5907125"/>
                  <a:pt x="9734402" y="5891534"/>
                  <a:pt x="9734402" y="5872307"/>
                </a:cubicBezTo>
                <a:cubicBezTo>
                  <a:pt x="9734402" y="5853079"/>
                  <a:pt x="9750000" y="5837488"/>
                  <a:pt x="9769228" y="5837488"/>
                </a:cubicBezTo>
                <a:cubicBezTo>
                  <a:pt x="9788455" y="5837488"/>
                  <a:pt x="9804040" y="5853079"/>
                  <a:pt x="9804040" y="5872307"/>
                </a:cubicBezTo>
                <a:cubicBezTo>
                  <a:pt x="9804040" y="5891534"/>
                  <a:pt x="9788455" y="5907125"/>
                  <a:pt x="9769228" y="5907125"/>
                </a:cubicBezTo>
                <a:close/>
                <a:moveTo>
                  <a:pt x="9854122" y="5907125"/>
                </a:moveTo>
                <a:cubicBezTo>
                  <a:pt x="9834894" y="5907125"/>
                  <a:pt x="9819297" y="5891534"/>
                  <a:pt x="9819297" y="5872307"/>
                </a:cubicBezTo>
                <a:cubicBezTo>
                  <a:pt x="9819297" y="5853079"/>
                  <a:pt x="9834894" y="5837488"/>
                  <a:pt x="9854122" y="5837488"/>
                </a:cubicBezTo>
                <a:cubicBezTo>
                  <a:pt x="9873350" y="5837488"/>
                  <a:pt x="9888934" y="5853079"/>
                  <a:pt x="9888934" y="5872307"/>
                </a:cubicBezTo>
                <a:cubicBezTo>
                  <a:pt x="9888934" y="5891534"/>
                  <a:pt x="9873350" y="5907125"/>
                  <a:pt x="9854122" y="5907125"/>
                </a:cubicBezTo>
                <a:close/>
                <a:moveTo>
                  <a:pt x="9939014" y="5907125"/>
                </a:moveTo>
                <a:cubicBezTo>
                  <a:pt x="9919786" y="5907125"/>
                  <a:pt x="9904189" y="5891534"/>
                  <a:pt x="9904189" y="5872307"/>
                </a:cubicBezTo>
                <a:cubicBezTo>
                  <a:pt x="9904189" y="5853079"/>
                  <a:pt x="9919786" y="5837488"/>
                  <a:pt x="9939014" y="5837488"/>
                </a:cubicBezTo>
                <a:cubicBezTo>
                  <a:pt x="9958242" y="5837488"/>
                  <a:pt x="9973826" y="5853079"/>
                  <a:pt x="9973826" y="5872307"/>
                </a:cubicBezTo>
                <a:cubicBezTo>
                  <a:pt x="9973826" y="5891534"/>
                  <a:pt x="9958242" y="5907125"/>
                  <a:pt x="9939014" y="5907125"/>
                </a:cubicBezTo>
                <a:close/>
                <a:moveTo>
                  <a:pt x="10023905" y="5907125"/>
                </a:moveTo>
                <a:cubicBezTo>
                  <a:pt x="10004678" y="5907125"/>
                  <a:pt x="9989080" y="5891534"/>
                  <a:pt x="9989080" y="5872307"/>
                </a:cubicBezTo>
                <a:cubicBezTo>
                  <a:pt x="9989080" y="5853079"/>
                  <a:pt x="10004678" y="5837488"/>
                  <a:pt x="10023905" y="5837488"/>
                </a:cubicBezTo>
                <a:cubicBezTo>
                  <a:pt x="10043133" y="5837488"/>
                  <a:pt x="10058718" y="5853079"/>
                  <a:pt x="10058718" y="5872307"/>
                </a:cubicBezTo>
                <a:cubicBezTo>
                  <a:pt x="10058718" y="5891534"/>
                  <a:pt x="10043133" y="5907125"/>
                  <a:pt x="10023905" y="5907125"/>
                </a:cubicBezTo>
                <a:close/>
                <a:moveTo>
                  <a:pt x="10108798" y="5907125"/>
                </a:moveTo>
                <a:cubicBezTo>
                  <a:pt x="10089570" y="5907125"/>
                  <a:pt x="10073972" y="5891534"/>
                  <a:pt x="10073972" y="5872307"/>
                </a:cubicBezTo>
                <a:cubicBezTo>
                  <a:pt x="10073972" y="5853079"/>
                  <a:pt x="10089570" y="5837488"/>
                  <a:pt x="10108798" y="5837488"/>
                </a:cubicBezTo>
                <a:cubicBezTo>
                  <a:pt x="10128025" y="5837488"/>
                  <a:pt x="10143610" y="5853079"/>
                  <a:pt x="10143610" y="5872307"/>
                </a:cubicBezTo>
                <a:cubicBezTo>
                  <a:pt x="10143610" y="5891534"/>
                  <a:pt x="10128025" y="5907125"/>
                  <a:pt x="10108798" y="5907125"/>
                </a:cubicBezTo>
                <a:close/>
                <a:moveTo>
                  <a:pt x="10193691" y="5907125"/>
                </a:moveTo>
                <a:cubicBezTo>
                  <a:pt x="10174463" y="5907125"/>
                  <a:pt x="10158866" y="5891534"/>
                  <a:pt x="10158866" y="5872307"/>
                </a:cubicBezTo>
                <a:cubicBezTo>
                  <a:pt x="10158866" y="5853079"/>
                  <a:pt x="10174463" y="5837488"/>
                  <a:pt x="10193691" y="5837488"/>
                </a:cubicBezTo>
                <a:cubicBezTo>
                  <a:pt x="10212919" y="5837488"/>
                  <a:pt x="10228503" y="5853079"/>
                  <a:pt x="10228503" y="5872307"/>
                </a:cubicBezTo>
                <a:cubicBezTo>
                  <a:pt x="10228503" y="5891534"/>
                  <a:pt x="10212919" y="5907125"/>
                  <a:pt x="10193691" y="5907125"/>
                </a:cubicBezTo>
                <a:close/>
                <a:moveTo>
                  <a:pt x="10278584" y="5907125"/>
                </a:moveTo>
                <a:cubicBezTo>
                  <a:pt x="10259356" y="5907125"/>
                  <a:pt x="10243759" y="5891534"/>
                  <a:pt x="10243759" y="5872307"/>
                </a:cubicBezTo>
                <a:cubicBezTo>
                  <a:pt x="10243759" y="5853079"/>
                  <a:pt x="10259356" y="5837488"/>
                  <a:pt x="10278584" y="5837488"/>
                </a:cubicBezTo>
                <a:cubicBezTo>
                  <a:pt x="10297812" y="5837488"/>
                  <a:pt x="10313396" y="5853079"/>
                  <a:pt x="10313396" y="5872307"/>
                </a:cubicBezTo>
                <a:cubicBezTo>
                  <a:pt x="10313396" y="5891534"/>
                  <a:pt x="10297812" y="5907125"/>
                  <a:pt x="10278584" y="5907125"/>
                </a:cubicBezTo>
                <a:close/>
                <a:moveTo>
                  <a:pt x="10363475" y="5907125"/>
                </a:moveTo>
                <a:cubicBezTo>
                  <a:pt x="10344248" y="5907125"/>
                  <a:pt x="10328650" y="5891534"/>
                  <a:pt x="10328650" y="5872307"/>
                </a:cubicBezTo>
                <a:cubicBezTo>
                  <a:pt x="10328650" y="5853079"/>
                  <a:pt x="10344248" y="5837488"/>
                  <a:pt x="10363475" y="5837488"/>
                </a:cubicBezTo>
                <a:cubicBezTo>
                  <a:pt x="10382703" y="5837488"/>
                  <a:pt x="10398288" y="5853079"/>
                  <a:pt x="10398288" y="5872307"/>
                </a:cubicBezTo>
                <a:cubicBezTo>
                  <a:pt x="10398288" y="5891534"/>
                  <a:pt x="10382703" y="5907125"/>
                  <a:pt x="10363475" y="5907125"/>
                </a:cubicBezTo>
                <a:close/>
                <a:moveTo>
                  <a:pt x="10448368" y="5907125"/>
                </a:moveTo>
                <a:cubicBezTo>
                  <a:pt x="10429140" y="5907125"/>
                  <a:pt x="10413542" y="5891534"/>
                  <a:pt x="10413542" y="5872307"/>
                </a:cubicBezTo>
                <a:cubicBezTo>
                  <a:pt x="10413542" y="5853079"/>
                  <a:pt x="10429140" y="5837488"/>
                  <a:pt x="10448368" y="5837488"/>
                </a:cubicBezTo>
                <a:cubicBezTo>
                  <a:pt x="10467595" y="5837488"/>
                  <a:pt x="10483180" y="5853079"/>
                  <a:pt x="10483180" y="5872307"/>
                </a:cubicBezTo>
                <a:cubicBezTo>
                  <a:pt x="10483180" y="5891534"/>
                  <a:pt x="10467595" y="5907125"/>
                  <a:pt x="10448368" y="5907125"/>
                </a:cubicBezTo>
                <a:close/>
                <a:moveTo>
                  <a:pt x="10618154" y="5907125"/>
                </a:moveTo>
                <a:cubicBezTo>
                  <a:pt x="10598926" y="5907125"/>
                  <a:pt x="10583329" y="5891534"/>
                  <a:pt x="10583329" y="5872307"/>
                </a:cubicBezTo>
                <a:cubicBezTo>
                  <a:pt x="10583329" y="5853079"/>
                  <a:pt x="10598926" y="5837488"/>
                  <a:pt x="10618154" y="5837488"/>
                </a:cubicBezTo>
                <a:cubicBezTo>
                  <a:pt x="10637382" y="5837488"/>
                  <a:pt x="10652966" y="5853079"/>
                  <a:pt x="10652966" y="5872307"/>
                </a:cubicBezTo>
                <a:cubicBezTo>
                  <a:pt x="10652966" y="5891534"/>
                  <a:pt x="10637382" y="5907125"/>
                  <a:pt x="10618154" y="5907125"/>
                </a:cubicBezTo>
                <a:close/>
                <a:moveTo>
                  <a:pt x="1704416" y="5822267"/>
                </a:moveTo>
                <a:cubicBezTo>
                  <a:pt x="1685189" y="5822267"/>
                  <a:pt x="1669598" y="5806676"/>
                  <a:pt x="1669598" y="5787448"/>
                </a:cubicBezTo>
                <a:cubicBezTo>
                  <a:pt x="1669598" y="5768220"/>
                  <a:pt x="1685189" y="5752629"/>
                  <a:pt x="1704416" y="5752629"/>
                </a:cubicBezTo>
                <a:cubicBezTo>
                  <a:pt x="1723644" y="5752629"/>
                  <a:pt x="1739235" y="5768220"/>
                  <a:pt x="1739235" y="5787448"/>
                </a:cubicBezTo>
                <a:cubicBezTo>
                  <a:pt x="1739235" y="5806676"/>
                  <a:pt x="1723644" y="5822267"/>
                  <a:pt x="1704416" y="5822267"/>
                </a:cubicBezTo>
                <a:close/>
                <a:moveTo>
                  <a:pt x="1789310" y="5822267"/>
                </a:moveTo>
                <a:cubicBezTo>
                  <a:pt x="1770082" y="5822267"/>
                  <a:pt x="1754491" y="5806676"/>
                  <a:pt x="1754491" y="5787448"/>
                </a:cubicBezTo>
                <a:cubicBezTo>
                  <a:pt x="1754491" y="5768220"/>
                  <a:pt x="1770082" y="5752629"/>
                  <a:pt x="1789310" y="5752629"/>
                </a:cubicBezTo>
                <a:cubicBezTo>
                  <a:pt x="1808537" y="5752629"/>
                  <a:pt x="1824128" y="5768220"/>
                  <a:pt x="1824128" y="5787448"/>
                </a:cubicBezTo>
                <a:cubicBezTo>
                  <a:pt x="1824128" y="5806676"/>
                  <a:pt x="1808537" y="5822267"/>
                  <a:pt x="1789310" y="5822267"/>
                </a:cubicBezTo>
                <a:close/>
                <a:moveTo>
                  <a:pt x="1874201" y="5822267"/>
                </a:moveTo>
                <a:cubicBezTo>
                  <a:pt x="1854973" y="5822267"/>
                  <a:pt x="1839382" y="5806676"/>
                  <a:pt x="1839382" y="5787448"/>
                </a:cubicBezTo>
                <a:cubicBezTo>
                  <a:pt x="1839382" y="5768220"/>
                  <a:pt x="1854973" y="5752629"/>
                  <a:pt x="1874201" y="5752629"/>
                </a:cubicBezTo>
                <a:cubicBezTo>
                  <a:pt x="1893429" y="5752629"/>
                  <a:pt x="1909020" y="5768220"/>
                  <a:pt x="1909020" y="5787448"/>
                </a:cubicBezTo>
                <a:cubicBezTo>
                  <a:pt x="1909020" y="5806676"/>
                  <a:pt x="1893429" y="5822267"/>
                  <a:pt x="1874201" y="5822267"/>
                </a:cubicBezTo>
                <a:close/>
                <a:moveTo>
                  <a:pt x="1959093" y="5822267"/>
                </a:moveTo>
                <a:cubicBezTo>
                  <a:pt x="1939865" y="5822267"/>
                  <a:pt x="1924274" y="5806676"/>
                  <a:pt x="1924274" y="5787448"/>
                </a:cubicBezTo>
                <a:cubicBezTo>
                  <a:pt x="1924274" y="5768220"/>
                  <a:pt x="1939865" y="5752629"/>
                  <a:pt x="1959093" y="5752629"/>
                </a:cubicBezTo>
                <a:cubicBezTo>
                  <a:pt x="1978321" y="5752629"/>
                  <a:pt x="1993912" y="5768220"/>
                  <a:pt x="1993912" y="5787448"/>
                </a:cubicBezTo>
                <a:cubicBezTo>
                  <a:pt x="1993912" y="5806676"/>
                  <a:pt x="1978321" y="5822267"/>
                  <a:pt x="1959093" y="5822267"/>
                </a:cubicBezTo>
                <a:close/>
                <a:moveTo>
                  <a:pt x="2043986" y="5822267"/>
                </a:moveTo>
                <a:cubicBezTo>
                  <a:pt x="2024759" y="5822267"/>
                  <a:pt x="2009168" y="5806676"/>
                  <a:pt x="2009168" y="5787448"/>
                </a:cubicBezTo>
                <a:cubicBezTo>
                  <a:pt x="2009168" y="5768220"/>
                  <a:pt x="2024759" y="5752629"/>
                  <a:pt x="2043986" y="5752629"/>
                </a:cubicBezTo>
                <a:cubicBezTo>
                  <a:pt x="2063214" y="5752629"/>
                  <a:pt x="2078805" y="5768220"/>
                  <a:pt x="2078805" y="5787448"/>
                </a:cubicBezTo>
                <a:cubicBezTo>
                  <a:pt x="2078805" y="5806676"/>
                  <a:pt x="2063214" y="5822267"/>
                  <a:pt x="2043986" y="5822267"/>
                </a:cubicBezTo>
                <a:close/>
                <a:moveTo>
                  <a:pt x="2128880" y="5822267"/>
                </a:moveTo>
                <a:cubicBezTo>
                  <a:pt x="2109652" y="5822267"/>
                  <a:pt x="2094061" y="5806676"/>
                  <a:pt x="2094061" y="5787448"/>
                </a:cubicBezTo>
                <a:cubicBezTo>
                  <a:pt x="2094061" y="5768220"/>
                  <a:pt x="2109652" y="5752629"/>
                  <a:pt x="2128880" y="5752629"/>
                </a:cubicBezTo>
                <a:cubicBezTo>
                  <a:pt x="2148107" y="5752629"/>
                  <a:pt x="2163698" y="5768220"/>
                  <a:pt x="2163698" y="5787448"/>
                </a:cubicBezTo>
                <a:cubicBezTo>
                  <a:pt x="2163698" y="5806676"/>
                  <a:pt x="2148107" y="5822267"/>
                  <a:pt x="2128880" y="5822267"/>
                </a:cubicBezTo>
                <a:close/>
                <a:moveTo>
                  <a:pt x="2213771" y="5822267"/>
                </a:moveTo>
                <a:cubicBezTo>
                  <a:pt x="2194543" y="5822267"/>
                  <a:pt x="2178952" y="5806676"/>
                  <a:pt x="2178952" y="5787448"/>
                </a:cubicBezTo>
                <a:cubicBezTo>
                  <a:pt x="2178952" y="5768220"/>
                  <a:pt x="2194543" y="5752629"/>
                  <a:pt x="2213771" y="5752629"/>
                </a:cubicBezTo>
                <a:cubicBezTo>
                  <a:pt x="2232999" y="5752629"/>
                  <a:pt x="2248590" y="5768220"/>
                  <a:pt x="2248590" y="5787448"/>
                </a:cubicBezTo>
                <a:cubicBezTo>
                  <a:pt x="2248590" y="5806676"/>
                  <a:pt x="2232999" y="5822267"/>
                  <a:pt x="2213771" y="5822267"/>
                </a:cubicBezTo>
                <a:close/>
                <a:moveTo>
                  <a:pt x="2298657" y="5822267"/>
                </a:moveTo>
                <a:cubicBezTo>
                  <a:pt x="2279429" y="5822267"/>
                  <a:pt x="2263838" y="5806676"/>
                  <a:pt x="2263838" y="5787448"/>
                </a:cubicBezTo>
                <a:cubicBezTo>
                  <a:pt x="2263838" y="5768220"/>
                  <a:pt x="2279429" y="5752629"/>
                  <a:pt x="2298657" y="5752629"/>
                </a:cubicBezTo>
                <a:cubicBezTo>
                  <a:pt x="2317885" y="5752629"/>
                  <a:pt x="2333476" y="5768220"/>
                  <a:pt x="2333476" y="5787448"/>
                </a:cubicBezTo>
                <a:cubicBezTo>
                  <a:pt x="2333476" y="5806676"/>
                  <a:pt x="2317885" y="5822267"/>
                  <a:pt x="2298657" y="5822267"/>
                </a:cubicBezTo>
                <a:close/>
                <a:moveTo>
                  <a:pt x="2892904" y="5822267"/>
                </a:moveTo>
                <a:cubicBezTo>
                  <a:pt x="2873676" y="5822267"/>
                  <a:pt x="2858085" y="5806676"/>
                  <a:pt x="2858085" y="5787448"/>
                </a:cubicBezTo>
                <a:cubicBezTo>
                  <a:pt x="2858085" y="5768220"/>
                  <a:pt x="2873676" y="5752629"/>
                  <a:pt x="2892904" y="5752629"/>
                </a:cubicBezTo>
                <a:cubicBezTo>
                  <a:pt x="2912132" y="5752629"/>
                  <a:pt x="2927723" y="5768220"/>
                  <a:pt x="2927723" y="5787448"/>
                </a:cubicBezTo>
                <a:cubicBezTo>
                  <a:pt x="2927723" y="5806676"/>
                  <a:pt x="2912132" y="5822267"/>
                  <a:pt x="2892904" y="5822267"/>
                </a:cubicBezTo>
                <a:close/>
                <a:moveTo>
                  <a:pt x="3062689" y="5822267"/>
                </a:moveTo>
                <a:cubicBezTo>
                  <a:pt x="3043462" y="5822267"/>
                  <a:pt x="3027870" y="5806676"/>
                  <a:pt x="3027870" y="5787448"/>
                </a:cubicBezTo>
                <a:cubicBezTo>
                  <a:pt x="3027870" y="5768220"/>
                  <a:pt x="3043462" y="5752629"/>
                  <a:pt x="3062689" y="5752629"/>
                </a:cubicBezTo>
                <a:cubicBezTo>
                  <a:pt x="3081917" y="5752629"/>
                  <a:pt x="3097508" y="5768220"/>
                  <a:pt x="3097508" y="5787448"/>
                </a:cubicBezTo>
                <a:cubicBezTo>
                  <a:pt x="3097508" y="5806676"/>
                  <a:pt x="3081917" y="5822267"/>
                  <a:pt x="3062689" y="5822267"/>
                </a:cubicBezTo>
                <a:close/>
                <a:moveTo>
                  <a:pt x="3147583" y="5822267"/>
                </a:moveTo>
                <a:cubicBezTo>
                  <a:pt x="3128355" y="5822267"/>
                  <a:pt x="3112764" y="5806676"/>
                  <a:pt x="3112764" y="5787448"/>
                </a:cubicBezTo>
                <a:cubicBezTo>
                  <a:pt x="3112764" y="5768220"/>
                  <a:pt x="3128355" y="5752629"/>
                  <a:pt x="3147583" y="5752629"/>
                </a:cubicBezTo>
                <a:cubicBezTo>
                  <a:pt x="3166810" y="5752629"/>
                  <a:pt x="3182401" y="5768220"/>
                  <a:pt x="3182401" y="5787448"/>
                </a:cubicBezTo>
                <a:cubicBezTo>
                  <a:pt x="3182401" y="5806676"/>
                  <a:pt x="3166810" y="5822267"/>
                  <a:pt x="3147583" y="5822267"/>
                </a:cubicBezTo>
                <a:close/>
                <a:moveTo>
                  <a:pt x="3402259" y="5822267"/>
                </a:moveTo>
                <a:cubicBezTo>
                  <a:pt x="3383032" y="5822267"/>
                  <a:pt x="3367440" y="5806676"/>
                  <a:pt x="3367440" y="5787448"/>
                </a:cubicBezTo>
                <a:cubicBezTo>
                  <a:pt x="3367440" y="5768220"/>
                  <a:pt x="3383032" y="5752629"/>
                  <a:pt x="3402259" y="5752629"/>
                </a:cubicBezTo>
                <a:cubicBezTo>
                  <a:pt x="3421487" y="5752629"/>
                  <a:pt x="3437078" y="5768220"/>
                  <a:pt x="3437078" y="5787448"/>
                </a:cubicBezTo>
                <a:cubicBezTo>
                  <a:pt x="3437078" y="5806676"/>
                  <a:pt x="3421487" y="5822267"/>
                  <a:pt x="3402259" y="5822267"/>
                </a:cubicBezTo>
                <a:close/>
                <a:moveTo>
                  <a:pt x="3572044" y="5822267"/>
                </a:moveTo>
                <a:cubicBezTo>
                  <a:pt x="3552816" y="5822267"/>
                  <a:pt x="3537225" y="5806676"/>
                  <a:pt x="3537225" y="5787448"/>
                </a:cubicBezTo>
                <a:cubicBezTo>
                  <a:pt x="3537225" y="5768220"/>
                  <a:pt x="3552816" y="5752629"/>
                  <a:pt x="3572044" y="5752629"/>
                </a:cubicBezTo>
                <a:cubicBezTo>
                  <a:pt x="3591272" y="5752629"/>
                  <a:pt x="3606863" y="5768220"/>
                  <a:pt x="3606863" y="5787448"/>
                </a:cubicBezTo>
                <a:cubicBezTo>
                  <a:pt x="3606863" y="5806676"/>
                  <a:pt x="3591272" y="5822267"/>
                  <a:pt x="3572044" y="5822267"/>
                </a:cubicBezTo>
                <a:close/>
                <a:moveTo>
                  <a:pt x="3741829" y="5822267"/>
                </a:moveTo>
                <a:cubicBezTo>
                  <a:pt x="3722602" y="5822267"/>
                  <a:pt x="3707010" y="5806676"/>
                  <a:pt x="3707010" y="5787448"/>
                </a:cubicBezTo>
                <a:cubicBezTo>
                  <a:pt x="3707010" y="5768220"/>
                  <a:pt x="3722602" y="5752629"/>
                  <a:pt x="3741829" y="5752629"/>
                </a:cubicBezTo>
                <a:cubicBezTo>
                  <a:pt x="3761057" y="5752629"/>
                  <a:pt x="3776648" y="5768220"/>
                  <a:pt x="3776648" y="5787448"/>
                </a:cubicBezTo>
                <a:cubicBezTo>
                  <a:pt x="3776648" y="5806676"/>
                  <a:pt x="3761057" y="5822267"/>
                  <a:pt x="3741829" y="5822267"/>
                </a:cubicBezTo>
                <a:close/>
                <a:moveTo>
                  <a:pt x="3996513" y="5822267"/>
                </a:moveTo>
                <a:cubicBezTo>
                  <a:pt x="3977285" y="5822267"/>
                  <a:pt x="3961694" y="5806676"/>
                  <a:pt x="3961694" y="5787448"/>
                </a:cubicBezTo>
                <a:cubicBezTo>
                  <a:pt x="3961694" y="5768220"/>
                  <a:pt x="3977285" y="5752629"/>
                  <a:pt x="3996513" y="5752629"/>
                </a:cubicBezTo>
                <a:cubicBezTo>
                  <a:pt x="4015741" y="5752629"/>
                  <a:pt x="4031332" y="5768220"/>
                  <a:pt x="4031332" y="5787448"/>
                </a:cubicBezTo>
                <a:cubicBezTo>
                  <a:pt x="4031332" y="5806676"/>
                  <a:pt x="4015741" y="5822267"/>
                  <a:pt x="3996513" y="5822267"/>
                </a:cubicBezTo>
                <a:close/>
                <a:moveTo>
                  <a:pt x="4590760" y="5822267"/>
                </a:moveTo>
                <a:cubicBezTo>
                  <a:pt x="4571532" y="5822267"/>
                  <a:pt x="4555941" y="5806676"/>
                  <a:pt x="4555941" y="5787448"/>
                </a:cubicBezTo>
                <a:cubicBezTo>
                  <a:pt x="4555941" y="5768220"/>
                  <a:pt x="4571532" y="5752629"/>
                  <a:pt x="4590760" y="5752629"/>
                </a:cubicBezTo>
                <a:cubicBezTo>
                  <a:pt x="4609988" y="5752629"/>
                  <a:pt x="4625579" y="5768220"/>
                  <a:pt x="4625579" y="5787448"/>
                </a:cubicBezTo>
                <a:cubicBezTo>
                  <a:pt x="4625579" y="5806676"/>
                  <a:pt x="4609988" y="5822267"/>
                  <a:pt x="4590760" y="5822267"/>
                </a:cubicBezTo>
                <a:close/>
                <a:moveTo>
                  <a:pt x="4675653" y="5822267"/>
                </a:moveTo>
                <a:cubicBezTo>
                  <a:pt x="4656425" y="5822267"/>
                  <a:pt x="4640834" y="5806676"/>
                  <a:pt x="4640834" y="5787448"/>
                </a:cubicBezTo>
                <a:cubicBezTo>
                  <a:pt x="4640834" y="5768220"/>
                  <a:pt x="4656425" y="5752629"/>
                  <a:pt x="4675653" y="5752629"/>
                </a:cubicBezTo>
                <a:cubicBezTo>
                  <a:pt x="4694881" y="5752629"/>
                  <a:pt x="4710472" y="5768220"/>
                  <a:pt x="4710472" y="5787448"/>
                </a:cubicBezTo>
                <a:cubicBezTo>
                  <a:pt x="4710472" y="5806676"/>
                  <a:pt x="4694881" y="5822267"/>
                  <a:pt x="4675653" y="5822267"/>
                </a:cubicBezTo>
                <a:close/>
                <a:moveTo>
                  <a:pt x="4760546" y="5822267"/>
                </a:moveTo>
                <a:cubicBezTo>
                  <a:pt x="4741319" y="5822267"/>
                  <a:pt x="4725728" y="5806676"/>
                  <a:pt x="4725728" y="5787448"/>
                </a:cubicBezTo>
                <a:cubicBezTo>
                  <a:pt x="4725728" y="5768220"/>
                  <a:pt x="4741319" y="5752629"/>
                  <a:pt x="4760546" y="5752629"/>
                </a:cubicBezTo>
                <a:cubicBezTo>
                  <a:pt x="4779774" y="5752629"/>
                  <a:pt x="4795365" y="5768220"/>
                  <a:pt x="4795365" y="5787448"/>
                </a:cubicBezTo>
                <a:cubicBezTo>
                  <a:pt x="4795365" y="5806676"/>
                  <a:pt x="4779774" y="5822267"/>
                  <a:pt x="4760546" y="5822267"/>
                </a:cubicBezTo>
                <a:close/>
                <a:moveTo>
                  <a:pt x="4845439" y="5822267"/>
                </a:moveTo>
                <a:cubicBezTo>
                  <a:pt x="4826211" y="5822267"/>
                  <a:pt x="4810620" y="5806676"/>
                  <a:pt x="4810620" y="5787448"/>
                </a:cubicBezTo>
                <a:cubicBezTo>
                  <a:pt x="4810620" y="5768220"/>
                  <a:pt x="4826211" y="5752629"/>
                  <a:pt x="4845439" y="5752629"/>
                </a:cubicBezTo>
                <a:cubicBezTo>
                  <a:pt x="4864666" y="5752629"/>
                  <a:pt x="4880257" y="5768220"/>
                  <a:pt x="4880257" y="5787448"/>
                </a:cubicBezTo>
                <a:cubicBezTo>
                  <a:pt x="4880257" y="5806676"/>
                  <a:pt x="4864666" y="5822267"/>
                  <a:pt x="4845439" y="5822267"/>
                </a:cubicBezTo>
                <a:close/>
                <a:moveTo>
                  <a:pt x="4930330" y="5822267"/>
                </a:moveTo>
                <a:cubicBezTo>
                  <a:pt x="4911102" y="5822267"/>
                  <a:pt x="4895511" y="5806676"/>
                  <a:pt x="4895511" y="5787448"/>
                </a:cubicBezTo>
                <a:cubicBezTo>
                  <a:pt x="4895511" y="5768220"/>
                  <a:pt x="4911102" y="5752629"/>
                  <a:pt x="4930330" y="5752629"/>
                </a:cubicBezTo>
                <a:cubicBezTo>
                  <a:pt x="4949558" y="5752629"/>
                  <a:pt x="4965149" y="5768220"/>
                  <a:pt x="4965149" y="5787448"/>
                </a:cubicBezTo>
                <a:cubicBezTo>
                  <a:pt x="4965149" y="5806676"/>
                  <a:pt x="4949558" y="5822267"/>
                  <a:pt x="4930330" y="5822267"/>
                </a:cubicBezTo>
                <a:close/>
                <a:moveTo>
                  <a:pt x="5015223" y="5822267"/>
                </a:moveTo>
                <a:cubicBezTo>
                  <a:pt x="4995995" y="5822267"/>
                  <a:pt x="4980404" y="5806676"/>
                  <a:pt x="4980404" y="5787448"/>
                </a:cubicBezTo>
                <a:cubicBezTo>
                  <a:pt x="4980404" y="5768220"/>
                  <a:pt x="4995995" y="5752629"/>
                  <a:pt x="5015223" y="5752629"/>
                </a:cubicBezTo>
                <a:cubicBezTo>
                  <a:pt x="5034451" y="5752629"/>
                  <a:pt x="5050042" y="5768220"/>
                  <a:pt x="5050042" y="5787448"/>
                </a:cubicBezTo>
                <a:cubicBezTo>
                  <a:pt x="5050042" y="5806676"/>
                  <a:pt x="5034451" y="5822267"/>
                  <a:pt x="5015223" y="5822267"/>
                </a:cubicBezTo>
                <a:close/>
                <a:moveTo>
                  <a:pt x="5100116" y="5822267"/>
                </a:moveTo>
                <a:cubicBezTo>
                  <a:pt x="5080889" y="5822267"/>
                  <a:pt x="5065298" y="5806676"/>
                  <a:pt x="5065298" y="5787448"/>
                </a:cubicBezTo>
                <a:cubicBezTo>
                  <a:pt x="5065298" y="5768220"/>
                  <a:pt x="5080889" y="5752629"/>
                  <a:pt x="5100116" y="5752629"/>
                </a:cubicBezTo>
                <a:cubicBezTo>
                  <a:pt x="5119344" y="5752629"/>
                  <a:pt x="5134935" y="5768220"/>
                  <a:pt x="5134935" y="5787448"/>
                </a:cubicBezTo>
                <a:cubicBezTo>
                  <a:pt x="5134935" y="5806676"/>
                  <a:pt x="5119344" y="5822267"/>
                  <a:pt x="5100116" y="5822267"/>
                </a:cubicBezTo>
                <a:close/>
                <a:moveTo>
                  <a:pt x="5185009" y="5822267"/>
                </a:moveTo>
                <a:cubicBezTo>
                  <a:pt x="5165781" y="5822267"/>
                  <a:pt x="5150190" y="5806676"/>
                  <a:pt x="5150190" y="5787448"/>
                </a:cubicBezTo>
                <a:cubicBezTo>
                  <a:pt x="5150190" y="5768220"/>
                  <a:pt x="5165781" y="5752629"/>
                  <a:pt x="5185009" y="5752629"/>
                </a:cubicBezTo>
                <a:cubicBezTo>
                  <a:pt x="5204236" y="5752629"/>
                  <a:pt x="5219827" y="5768220"/>
                  <a:pt x="5219827" y="5787448"/>
                </a:cubicBezTo>
                <a:cubicBezTo>
                  <a:pt x="5219827" y="5806676"/>
                  <a:pt x="5204236" y="5822267"/>
                  <a:pt x="5185009" y="5822267"/>
                </a:cubicBezTo>
                <a:close/>
                <a:moveTo>
                  <a:pt x="5269900" y="5822267"/>
                </a:moveTo>
                <a:cubicBezTo>
                  <a:pt x="5250672" y="5822267"/>
                  <a:pt x="5235081" y="5806676"/>
                  <a:pt x="5235081" y="5787448"/>
                </a:cubicBezTo>
                <a:cubicBezTo>
                  <a:pt x="5235081" y="5768220"/>
                  <a:pt x="5250672" y="5752629"/>
                  <a:pt x="5269900" y="5752629"/>
                </a:cubicBezTo>
                <a:cubicBezTo>
                  <a:pt x="5289128" y="5752629"/>
                  <a:pt x="5304719" y="5768220"/>
                  <a:pt x="5304719" y="5787448"/>
                </a:cubicBezTo>
                <a:cubicBezTo>
                  <a:pt x="5304719" y="5806676"/>
                  <a:pt x="5289128" y="5822267"/>
                  <a:pt x="5269900" y="5822267"/>
                </a:cubicBezTo>
                <a:close/>
                <a:moveTo>
                  <a:pt x="5354793" y="5822267"/>
                </a:moveTo>
                <a:cubicBezTo>
                  <a:pt x="5335565" y="5822267"/>
                  <a:pt x="5319974" y="5806676"/>
                  <a:pt x="5319974" y="5787448"/>
                </a:cubicBezTo>
                <a:cubicBezTo>
                  <a:pt x="5319974" y="5768220"/>
                  <a:pt x="5335565" y="5752629"/>
                  <a:pt x="5354793" y="5752629"/>
                </a:cubicBezTo>
                <a:cubicBezTo>
                  <a:pt x="5374021" y="5752629"/>
                  <a:pt x="5389612" y="5768220"/>
                  <a:pt x="5389612" y="5787448"/>
                </a:cubicBezTo>
                <a:cubicBezTo>
                  <a:pt x="5389612" y="5806676"/>
                  <a:pt x="5374021" y="5822267"/>
                  <a:pt x="5354793" y="5822267"/>
                </a:cubicBezTo>
                <a:close/>
                <a:moveTo>
                  <a:pt x="6203718" y="5822267"/>
                </a:moveTo>
                <a:cubicBezTo>
                  <a:pt x="6184490" y="5822267"/>
                  <a:pt x="6168893" y="5806676"/>
                  <a:pt x="6168893" y="5787448"/>
                </a:cubicBezTo>
                <a:cubicBezTo>
                  <a:pt x="6168893" y="5768220"/>
                  <a:pt x="6184490" y="5752629"/>
                  <a:pt x="6203718" y="5752629"/>
                </a:cubicBezTo>
                <a:cubicBezTo>
                  <a:pt x="6222946" y="5752629"/>
                  <a:pt x="6238530" y="5768220"/>
                  <a:pt x="6238530" y="5787448"/>
                </a:cubicBezTo>
                <a:cubicBezTo>
                  <a:pt x="6238530" y="5806676"/>
                  <a:pt x="6222946" y="5822267"/>
                  <a:pt x="6203718" y="5822267"/>
                </a:cubicBezTo>
                <a:close/>
                <a:moveTo>
                  <a:pt x="7222454" y="5822267"/>
                </a:moveTo>
                <a:cubicBezTo>
                  <a:pt x="7203226" y="5822267"/>
                  <a:pt x="7187629" y="5806676"/>
                  <a:pt x="7187629" y="5787448"/>
                </a:cubicBezTo>
                <a:cubicBezTo>
                  <a:pt x="7187629" y="5768220"/>
                  <a:pt x="7203226" y="5752629"/>
                  <a:pt x="7222454" y="5752629"/>
                </a:cubicBezTo>
                <a:cubicBezTo>
                  <a:pt x="7241682" y="5752629"/>
                  <a:pt x="7257266" y="5768220"/>
                  <a:pt x="7257266" y="5787448"/>
                </a:cubicBezTo>
                <a:cubicBezTo>
                  <a:pt x="7257266" y="5806676"/>
                  <a:pt x="7241682" y="5822267"/>
                  <a:pt x="7222454" y="5822267"/>
                </a:cubicBezTo>
                <a:close/>
                <a:moveTo>
                  <a:pt x="7901594" y="5822267"/>
                </a:moveTo>
                <a:cubicBezTo>
                  <a:pt x="7882366" y="5822267"/>
                  <a:pt x="7866769" y="5806676"/>
                  <a:pt x="7866769" y="5787448"/>
                </a:cubicBezTo>
                <a:cubicBezTo>
                  <a:pt x="7866769" y="5768220"/>
                  <a:pt x="7882366" y="5752629"/>
                  <a:pt x="7901594" y="5752629"/>
                </a:cubicBezTo>
                <a:cubicBezTo>
                  <a:pt x="7920822" y="5752629"/>
                  <a:pt x="7936406" y="5768220"/>
                  <a:pt x="7936406" y="5787448"/>
                </a:cubicBezTo>
                <a:cubicBezTo>
                  <a:pt x="7936406" y="5806676"/>
                  <a:pt x="7920822" y="5822267"/>
                  <a:pt x="7901594" y="5822267"/>
                </a:cubicBezTo>
                <a:close/>
                <a:moveTo>
                  <a:pt x="7986485" y="5822267"/>
                </a:moveTo>
                <a:cubicBezTo>
                  <a:pt x="7967258" y="5822267"/>
                  <a:pt x="7951660" y="5806676"/>
                  <a:pt x="7951660" y="5787448"/>
                </a:cubicBezTo>
                <a:cubicBezTo>
                  <a:pt x="7951660" y="5768220"/>
                  <a:pt x="7967258" y="5752629"/>
                  <a:pt x="7986485" y="5752629"/>
                </a:cubicBezTo>
                <a:cubicBezTo>
                  <a:pt x="8005713" y="5752629"/>
                  <a:pt x="8021298" y="5768220"/>
                  <a:pt x="8021298" y="5787448"/>
                </a:cubicBezTo>
                <a:cubicBezTo>
                  <a:pt x="8021298" y="5806676"/>
                  <a:pt x="8005713" y="5822267"/>
                  <a:pt x="7986485" y="5822267"/>
                </a:cubicBezTo>
                <a:close/>
                <a:moveTo>
                  <a:pt x="8071379" y="5822267"/>
                </a:moveTo>
                <a:cubicBezTo>
                  <a:pt x="8052151" y="5822267"/>
                  <a:pt x="8036553" y="5806676"/>
                  <a:pt x="8036553" y="5787448"/>
                </a:cubicBezTo>
                <a:cubicBezTo>
                  <a:pt x="8036553" y="5768220"/>
                  <a:pt x="8052151" y="5752629"/>
                  <a:pt x="8071379" y="5752629"/>
                </a:cubicBezTo>
                <a:cubicBezTo>
                  <a:pt x="8090606" y="5752629"/>
                  <a:pt x="8106191" y="5768220"/>
                  <a:pt x="8106191" y="5787448"/>
                </a:cubicBezTo>
                <a:cubicBezTo>
                  <a:pt x="8106191" y="5806676"/>
                  <a:pt x="8090606" y="5822267"/>
                  <a:pt x="8071379" y="5822267"/>
                </a:cubicBezTo>
                <a:close/>
                <a:moveTo>
                  <a:pt x="8156272" y="5822267"/>
                </a:moveTo>
                <a:cubicBezTo>
                  <a:pt x="8137044" y="5822267"/>
                  <a:pt x="8121447" y="5806676"/>
                  <a:pt x="8121447" y="5787448"/>
                </a:cubicBezTo>
                <a:cubicBezTo>
                  <a:pt x="8121447" y="5768220"/>
                  <a:pt x="8137044" y="5752629"/>
                  <a:pt x="8156272" y="5752629"/>
                </a:cubicBezTo>
                <a:cubicBezTo>
                  <a:pt x="8175500" y="5752629"/>
                  <a:pt x="8191084" y="5768220"/>
                  <a:pt x="8191084" y="5787448"/>
                </a:cubicBezTo>
                <a:cubicBezTo>
                  <a:pt x="8191084" y="5806676"/>
                  <a:pt x="8175500" y="5822267"/>
                  <a:pt x="8156272" y="5822267"/>
                </a:cubicBezTo>
                <a:close/>
                <a:moveTo>
                  <a:pt x="8241164" y="5822267"/>
                </a:moveTo>
                <a:cubicBezTo>
                  <a:pt x="8221936" y="5822267"/>
                  <a:pt x="8206339" y="5806676"/>
                  <a:pt x="8206339" y="5787448"/>
                </a:cubicBezTo>
                <a:cubicBezTo>
                  <a:pt x="8206339" y="5768220"/>
                  <a:pt x="8221936" y="5752629"/>
                  <a:pt x="8241164" y="5752629"/>
                </a:cubicBezTo>
                <a:cubicBezTo>
                  <a:pt x="8260392" y="5752629"/>
                  <a:pt x="8275976" y="5768220"/>
                  <a:pt x="8275976" y="5787448"/>
                </a:cubicBezTo>
                <a:cubicBezTo>
                  <a:pt x="8275976" y="5806676"/>
                  <a:pt x="8260392" y="5822267"/>
                  <a:pt x="8241164" y="5822267"/>
                </a:cubicBezTo>
                <a:close/>
                <a:moveTo>
                  <a:pt x="8410949" y="5822267"/>
                </a:moveTo>
                <a:cubicBezTo>
                  <a:pt x="8391721" y="5822267"/>
                  <a:pt x="8376123" y="5806676"/>
                  <a:pt x="8376123" y="5787448"/>
                </a:cubicBezTo>
                <a:cubicBezTo>
                  <a:pt x="8376123" y="5768220"/>
                  <a:pt x="8391721" y="5752629"/>
                  <a:pt x="8410949" y="5752629"/>
                </a:cubicBezTo>
                <a:cubicBezTo>
                  <a:pt x="8430176" y="5752629"/>
                  <a:pt x="8445761" y="5768220"/>
                  <a:pt x="8445761" y="5787448"/>
                </a:cubicBezTo>
                <a:cubicBezTo>
                  <a:pt x="8445761" y="5806676"/>
                  <a:pt x="8430176" y="5822267"/>
                  <a:pt x="8410949" y="5822267"/>
                </a:cubicBezTo>
                <a:close/>
                <a:moveTo>
                  <a:pt x="8495842" y="5822267"/>
                </a:moveTo>
                <a:cubicBezTo>
                  <a:pt x="8476614" y="5822267"/>
                  <a:pt x="8461017" y="5806676"/>
                  <a:pt x="8461017" y="5787448"/>
                </a:cubicBezTo>
                <a:cubicBezTo>
                  <a:pt x="8461017" y="5768220"/>
                  <a:pt x="8476614" y="5752629"/>
                  <a:pt x="8495842" y="5752629"/>
                </a:cubicBezTo>
                <a:cubicBezTo>
                  <a:pt x="8515070" y="5752629"/>
                  <a:pt x="8530654" y="5768220"/>
                  <a:pt x="8530654" y="5787448"/>
                </a:cubicBezTo>
                <a:cubicBezTo>
                  <a:pt x="8530654" y="5806676"/>
                  <a:pt x="8515070" y="5822267"/>
                  <a:pt x="8495842" y="5822267"/>
                </a:cubicBezTo>
                <a:close/>
                <a:moveTo>
                  <a:pt x="8580734" y="5822267"/>
                </a:moveTo>
                <a:cubicBezTo>
                  <a:pt x="8561506" y="5822267"/>
                  <a:pt x="8545909" y="5806676"/>
                  <a:pt x="8545909" y="5787448"/>
                </a:cubicBezTo>
                <a:cubicBezTo>
                  <a:pt x="8545909" y="5768220"/>
                  <a:pt x="8561506" y="5752629"/>
                  <a:pt x="8580734" y="5752629"/>
                </a:cubicBezTo>
                <a:cubicBezTo>
                  <a:pt x="8599962" y="5752629"/>
                  <a:pt x="8615546" y="5768220"/>
                  <a:pt x="8615546" y="5787448"/>
                </a:cubicBezTo>
                <a:cubicBezTo>
                  <a:pt x="8615546" y="5806676"/>
                  <a:pt x="8599962" y="5822267"/>
                  <a:pt x="8580734" y="5822267"/>
                </a:cubicBezTo>
                <a:close/>
                <a:moveTo>
                  <a:pt x="8665625" y="5822267"/>
                </a:moveTo>
                <a:cubicBezTo>
                  <a:pt x="8646398" y="5822267"/>
                  <a:pt x="8630800" y="5806676"/>
                  <a:pt x="8630800" y="5787448"/>
                </a:cubicBezTo>
                <a:cubicBezTo>
                  <a:pt x="8630800" y="5768220"/>
                  <a:pt x="8646398" y="5752629"/>
                  <a:pt x="8665625" y="5752629"/>
                </a:cubicBezTo>
                <a:cubicBezTo>
                  <a:pt x="8684853" y="5752629"/>
                  <a:pt x="8700438" y="5768220"/>
                  <a:pt x="8700438" y="5787448"/>
                </a:cubicBezTo>
                <a:cubicBezTo>
                  <a:pt x="8700438" y="5806676"/>
                  <a:pt x="8684853" y="5822267"/>
                  <a:pt x="8665625" y="5822267"/>
                </a:cubicBezTo>
                <a:close/>
                <a:moveTo>
                  <a:pt x="8750518" y="5822267"/>
                </a:moveTo>
                <a:cubicBezTo>
                  <a:pt x="8731290" y="5822267"/>
                  <a:pt x="8715692" y="5806676"/>
                  <a:pt x="8715692" y="5787448"/>
                </a:cubicBezTo>
                <a:cubicBezTo>
                  <a:pt x="8715692" y="5768220"/>
                  <a:pt x="8731290" y="5752629"/>
                  <a:pt x="8750518" y="5752629"/>
                </a:cubicBezTo>
                <a:cubicBezTo>
                  <a:pt x="8769745" y="5752629"/>
                  <a:pt x="8785330" y="5768220"/>
                  <a:pt x="8785330" y="5787448"/>
                </a:cubicBezTo>
                <a:cubicBezTo>
                  <a:pt x="8785330" y="5806676"/>
                  <a:pt x="8769745" y="5822267"/>
                  <a:pt x="8750518" y="5822267"/>
                </a:cubicBezTo>
                <a:close/>
                <a:moveTo>
                  <a:pt x="8835412" y="5822267"/>
                </a:moveTo>
                <a:cubicBezTo>
                  <a:pt x="8816184" y="5822267"/>
                  <a:pt x="8800587" y="5806676"/>
                  <a:pt x="8800587" y="5787448"/>
                </a:cubicBezTo>
                <a:cubicBezTo>
                  <a:pt x="8800587" y="5768220"/>
                  <a:pt x="8816184" y="5752629"/>
                  <a:pt x="8835412" y="5752629"/>
                </a:cubicBezTo>
                <a:cubicBezTo>
                  <a:pt x="8854640" y="5752629"/>
                  <a:pt x="8870224" y="5768220"/>
                  <a:pt x="8870224" y="5787448"/>
                </a:cubicBezTo>
                <a:cubicBezTo>
                  <a:pt x="8870224" y="5806676"/>
                  <a:pt x="8854640" y="5822267"/>
                  <a:pt x="8835412" y="5822267"/>
                </a:cubicBezTo>
                <a:close/>
                <a:moveTo>
                  <a:pt x="8920304" y="5822267"/>
                </a:moveTo>
                <a:cubicBezTo>
                  <a:pt x="8901076" y="5822267"/>
                  <a:pt x="8885479" y="5806676"/>
                  <a:pt x="8885479" y="5787448"/>
                </a:cubicBezTo>
                <a:cubicBezTo>
                  <a:pt x="8885479" y="5768220"/>
                  <a:pt x="8901076" y="5752629"/>
                  <a:pt x="8920304" y="5752629"/>
                </a:cubicBezTo>
                <a:cubicBezTo>
                  <a:pt x="8939532" y="5752629"/>
                  <a:pt x="8955116" y="5768220"/>
                  <a:pt x="8955116" y="5787448"/>
                </a:cubicBezTo>
                <a:cubicBezTo>
                  <a:pt x="8955116" y="5806676"/>
                  <a:pt x="8939532" y="5822267"/>
                  <a:pt x="8920304" y="5822267"/>
                </a:cubicBezTo>
                <a:close/>
                <a:moveTo>
                  <a:pt x="9090088" y="5822267"/>
                </a:moveTo>
                <a:cubicBezTo>
                  <a:pt x="9070860" y="5822267"/>
                  <a:pt x="9055262" y="5806676"/>
                  <a:pt x="9055262" y="5787448"/>
                </a:cubicBezTo>
                <a:cubicBezTo>
                  <a:pt x="9055262" y="5768220"/>
                  <a:pt x="9070860" y="5752629"/>
                  <a:pt x="9090088" y="5752629"/>
                </a:cubicBezTo>
                <a:cubicBezTo>
                  <a:pt x="9109315" y="5752629"/>
                  <a:pt x="9124900" y="5768220"/>
                  <a:pt x="9124900" y="5787448"/>
                </a:cubicBezTo>
                <a:cubicBezTo>
                  <a:pt x="9124900" y="5806676"/>
                  <a:pt x="9109315" y="5822267"/>
                  <a:pt x="9090088" y="5822267"/>
                </a:cubicBezTo>
                <a:close/>
                <a:moveTo>
                  <a:pt x="9174982" y="5822267"/>
                </a:moveTo>
                <a:cubicBezTo>
                  <a:pt x="9155754" y="5822267"/>
                  <a:pt x="9140157" y="5806676"/>
                  <a:pt x="9140157" y="5787448"/>
                </a:cubicBezTo>
                <a:cubicBezTo>
                  <a:pt x="9140157" y="5768220"/>
                  <a:pt x="9155754" y="5752629"/>
                  <a:pt x="9174982" y="5752629"/>
                </a:cubicBezTo>
                <a:cubicBezTo>
                  <a:pt x="9194210" y="5752629"/>
                  <a:pt x="9209794" y="5768220"/>
                  <a:pt x="9209794" y="5787448"/>
                </a:cubicBezTo>
                <a:cubicBezTo>
                  <a:pt x="9209794" y="5806676"/>
                  <a:pt x="9194210" y="5822267"/>
                  <a:pt x="9174982" y="5822267"/>
                </a:cubicBezTo>
                <a:close/>
                <a:moveTo>
                  <a:pt x="9259874" y="5822267"/>
                </a:moveTo>
                <a:cubicBezTo>
                  <a:pt x="9240646" y="5822267"/>
                  <a:pt x="9225049" y="5806676"/>
                  <a:pt x="9225049" y="5787448"/>
                </a:cubicBezTo>
                <a:cubicBezTo>
                  <a:pt x="9225049" y="5768220"/>
                  <a:pt x="9240646" y="5752629"/>
                  <a:pt x="9259874" y="5752629"/>
                </a:cubicBezTo>
                <a:cubicBezTo>
                  <a:pt x="9279102" y="5752629"/>
                  <a:pt x="9294686" y="5768220"/>
                  <a:pt x="9294686" y="5787448"/>
                </a:cubicBezTo>
                <a:cubicBezTo>
                  <a:pt x="9294686" y="5806676"/>
                  <a:pt x="9279102" y="5822267"/>
                  <a:pt x="9259874" y="5822267"/>
                </a:cubicBezTo>
                <a:close/>
                <a:moveTo>
                  <a:pt x="9344765" y="5822267"/>
                </a:moveTo>
                <a:cubicBezTo>
                  <a:pt x="9325538" y="5822267"/>
                  <a:pt x="9309940" y="5806676"/>
                  <a:pt x="9309940" y="5787448"/>
                </a:cubicBezTo>
                <a:cubicBezTo>
                  <a:pt x="9309940" y="5768220"/>
                  <a:pt x="9325538" y="5752629"/>
                  <a:pt x="9344765" y="5752629"/>
                </a:cubicBezTo>
                <a:cubicBezTo>
                  <a:pt x="9363993" y="5752629"/>
                  <a:pt x="9379578" y="5768220"/>
                  <a:pt x="9379578" y="5787448"/>
                </a:cubicBezTo>
                <a:cubicBezTo>
                  <a:pt x="9379578" y="5806676"/>
                  <a:pt x="9363993" y="5822267"/>
                  <a:pt x="9344765" y="5822267"/>
                </a:cubicBezTo>
                <a:close/>
                <a:moveTo>
                  <a:pt x="9429658" y="5822267"/>
                </a:moveTo>
                <a:cubicBezTo>
                  <a:pt x="9410430" y="5822267"/>
                  <a:pt x="9394832" y="5806676"/>
                  <a:pt x="9394832" y="5787448"/>
                </a:cubicBezTo>
                <a:cubicBezTo>
                  <a:pt x="9394832" y="5768220"/>
                  <a:pt x="9410430" y="5752629"/>
                  <a:pt x="9429658" y="5752629"/>
                </a:cubicBezTo>
                <a:cubicBezTo>
                  <a:pt x="9448885" y="5752629"/>
                  <a:pt x="9464470" y="5768220"/>
                  <a:pt x="9464470" y="5787448"/>
                </a:cubicBezTo>
                <a:cubicBezTo>
                  <a:pt x="9464470" y="5806676"/>
                  <a:pt x="9448885" y="5822267"/>
                  <a:pt x="9429658" y="5822267"/>
                </a:cubicBezTo>
                <a:close/>
                <a:moveTo>
                  <a:pt x="9514552" y="5822267"/>
                </a:moveTo>
                <a:cubicBezTo>
                  <a:pt x="9495324" y="5822267"/>
                  <a:pt x="9479727" y="5806676"/>
                  <a:pt x="9479727" y="5787448"/>
                </a:cubicBezTo>
                <a:cubicBezTo>
                  <a:pt x="9479727" y="5768220"/>
                  <a:pt x="9495324" y="5752629"/>
                  <a:pt x="9514552" y="5752629"/>
                </a:cubicBezTo>
                <a:cubicBezTo>
                  <a:pt x="9533780" y="5752629"/>
                  <a:pt x="9549364" y="5768220"/>
                  <a:pt x="9549364" y="5787448"/>
                </a:cubicBezTo>
                <a:cubicBezTo>
                  <a:pt x="9549364" y="5806676"/>
                  <a:pt x="9533780" y="5822267"/>
                  <a:pt x="9514552" y="5822267"/>
                </a:cubicBezTo>
                <a:close/>
                <a:moveTo>
                  <a:pt x="9599444" y="5822267"/>
                </a:moveTo>
                <a:cubicBezTo>
                  <a:pt x="9580216" y="5822267"/>
                  <a:pt x="9564619" y="5806676"/>
                  <a:pt x="9564619" y="5787448"/>
                </a:cubicBezTo>
                <a:cubicBezTo>
                  <a:pt x="9564619" y="5768220"/>
                  <a:pt x="9580216" y="5752629"/>
                  <a:pt x="9599444" y="5752629"/>
                </a:cubicBezTo>
                <a:cubicBezTo>
                  <a:pt x="9618672" y="5752629"/>
                  <a:pt x="9634256" y="5768220"/>
                  <a:pt x="9634256" y="5787448"/>
                </a:cubicBezTo>
                <a:cubicBezTo>
                  <a:pt x="9634256" y="5806676"/>
                  <a:pt x="9618672" y="5822267"/>
                  <a:pt x="9599444" y="5822267"/>
                </a:cubicBezTo>
                <a:close/>
                <a:moveTo>
                  <a:pt x="9684335" y="5822267"/>
                </a:moveTo>
                <a:cubicBezTo>
                  <a:pt x="9665108" y="5822267"/>
                  <a:pt x="9649510" y="5806676"/>
                  <a:pt x="9649510" y="5787448"/>
                </a:cubicBezTo>
                <a:cubicBezTo>
                  <a:pt x="9649510" y="5768220"/>
                  <a:pt x="9665108" y="5752629"/>
                  <a:pt x="9684335" y="5752629"/>
                </a:cubicBezTo>
                <a:cubicBezTo>
                  <a:pt x="9703563" y="5752629"/>
                  <a:pt x="9719148" y="5768220"/>
                  <a:pt x="9719148" y="5787448"/>
                </a:cubicBezTo>
                <a:cubicBezTo>
                  <a:pt x="9719148" y="5806676"/>
                  <a:pt x="9703563" y="5822267"/>
                  <a:pt x="9684335" y="5822267"/>
                </a:cubicBezTo>
                <a:close/>
                <a:moveTo>
                  <a:pt x="9769228" y="5822267"/>
                </a:moveTo>
                <a:cubicBezTo>
                  <a:pt x="9750000" y="5822267"/>
                  <a:pt x="9734402" y="5806676"/>
                  <a:pt x="9734402" y="5787448"/>
                </a:cubicBezTo>
                <a:cubicBezTo>
                  <a:pt x="9734402" y="5768220"/>
                  <a:pt x="9750000" y="5752629"/>
                  <a:pt x="9769228" y="5752629"/>
                </a:cubicBezTo>
                <a:cubicBezTo>
                  <a:pt x="9788455" y="5752629"/>
                  <a:pt x="9804040" y="5768220"/>
                  <a:pt x="9804040" y="5787448"/>
                </a:cubicBezTo>
                <a:cubicBezTo>
                  <a:pt x="9804040" y="5806676"/>
                  <a:pt x="9788455" y="5822267"/>
                  <a:pt x="9769228" y="5822267"/>
                </a:cubicBezTo>
                <a:close/>
                <a:moveTo>
                  <a:pt x="9854122" y="5822267"/>
                </a:moveTo>
                <a:cubicBezTo>
                  <a:pt x="9834894" y="5822267"/>
                  <a:pt x="9819297" y="5806676"/>
                  <a:pt x="9819297" y="5787448"/>
                </a:cubicBezTo>
                <a:cubicBezTo>
                  <a:pt x="9819297" y="5768220"/>
                  <a:pt x="9834894" y="5752629"/>
                  <a:pt x="9854122" y="5752629"/>
                </a:cubicBezTo>
                <a:cubicBezTo>
                  <a:pt x="9873350" y="5752629"/>
                  <a:pt x="9888934" y="5768220"/>
                  <a:pt x="9888934" y="5787448"/>
                </a:cubicBezTo>
                <a:cubicBezTo>
                  <a:pt x="9888934" y="5806676"/>
                  <a:pt x="9873350" y="5822267"/>
                  <a:pt x="9854122" y="5822267"/>
                </a:cubicBezTo>
                <a:close/>
                <a:moveTo>
                  <a:pt x="9939014" y="5822267"/>
                </a:moveTo>
                <a:cubicBezTo>
                  <a:pt x="9919786" y="5822267"/>
                  <a:pt x="9904189" y="5806676"/>
                  <a:pt x="9904189" y="5787448"/>
                </a:cubicBezTo>
                <a:cubicBezTo>
                  <a:pt x="9904189" y="5768220"/>
                  <a:pt x="9919786" y="5752629"/>
                  <a:pt x="9939014" y="5752629"/>
                </a:cubicBezTo>
                <a:cubicBezTo>
                  <a:pt x="9958242" y="5752629"/>
                  <a:pt x="9973826" y="5768220"/>
                  <a:pt x="9973826" y="5787448"/>
                </a:cubicBezTo>
                <a:cubicBezTo>
                  <a:pt x="9973826" y="5806676"/>
                  <a:pt x="9958242" y="5822267"/>
                  <a:pt x="9939014" y="5822267"/>
                </a:cubicBezTo>
                <a:close/>
                <a:moveTo>
                  <a:pt x="10023905" y="5822267"/>
                </a:moveTo>
                <a:cubicBezTo>
                  <a:pt x="10004678" y="5822267"/>
                  <a:pt x="9989080" y="5806676"/>
                  <a:pt x="9989080" y="5787448"/>
                </a:cubicBezTo>
                <a:cubicBezTo>
                  <a:pt x="9989080" y="5768220"/>
                  <a:pt x="10004678" y="5752629"/>
                  <a:pt x="10023905" y="5752629"/>
                </a:cubicBezTo>
                <a:cubicBezTo>
                  <a:pt x="10043133" y="5752629"/>
                  <a:pt x="10058718" y="5768220"/>
                  <a:pt x="10058718" y="5787448"/>
                </a:cubicBezTo>
                <a:cubicBezTo>
                  <a:pt x="10058718" y="5806676"/>
                  <a:pt x="10043133" y="5822267"/>
                  <a:pt x="10023905" y="5822267"/>
                </a:cubicBezTo>
                <a:close/>
                <a:moveTo>
                  <a:pt x="10108798" y="5822267"/>
                </a:moveTo>
                <a:cubicBezTo>
                  <a:pt x="10089570" y="5822267"/>
                  <a:pt x="10073972" y="5806676"/>
                  <a:pt x="10073972" y="5787448"/>
                </a:cubicBezTo>
                <a:cubicBezTo>
                  <a:pt x="10073972" y="5768220"/>
                  <a:pt x="10089570" y="5752629"/>
                  <a:pt x="10108798" y="5752629"/>
                </a:cubicBezTo>
                <a:cubicBezTo>
                  <a:pt x="10128025" y="5752629"/>
                  <a:pt x="10143610" y="5768220"/>
                  <a:pt x="10143610" y="5787448"/>
                </a:cubicBezTo>
                <a:cubicBezTo>
                  <a:pt x="10143610" y="5806676"/>
                  <a:pt x="10128025" y="5822267"/>
                  <a:pt x="10108798" y="5822267"/>
                </a:cubicBezTo>
                <a:close/>
                <a:moveTo>
                  <a:pt x="10193691" y="5822267"/>
                </a:moveTo>
                <a:cubicBezTo>
                  <a:pt x="10174463" y="5822267"/>
                  <a:pt x="10158866" y="5806676"/>
                  <a:pt x="10158866" y="5787448"/>
                </a:cubicBezTo>
                <a:cubicBezTo>
                  <a:pt x="10158866" y="5768220"/>
                  <a:pt x="10174463" y="5752629"/>
                  <a:pt x="10193691" y="5752629"/>
                </a:cubicBezTo>
                <a:cubicBezTo>
                  <a:pt x="10212919" y="5752629"/>
                  <a:pt x="10228503" y="5768220"/>
                  <a:pt x="10228503" y="5787448"/>
                </a:cubicBezTo>
                <a:cubicBezTo>
                  <a:pt x="10228503" y="5806676"/>
                  <a:pt x="10212919" y="5822267"/>
                  <a:pt x="10193691" y="5822267"/>
                </a:cubicBezTo>
                <a:close/>
                <a:moveTo>
                  <a:pt x="10278584" y="5822267"/>
                </a:moveTo>
                <a:cubicBezTo>
                  <a:pt x="10259356" y="5822267"/>
                  <a:pt x="10243759" y="5806676"/>
                  <a:pt x="10243759" y="5787448"/>
                </a:cubicBezTo>
                <a:cubicBezTo>
                  <a:pt x="10243759" y="5768220"/>
                  <a:pt x="10259356" y="5752629"/>
                  <a:pt x="10278584" y="5752629"/>
                </a:cubicBezTo>
                <a:cubicBezTo>
                  <a:pt x="10297812" y="5752629"/>
                  <a:pt x="10313396" y="5768220"/>
                  <a:pt x="10313396" y="5787448"/>
                </a:cubicBezTo>
                <a:cubicBezTo>
                  <a:pt x="10313396" y="5806676"/>
                  <a:pt x="10297812" y="5822267"/>
                  <a:pt x="10278584" y="5822267"/>
                </a:cubicBezTo>
                <a:close/>
                <a:moveTo>
                  <a:pt x="10363475" y="5822267"/>
                </a:moveTo>
                <a:cubicBezTo>
                  <a:pt x="10344248" y="5822267"/>
                  <a:pt x="10328650" y="5806676"/>
                  <a:pt x="10328650" y="5787448"/>
                </a:cubicBezTo>
                <a:cubicBezTo>
                  <a:pt x="10328650" y="5768220"/>
                  <a:pt x="10344248" y="5752629"/>
                  <a:pt x="10363475" y="5752629"/>
                </a:cubicBezTo>
                <a:cubicBezTo>
                  <a:pt x="10382703" y="5752629"/>
                  <a:pt x="10398288" y="5768220"/>
                  <a:pt x="10398288" y="5787448"/>
                </a:cubicBezTo>
                <a:cubicBezTo>
                  <a:pt x="10398288" y="5806676"/>
                  <a:pt x="10382703" y="5822267"/>
                  <a:pt x="10363475" y="5822267"/>
                </a:cubicBezTo>
                <a:close/>
                <a:moveTo>
                  <a:pt x="10448368" y="5822267"/>
                </a:moveTo>
                <a:cubicBezTo>
                  <a:pt x="10429140" y="5822267"/>
                  <a:pt x="10413542" y="5806676"/>
                  <a:pt x="10413542" y="5787448"/>
                </a:cubicBezTo>
                <a:cubicBezTo>
                  <a:pt x="10413542" y="5768220"/>
                  <a:pt x="10429140" y="5752629"/>
                  <a:pt x="10448368" y="5752629"/>
                </a:cubicBezTo>
                <a:cubicBezTo>
                  <a:pt x="10467595" y="5752629"/>
                  <a:pt x="10483180" y="5768220"/>
                  <a:pt x="10483180" y="5787448"/>
                </a:cubicBezTo>
                <a:cubicBezTo>
                  <a:pt x="10483180" y="5806676"/>
                  <a:pt x="10467595" y="5822267"/>
                  <a:pt x="10448368" y="5822267"/>
                </a:cubicBezTo>
                <a:close/>
                <a:moveTo>
                  <a:pt x="10533261" y="5822267"/>
                </a:moveTo>
                <a:cubicBezTo>
                  <a:pt x="10514033" y="5822267"/>
                  <a:pt x="10498436" y="5806676"/>
                  <a:pt x="10498436" y="5787448"/>
                </a:cubicBezTo>
                <a:cubicBezTo>
                  <a:pt x="10498436" y="5768220"/>
                  <a:pt x="10514033" y="5752629"/>
                  <a:pt x="10533261" y="5752629"/>
                </a:cubicBezTo>
                <a:cubicBezTo>
                  <a:pt x="10552489" y="5752629"/>
                  <a:pt x="10568073" y="5768220"/>
                  <a:pt x="10568073" y="5787448"/>
                </a:cubicBezTo>
                <a:cubicBezTo>
                  <a:pt x="10568073" y="5806676"/>
                  <a:pt x="10552489" y="5822267"/>
                  <a:pt x="10533261" y="5822267"/>
                </a:cubicBezTo>
                <a:close/>
                <a:moveTo>
                  <a:pt x="1534631" y="5737407"/>
                </a:moveTo>
                <a:cubicBezTo>
                  <a:pt x="1515403" y="5737407"/>
                  <a:pt x="1499812" y="5721816"/>
                  <a:pt x="1499812" y="5702588"/>
                </a:cubicBezTo>
                <a:cubicBezTo>
                  <a:pt x="1499812" y="5683360"/>
                  <a:pt x="1515403" y="5667769"/>
                  <a:pt x="1534631" y="5667769"/>
                </a:cubicBezTo>
                <a:cubicBezTo>
                  <a:pt x="1553859" y="5667769"/>
                  <a:pt x="1569450" y="5683360"/>
                  <a:pt x="1569450" y="5702588"/>
                </a:cubicBezTo>
                <a:cubicBezTo>
                  <a:pt x="1569450" y="5721816"/>
                  <a:pt x="1553859" y="5737407"/>
                  <a:pt x="1534631" y="5737407"/>
                </a:cubicBezTo>
                <a:close/>
                <a:moveTo>
                  <a:pt x="1789310" y="5737407"/>
                </a:moveTo>
                <a:cubicBezTo>
                  <a:pt x="1770082" y="5737407"/>
                  <a:pt x="1754491" y="5721816"/>
                  <a:pt x="1754491" y="5702588"/>
                </a:cubicBezTo>
                <a:cubicBezTo>
                  <a:pt x="1754491" y="5683360"/>
                  <a:pt x="1770082" y="5667769"/>
                  <a:pt x="1789310" y="5667769"/>
                </a:cubicBezTo>
                <a:cubicBezTo>
                  <a:pt x="1808537" y="5667769"/>
                  <a:pt x="1824128" y="5683360"/>
                  <a:pt x="1824128" y="5702588"/>
                </a:cubicBezTo>
                <a:cubicBezTo>
                  <a:pt x="1824128" y="5721816"/>
                  <a:pt x="1808537" y="5737407"/>
                  <a:pt x="1789310" y="5737407"/>
                </a:cubicBezTo>
                <a:close/>
                <a:moveTo>
                  <a:pt x="1874201" y="5737407"/>
                </a:moveTo>
                <a:cubicBezTo>
                  <a:pt x="1854973" y="5737407"/>
                  <a:pt x="1839382" y="5721816"/>
                  <a:pt x="1839382" y="5702588"/>
                </a:cubicBezTo>
                <a:cubicBezTo>
                  <a:pt x="1839382" y="5683360"/>
                  <a:pt x="1854973" y="5667769"/>
                  <a:pt x="1874201" y="5667769"/>
                </a:cubicBezTo>
                <a:cubicBezTo>
                  <a:pt x="1893429" y="5667769"/>
                  <a:pt x="1909020" y="5683360"/>
                  <a:pt x="1909020" y="5702588"/>
                </a:cubicBezTo>
                <a:cubicBezTo>
                  <a:pt x="1909020" y="5721816"/>
                  <a:pt x="1893429" y="5737407"/>
                  <a:pt x="1874201" y="5737407"/>
                </a:cubicBezTo>
                <a:close/>
                <a:moveTo>
                  <a:pt x="1959093" y="5737407"/>
                </a:moveTo>
                <a:cubicBezTo>
                  <a:pt x="1939865" y="5737407"/>
                  <a:pt x="1924274" y="5721816"/>
                  <a:pt x="1924274" y="5702588"/>
                </a:cubicBezTo>
                <a:cubicBezTo>
                  <a:pt x="1924274" y="5683360"/>
                  <a:pt x="1939865" y="5667769"/>
                  <a:pt x="1959093" y="5667769"/>
                </a:cubicBezTo>
                <a:cubicBezTo>
                  <a:pt x="1978321" y="5667769"/>
                  <a:pt x="1993912" y="5683360"/>
                  <a:pt x="1993912" y="5702588"/>
                </a:cubicBezTo>
                <a:cubicBezTo>
                  <a:pt x="1993912" y="5721816"/>
                  <a:pt x="1978321" y="5737407"/>
                  <a:pt x="1959093" y="5737407"/>
                </a:cubicBezTo>
                <a:close/>
                <a:moveTo>
                  <a:pt x="2043986" y="5737407"/>
                </a:moveTo>
                <a:cubicBezTo>
                  <a:pt x="2024759" y="5737407"/>
                  <a:pt x="2009168" y="5721816"/>
                  <a:pt x="2009168" y="5702588"/>
                </a:cubicBezTo>
                <a:cubicBezTo>
                  <a:pt x="2009168" y="5683360"/>
                  <a:pt x="2024759" y="5667769"/>
                  <a:pt x="2043986" y="5667769"/>
                </a:cubicBezTo>
                <a:cubicBezTo>
                  <a:pt x="2063214" y="5667769"/>
                  <a:pt x="2078805" y="5683360"/>
                  <a:pt x="2078805" y="5702588"/>
                </a:cubicBezTo>
                <a:cubicBezTo>
                  <a:pt x="2078805" y="5721816"/>
                  <a:pt x="2063214" y="5737407"/>
                  <a:pt x="2043986" y="5737407"/>
                </a:cubicBezTo>
                <a:close/>
                <a:moveTo>
                  <a:pt x="2128880" y="5737407"/>
                </a:moveTo>
                <a:cubicBezTo>
                  <a:pt x="2109652" y="5737407"/>
                  <a:pt x="2094061" y="5721816"/>
                  <a:pt x="2094061" y="5702588"/>
                </a:cubicBezTo>
                <a:cubicBezTo>
                  <a:pt x="2094061" y="5683360"/>
                  <a:pt x="2109652" y="5667769"/>
                  <a:pt x="2128880" y="5667769"/>
                </a:cubicBezTo>
                <a:cubicBezTo>
                  <a:pt x="2148107" y="5667769"/>
                  <a:pt x="2163698" y="5683360"/>
                  <a:pt x="2163698" y="5702588"/>
                </a:cubicBezTo>
                <a:cubicBezTo>
                  <a:pt x="2163698" y="5721816"/>
                  <a:pt x="2148107" y="5737407"/>
                  <a:pt x="2128880" y="5737407"/>
                </a:cubicBezTo>
                <a:close/>
                <a:moveTo>
                  <a:pt x="2213771" y="5737407"/>
                </a:moveTo>
                <a:cubicBezTo>
                  <a:pt x="2194543" y="5737407"/>
                  <a:pt x="2178952" y="5721816"/>
                  <a:pt x="2178952" y="5702588"/>
                </a:cubicBezTo>
                <a:cubicBezTo>
                  <a:pt x="2178952" y="5683360"/>
                  <a:pt x="2194543" y="5667769"/>
                  <a:pt x="2213771" y="5667769"/>
                </a:cubicBezTo>
                <a:cubicBezTo>
                  <a:pt x="2232999" y="5667769"/>
                  <a:pt x="2248590" y="5683360"/>
                  <a:pt x="2248590" y="5702588"/>
                </a:cubicBezTo>
                <a:cubicBezTo>
                  <a:pt x="2248590" y="5721816"/>
                  <a:pt x="2232999" y="5737407"/>
                  <a:pt x="2213771" y="5737407"/>
                </a:cubicBezTo>
                <a:close/>
                <a:moveTo>
                  <a:pt x="2298657" y="5737407"/>
                </a:moveTo>
                <a:cubicBezTo>
                  <a:pt x="2279429" y="5737407"/>
                  <a:pt x="2263838" y="5721816"/>
                  <a:pt x="2263838" y="5702588"/>
                </a:cubicBezTo>
                <a:cubicBezTo>
                  <a:pt x="2263838" y="5683360"/>
                  <a:pt x="2279429" y="5667769"/>
                  <a:pt x="2298657" y="5667769"/>
                </a:cubicBezTo>
                <a:cubicBezTo>
                  <a:pt x="2317885" y="5667769"/>
                  <a:pt x="2333476" y="5683360"/>
                  <a:pt x="2333476" y="5702588"/>
                </a:cubicBezTo>
                <a:cubicBezTo>
                  <a:pt x="2333476" y="5721816"/>
                  <a:pt x="2317885" y="5737407"/>
                  <a:pt x="2298657" y="5737407"/>
                </a:cubicBezTo>
                <a:close/>
                <a:moveTo>
                  <a:pt x="2383549" y="5737407"/>
                </a:moveTo>
                <a:cubicBezTo>
                  <a:pt x="2364322" y="5737407"/>
                  <a:pt x="2348730" y="5721816"/>
                  <a:pt x="2348730" y="5702588"/>
                </a:cubicBezTo>
                <a:cubicBezTo>
                  <a:pt x="2348730" y="5683360"/>
                  <a:pt x="2364322" y="5667769"/>
                  <a:pt x="2383549" y="5667769"/>
                </a:cubicBezTo>
                <a:cubicBezTo>
                  <a:pt x="2402777" y="5667769"/>
                  <a:pt x="2418368" y="5683360"/>
                  <a:pt x="2418368" y="5702588"/>
                </a:cubicBezTo>
                <a:cubicBezTo>
                  <a:pt x="2418368" y="5721816"/>
                  <a:pt x="2402777" y="5737407"/>
                  <a:pt x="2383549" y="5737407"/>
                </a:cubicBezTo>
                <a:close/>
                <a:moveTo>
                  <a:pt x="2638227" y="5737407"/>
                </a:moveTo>
                <a:cubicBezTo>
                  <a:pt x="2618999" y="5737407"/>
                  <a:pt x="2603408" y="5721816"/>
                  <a:pt x="2603408" y="5702588"/>
                </a:cubicBezTo>
                <a:cubicBezTo>
                  <a:pt x="2603408" y="5683360"/>
                  <a:pt x="2618999" y="5667769"/>
                  <a:pt x="2638227" y="5667769"/>
                </a:cubicBezTo>
                <a:cubicBezTo>
                  <a:pt x="2657455" y="5667769"/>
                  <a:pt x="2673046" y="5683360"/>
                  <a:pt x="2673046" y="5702588"/>
                </a:cubicBezTo>
                <a:cubicBezTo>
                  <a:pt x="2673046" y="5721816"/>
                  <a:pt x="2657455" y="5737407"/>
                  <a:pt x="2638227" y="5737407"/>
                </a:cubicBezTo>
                <a:close/>
                <a:moveTo>
                  <a:pt x="2723119" y="5737407"/>
                </a:moveTo>
                <a:cubicBezTo>
                  <a:pt x="2703892" y="5737407"/>
                  <a:pt x="2688300" y="5721816"/>
                  <a:pt x="2688300" y="5702588"/>
                </a:cubicBezTo>
                <a:cubicBezTo>
                  <a:pt x="2688300" y="5683360"/>
                  <a:pt x="2703892" y="5667769"/>
                  <a:pt x="2723119" y="5667769"/>
                </a:cubicBezTo>
                <a:cubicBezTo>
                  <a:pt x="2742347" y="5667769"/>
                  <a:pt x="2757938" y="5683360"/>
                  <a:pt x="2757938" y="5702588"/>
                </a:cubicBezTo>
                <a:cubicBezTo>
                  <a:pt x="2757938" y="5721816"/>
                  <a:pt x="2742347" y="5737407"/>
                  <a:pt x="2723119" y="5737407"/>
                </a:cubicBezTo>
                <a:close/>
                <a:moveTo>
                  <a:pt x="3062689" y="5737407"/>
                </a:moveTo>
                <a:cubicBezTo>
                  <a:pt x="3043462" y="5737407"/>
                  <a:pt x="3027870" y="5721816"/>
                  <a:pt x="3027870" y="5702588"/>
                </a:cubicBezTo>
                <a:cubicBezTo>
                  <a:pt x="3027870" y="5683360"/>
                  <a:pt x="3043462" y="5667769"/>
                  <a:pt x="3062689" y="5667769"/>
                </a:cubicBezTo>
                <a:cubicBezTo>
                  <a:pt x="3081917" y="5667769"/>
                  <a:pt x="3097508" y="5683360"/>
                  <a:pt x="3097508" y="5702588"/>
                </a:cubicBezTo>
                <a:cubicBezTo>
                  <a:pt x="3097508" y="5721816"/>
                  <a:pt x="3081917" y="5737407"/>
                  <a:pt x="3062689" y="5737407"/>
                </a:cubicBezTo>
                <a:close/>
                <a:moveTo>
                  <a:pt x="3147583" y="5737407"/>
                </a:moveTo>
                <a:cubicBezTo>
                  <a:pt x="3128355" y="5737407"/>
                  <a:pt x="3112764" y="5721816"/>
                  <a:pt x="3112764" y="5702588"/>
                </a:cubicBezTo>
                <a:cubicBezTo>
                  <a:pt x="3112764" y="5683360"/>
                  <a:pt x="3128355" y="5667769"/>
                  <a:pt x="3147583" y="5667769"/>
                </a:cubicBezTo>
                <a:cubicBezTo>
                  <a:pt x="3166810" y="5667769"/>
                  <a:pt x="3182401" y="5683360"/>
                  <a:pt x="3182401" y="5702588"/>
                </a:cubicBezTo>
                <a:cubicBezTo>
                  <a:pt x="3182401" y="5721816"/>
                  <a:pt x="3166810" y="5737407"/>
                  <a:pt x="3147583" y="5737407"/>
                </a:cubicBezTo>
                <a:close/>
                <a:moveTo>
                  <a:pt x="3232474" y="5737407"/>
                </a:moveTo>
                <a:cubicBezTo>
                  <a:pt x="3213246" y="5737407"/>
                  <a:pt x="3197655" y="5721816"/>
                  <a:pt x="3197655" y="5702588"/>
                </a:cubicBezTo>
                <a:cubicBezTo>
                  <a:pt x="3197655" y="5683360"/>
                  <a:pt x="3213246" y="5667769"/>
                  <a:pt x="3232474" y="5667769"/>
                </a:cubicBezTo>
                <a:cubicBezTo>
                  <a:pt x="3251702" y="5667769"/>
                  <a:pt x="3267293" y="5683360"/>
                  <a:pt x="3267293" y="5702588"/>
                </a:cubicBezTo>
                <a:cubicBezTo>
                  <a:pt x="3267293" y="5721816"/>
                  <a:pt x="3251702" y="5737407"/>
                  <a:pt x="3232474" y="5737407"/>
                </a:cubicBezTo>
                <a:close/>
                <a:moveTo>
                  <a:pt x="3317366" y="5737407"/>
                </a:moveTo>
                <a:cubicBezTo>
                  <a:pt x="3298138" y="5737407"/>
                  <a:pt x="3282547" y="5721816"/>
                  <a:pt x="3282547" y="5702588"/>
                </a:cubicBezTo>
                <a:cubicBezTo>
                  <a:pt x="3282547" y="5683360"/>
                  <a:pt x="3298138" y="5667769"/>
                  <a:pt x="3317366" y="5667769"/>
                </a:cubicBezTo>
                <a:cubicBezTo>
                  <a:pt x="3336594" y="5667769"/>
                  <a:pt x="3352185" y="5683360"/>
                  <a:pt x="3352185" y="5702588"/>
                </a:cubicBezTo>
                <a:cubicBezTo>
                  <a:pt x="3352185" y="5721816"/>
                  <a:pt x="3336594" y="5737407"/>
                  <a:pt x="3317366" y="5737407"/>
                </a:cubicBezTo>
                <a:close/>
                <a:moveTo>
                  <a:pt x="3487153" y="5737407"/>
                </a:moveTo>
                <a:cubicBezTo>
                  <a:pt x="3467925" y="5737407"/>
                  <a:pt x="3452334" y="5721816"/>
                  <a:pt x="3452334" y="5702588"/>
                </a:cubicBezTo>
                <a:cubicBezTo>
                  <a:pt x="3452334" y="5683360"/>
                  <a:pt x="3467925" y="5667769"/>
                  <a:pt x="3487153" y="5667769"/>
                </a:cubicBezTo>
                <a:cubicBezTo>
                  <a:pt x="3506380" y="5667769"/>
                  <a:pt x="3521971" y="5683360"/>
                  <a:pt x="3521971" y="5702588"/>
                </a:cubicBezTo>
                <a:cubicBezTo>
                  <a:pt x="3521971" y="5721816"/>
                  <a:pt x="3506380" y="5737407"/>
                  <a:pt x="3487153" y="5737407"/>
                </a:cubicBezTo>
                <a:close/>
                <a:moveTo>
                  <a:pt x="3656936" y="5737407"/>
                </a:moveTo>
                <a:cubicBezTo>
                  <a:pt x="3637708" y="5737407"/>
                  <a:pt x="3622117" y="5721816"/>
                  <a:pt x="3622117" y="5702588"/>
                </a:cubicBezTo>
                <a:cubicBezTo>
                  <a:pt x="3622117" y="5683360"/>
                  <a:pt x="3637708" y="5667769"/>
                  <a:pt x="3656936" y="5667769"/>
                </a:cubicBezTo>
                <a:cubicBezTo>
                  <a:pt x="3676164" y="5667769"/>
                  <a:pt x="3691755" y="5683360"/>
                  <a:pt x="3691755" y="5702588"/>
                </a:cubicBezTo>
                <a:cubicBezTo>
                  <a:pt x="3691755" y="5721816"/>
                  <a:pt x="3676164" y="5737407"/>
                  <a:pt x="3656936" y="5737407"/>
                </a:cubicBezTo>
                <a:close/>
                <a:moveTo>
                  <a:pt x="3826723" y="5737407"/>
                </a:moveTo>
                <a:cubicBezTo>
                  <a:pt x="3807495" y="5737407"/>
                  <a:pt x="3791904" y="5721816"/>
                  <a:pt x="3791904" y="5702588"/>
                </a:cubicBezTo>
                <a:cubicBezTo>
                  <a:pt x="3791904" y="5683360"/>
                  <a:pt x="3807495" y="5667769"/>
                  <a:pt x="3826723" y="5667769"/>
                </a:cubicBezTo>
                <a:cubicBezTo>
                  <a:pt x="3845950" y="5667769"/>
                  <a:pt x="3861541" y="5683360"/>
                  <a:pt x="3861541" y="5702588"/>
                </a:cubicBezTo>
                <a:cubicBezTo>
                  <a:pt x="3861541" y="5721816"/>
                  <a:pt x="3845950" y="5737407"/>
                  <a:pt x="3826723" y="5737407"/>
                </a:cubicBezTo>
                <a:close/>
                <a:moveTo>
                  <a:pt x="4590760" y="5737407"/>
                </a:moveTo>
                <a:cubicBezTo>
                  <a:pt x="4571532" y="5737407"/>
                  <a:pt x="4555941" y="5721816"/>
                  <a:pt x="4555941" y="5702588"/>
                </a:cubicBezTo>
                <a:cubicBezTo>
                  <a:pt x="4555941" y="5683360"/>
                  <a:pt x="4571532" y="5667769"/>
                  <a:pt x="4590760" y="5667769"/>
                </a:cubicBezTo>
                <a:cubicBezTo>
                  <a:pt x="4609988" y="5667769"/>
                  <a:pt x="4625579" y="5683360"/>
                  <a:pt x="4625579" y="5702588"/>
                </a:cubicBezTo>
                <a:cubicBezTo>
                  <a:pt x="4625579" y="5721816"/>
                  <a:pt x="4609988" y="5737407"/>
                  <a:pt x="4590760" y="5737407"/>
                </a:cubicBezTo>
                <a:close/>
                <a:moveTo>
                  <a:pt x="4675653" y="5737407"/>
                </a:moveTo>
                <a:cubicBezTo>
                  <a:pt x="4656425" y="5737407"/>
                  <a:pt x="4640834" y="5721816"/>
                  <a:pt x="4640834" y="5702588"/>
                </a:cubicBezTo>
                <a:cubicBezTo>
                  <a:pt x="4640834" y="5683360"/>
                  <a:pt x="4656425" y="5667769"/>
                  <a:pt x="4675653" y="5667769"/>
                </a:cubicBezTo>
                <a:cubicBezTo>
                  <a:pt x="4694881" y="5667769"/>
                  <a:pt x="4710472" y="5683360"/>
                  <a:pt x="4710472" y="5702588"/>
                </a:cubicBezTo>
                <a:cubicBezTo>
                  <a:pt x="4710472" y="5721816"/>
                  <a:pt x="4694881" y="5737407"/>
                  <a:pt x="4675653" y="5737407"/>
                </a:cubicBezTo>
                <a:close/>
                <a:moveTo>
                  <a:pt x="4760546" y="5737407"/>
                </a:moveTo>
                <a:cubicBezTo>
                  <a:pt x="4741319" y="5737407"/>
                  <a:pt x="4725728" y="5721816"/>
                  <a:pt x="4725728" y="5702588"/>
                </a:cubicBezTo>
                <a:cubicBezTo>
                  <a:pt x="4725728" y="5683360"/>
                  <a:pt x="4741319" y="5667769"/>
                  <a:pt x="4760546" y="5667769"/>
                </a:cubicBezTo>
                <a:cubicBezTo>
                  <a:pt x="4779774" y="5667769"/>
                  <a:pt x="4795365" y="5683360"/>
                  <a:pt x="4795365" y="5702588"/>
                </a:cubicBezTo>
                <a:cubicBezTo>
                  <a:pt x="4795365" y="5721816"/>
                  <a:pt x="4779774" y="5737407"/>
                  <a:pt x="4760546" y="5737407"/>
                </a:cubicBezTo>
                <a:close/>
                <a:moveTo>
                  <a:pt x="4845439" y="5737407"/>
                </a:moveTo>
                <a:cubicBezTo>
                  <a:pt x="4826211" y="5737407"/>
                  <a:pt x="4810620" y="5721816"/>
                  <a:pt x="4810620" y="5702588"/>
                </a:cubicBezTo>
                <a:cubicBezTo>
                  <a:pt x="4810620" y="5683360"/>
                  <a:pt x="4826211" y="5667769"/>
                  <a:pt x="4845439" y="5667769"/>
                </a:cubicBezTo>
                <a:cubicBezTo>
                  <a:pt x="4864666" y="5667769"/>
                  <a:pt x="4880257" y="5683360"/>
                  <a:pt x="4880257" y="5702588"/>
                </a:cubicBezTo>
                <a:cubicBezTo>
                  <a:pt x="4880257" y="5721816"/>
                  <a:pt x="4864666" y="5737407"/>
                  <a:pt x="4845439" y="5737407"/>
                </a:cubicBezTo>
                <a:close/>
                <a:moveTo>
                  <a:pt x="4930330" y="5737407"/>
                </a:moveTo>
                <a:cubicBezTo>
                  <a:pt x="4911102" y="5737407"/>
                  <a:pt x="4895511" y="5721816"/>
                  <a:pt x="4895511" y="5702588"/>
                </a:cubicBezTo>
                <a:cubicBezTo>
                  <a:pt x="4895511" y="5683360"/>
                  <a:pt x="4911102" y="5667769"/>
                  <a:pt x="4930330" y="5667769"/>
                </a:cubicBezTo>
                <a:cubicBezTo>
                  <a:pt x="4949558" y="5667769"/>
                  <a:pt x="4965149" y="5683360"/>
                  <a:pt x="4965149" y="5702588"/>
                </a:cubicBezTo>
                <a:cubicBezTo>
                  <a:pt x="4965149" y="5721816"/>
                  <a:pt x="4949558" y="5737407"/>
                  <a:pt x="4930330" y="5737407"/>
                </a:cubicBezTo>
                <a:close/>
                <a:moveTo>
                  <a:pt x="5015223" y="5737407"/>
                </a:moveTo>
                <a:cubicBezTo>
                  <a:pt x="4995995" y="5737407"/>
                  <a:pt x="4980404" y="5721816"/>
                  <a:pt x="4980404" y="5702588"/>
                </a:cubicBezTo>
                <a:cubicBezTo>
                  <a:pt x="4980404" y="5683360"/>
                  <a:pt x="4995995" y="5667769"/>
                  <a:pt x="5015223" y="5667769"/>
                </a:cubicBezTo>
                <a:cubicBezTo>
                  <a:pt x="5034451" y="5667769"/>
                  <a:pt x="5050042" y="5683360"/>
                  <a:pt x="5050042" y="5702588"/>
                </a:cubicBezTo>
                <a:cubicBezTo>
                  <a:pt x="5050042" y="5721816"/>
                  <a:pt x="5034451" y="5737407"/>
                  <a:pt x="5015223" y="5737407"/>
                </a:cubicBezTo>
                <a:close/>
                <a:moveTo>
                  <a:pt x="5100116" y="5737407"/>
                </a:moveTo>
                <a:cubicBezTo>
                  <a:pt x="5080889" y="5737407"/>
                  <a:pt x="5065298" y="5721816"/>
                  <a:pt x="5065298" y="5702588"/>
                </a:cubicBezTo>
                <a:cubicBezTo>
                  <a:pt x="5065298" y="5683360"/>
                  <a:pt x="5080889" y="5667769"/>
                  <a:pt x="5100116" y="5667769"/>
                </a:cubicBezTo>
                <a:cubicBezTo>
                  <a:pt x="5119344" y="5667769"/>
                  <a:pt x="5134935" y="5683360"/>
                  <a:pt x="5134935" y="5702588"/>
                </a:cubicBezTo>
                <a:cubicBezTo>
                  <a:pt x="5134935" y="5721816"/>
                  <a:pt x="5119344" y="5737407"/>
                  <a:pt x="5100116" y="5737407"/>
                </a:cubicBezTo>
                <a:close/>
                <a:moveTo>
                  <a:pt x="5185009" y="5737407"/>
                </a:moveTo>
                <a:cubicBezTo>
                  <a:pt x="5165781" y="5737407"/>
                  <a:pt x="5150190" y="5721816"/>
                  <a:pt x="5150190" y="5702588"/>
                </a:cubicBezTo>
                <a:cubicBezTo>
                  <a:pt x="5150190" y="5683360"/>
                  <a:pt x="5165781" y="5667769"/>
                  <a:pt x="5185009" y="5667769"/>
                </a:cubicBezTo>
                <a:cubicBezTo>
                  <a:pt x="5204236" y="5667769"/>
                  <a:pt x="5219827" y="5683360"/>
                  <a:pt x="5219827" y="5702588"/>
                </a:cubicBezTo>
                <a:cubicBezTo>
                  <a:pt x="5219827" y="5721816"/>
                  <a:pt x="5204236" y="5737407"/>
                  <a:pt x="5185009" y="5737407"/>
                </a:cubicBezTo>
                <a:close/>
                <a:moveTo>
                  <a:pt x="5269900" y="5737407"/>
                </a:moveTo>
                <a:cubicBezTo>
                  <a:pt x="5250672" y="5737407"/>
                  <a:pt x="5235081" y="5721816"/>
                  <a:pt x="5235081" y="5702588"/>
                </a:cubicBezTo>
                <a:cubicBezTo>
                  <a:pt x="5235081" y="5683360"/>
                  <a:pt x="5250672" y="5667769"/>
                  <a:pt x="5269900" y="5667769"/>
                </a:cubicBezTo>
                <a:cubicBezTo>
                  <a:pt x="5289128" y="5667769"/>
                  <a:pt x="5304719" y="5683360"/>
                  <a:pt x="5304719" y="5702588"/>
                </a:cubicBezTo>
                <a:cubicBezTo>
                  <a:pt x="5304719" y="5721816"/>
                  <a:pt x="5289128" y="5737407"/>
                  <a:pt x="5269900" y="5737407"/>
                </a:cubicBezTo>
                <a:close/>
                <a:moveTo>
                  <a:pt x="7137562" y="5737407"/>
                </a:moveTo>
                <a:cubicBezTo>
                  <a:pt x="7118334" y="5737407"/>
                  <a:pt x="7102737" y="5721816"/>
                  <a:pt x="7102737" y="5702588"/>
                </a:cubicBezTo>
                <a:cubicBezTo>
                  <a:pt x="7102737" y="5683360"/>
                  <a:pt x="7118334" y="5667769"/>
                  <a:pt x="7137562" y="5667769"/>
                </a:cubicBezTo>
                <a:cubicBezTo>
                  <a:pt x="7156790" y="5667769"/>
                  <a:pt x="7172374" y="5683360"/>
                  <a:pt x="7172374" y="5702588"/>
                </a:cubicBezTo>
                <a:cubicBezTo>
                  <a:pt x="7172374" y="5721816"/>
                  <a:pt x="7156790" y="5737407"/>
                  <a:pt x="7137562" y="5737407"/>
                </a:cubicBezTo>
                <a:close/>
                <a:moveTo>
                  <a:pt x="7731809" y="5737407"/>
                </a:moveTo>
                <a:cubicBezTo>
                  <a:pt x="7712581" y="5737407"/>
                  <a:pt x="7696983" y="5721816"/>
                  <a:pt x="7696983" y="5702588"/>
                </a:cubicBezTo>
                <a:cubicBezTo>
                  <a:pt x="7696983" y="5683360"/>
                  <a:pt x="7712581" y="5667769"/>
                  <a:pt x="7731809" y="5667769"/>
                </a:cubicBezTo>
                <a:cubicBezTo>
                  <a:pt x="7751036" y="5667769"/>
                  <a:pt x="7766621" y="5683360"/>
                  <a:pt x="7766621" y="5702588"/>
                </a:cubicBezTo>
                <a:cubicBezTo>
                  <a:pt x="7766621" y="5721816"/>
                  <a:pt x="7751036" y="5737407"/>
                  <a:pt x="7731809" y="5737407"/>
                </a:cubicBezTo>
                <a:close/>
                <a:moveTo>
                  <a:pt x="7901594" y="5737407"/>
                </a:moveTo>
                <a:cubicBezTo>
                  <a:pt x="7882366" y="5737407"/>
                  <a:pt x="7866769" y="5721816"/>
                  <a:pt x="7866769" y="5702588"/>
                </a:cubicBezTo>
                <a:cubicBezTo>
                  <a:pt x="7866769" y="5683360"/>
                  <a:pt x="7882366" y="5667769"/>
                  <a:pt x="7901594" y="5667769"/>
                </a:cubicBezTo>
                <a:cubicBezTo>
                  <a:pt x="7920822" y="5667769"/>
                  <a:pt x="7936406" y="5683360"/>
                  <a:pt x="7936406" y="5702588"/>
                </a:cubicBezTo>
                <a:cubicBezTo>
                  <a:pt x="7936406" y="5721816"/>
                  <a:pt x="7920822" y="5737407"/>
                  <a:pt x="7901594" y="5737407"/>
                </a:cubicBezTo>
                <a:close/>
                <a:moveTo>
                  <a:pt x="7986485" y="5737407"/>
                </a:moveTo>
                <a:cubicBezTo>
                  <a:pt x="7967258" y="5737407"/>
                  <a:pt x="7951660" y="5721816"/>
                  <a:pt x="7951660" y="5702588"/>
                </a:cubicBezTo>
                <a:cubicBezTo>
                  <a:pt x="7951660" y="5683360"/>
                  <a:pt x="7967258" y="5667769"/>
                  <a:pt x="7986485" y="5667769"/>
                </a:cubicBezTo>
                <a:cubicBezTo>
                  <a:pt x="8005713" y="5667769"/>
                  <a:pt x="8021298" y="5683360"/>
                  <a:pt x="8021298" y="5702588"/>
                </a:cubicBezTo>
                <a:cubicBezTo>
                  <a:pt x="8021298" y="5721816"/>
                  <a:pt x="8005713" y="5737407"/>
                  <a:pt x="7986485" y="5737407"/>
                </a:cubicBezTo>
                <a:close/>
                <a:moveTo>
                  <a:pt x="8071379" y="5737407"/>
                </a:moveTo>
                <a:cubicBezTo>
                  <a:pt x="8052151" y="5737407"/>
                  <a:pt x="8036553" y="5721816"/>
                  <a:pt x="8036553" y="5702588"/>
                </a:cubicBezTo>
                <a:cubicBezTo>
                  <a:pt x="8036553" y="5683360"/>
                  <a:pt x="8052151" y="5667769"/>
                  <a:pt x="8071379" y="5667769"/>
                </a:cubicBezTo>
                <a:cubicBezTo>
                  <a:pt x="8090606" y="5667769"/>
                  <a:pt x="8106191" y="5683360"/>
                  <a:pt x="8106191" y="5702588"/>
                </a:cubicBezTo>
                <a:cubicBezTo>
                  <a:pt x="8106191" y="5721816"/>
                  <a:pt x="8090606" y="5737407"/>
                  <a:pt x="8071379" y="5737407"/>
                </a:cubicBezTo>
                <a:close/>
                <a:moveTo>
                  <a:pt x="8156272" y="5737407"/>
                </a:moveTo>
                <a:cubicBezTo>
                  <a:pt x="8137044" y="5737407"/>
                  <a:pt x="8121447" y="5721816"/>
                  <a:pt x="8121447" y="5702588"/>
                </a:cubicBezTo>
                <a:cubicBezTo>
                  <a:pt x="8121447" y="5683360"/>
                  <a:pt x="8137044" y="5667769"/>
                  <a:pt x="8156272" y="5667769"/>
                </a:cubicBezTo>
                <a:cubicBezTo>
                  <a:pt x="8175500" y="5667769"/>
                  <a:pt x="8191084" y="5683360"/>
                  <a:pt x="8191084" y="5702588"/>
                </a:cubicBezTo>
                <a:cubicBezTo>
                  <a:pt x="8191084" y="5721816"/>
                  <a:pt x="8175500" y="5737407"/>
                  <a:pt x="8156272" y="5737407"/>
                </a:cubicBezTo>
                <a:close/>
                <a:moveTo>
                  <a:pt x="8241164" y="5737407"/>
                </a:moveTo>
                <a:cubicBezTo>
                  <a:pt x="8221936" y="5737407"/>
                  <a:pt x="8206339" y="5721816"/>
                  <a:pt x="8206339" y="5702588"/>
                </a:cubicBezTo>
                <a:cubicBezTo>
                  <a:pt x="8206339" y="5683360"/>
                  <a:pt x="8221936" y="5667769"/>
                  <a:pt x="8241164" y="5667769"/>
                </a:cubicBezTo>
                <a:cubicBezTo>
                  <a:pt x="8260392" y="5667769"/>
                  <a:pt x="8275976" y="5683360"/>
                  <a:pt x="8275976" y="5702588"/>
                </a:cubicBezTo>
                <a:cubicBezTo>
                  <a:pt x="8275976" y="5721816"/>
                  <a:pt x="8260392" y="5737407"/>
                  <a:pt x="8241164" y="5737407"/>
                </a:cubicBezTo>
                <a:close/>
                <a:moveTo>
                  <a:pt x="8326055" y="5737407"/>
                </a:moveTo>
                <a:cubicBezTo>
                  <a:pt x="8306828" y="5737407"/>
                  <a:pt x="8291230" y="5721816"/>
                  <a:pt x="8291230" y="5702588"/>
                </a:cubicBezTo>
                <a:cubicBezTo>
                  <a:pt x="8291230" y="5683360"/>
                  <a:pt x="8306828" y="5667769"/>
                  <a:pt x="8326055" y="5667769"/>
                </a:cubicBezTo>
                <a:cubicBezTo>
                  <a:pt x="8345283" y="5667769"/>
                  <a:pt x="8360868" y="5683360"/>
                  <a:pt x="8360868" y="5702588"/>
                </a:cubicBezTo>
                <a:cubicBezTo>
                  <a:pt x="8360868" y="5721816"/>
                  <a:pt x="8345283" y="5737407"/>
                  <a:pt x="8326055" y="5737407"/>
                </a:cubicBezTo>
                <a:close/>
                <a:moveTo>
                  <a:pt x="8410949" y="5737407"/>
                </a:moveTo>
                <a:cubicBezTo>
                  <a:pt x="8391721" y="5737407"/>
                  <a:pt x="8376123" y="5721816"/>
                  <a:pt x="8376123" y="5702588"/>
                </a:cubicBezTo>
                <a:cubicBezTo>
                  <a:pt x="8376123" y="5683360"/>
                  <a:pt x="8391721" y="5667769"/>
                  <a:pt x="8410949" y="5667769"/>
                </a:cubicBezTo>
                <a:cubicBezTo>
                  <a:pt x="8430176" y="5667769"/>
                  <a:pt x="8445761" y="5683360"/>
                  <a:pt x="8445761" y="5702588"/>
                </a:cubicBezTo>
                <a:cubicBezTo>
                  <a:pt x="8445761" y="5721816"/>
                  <a:pt x="8430176" y="5737407"/>
                  <a:pt x="8410949" y="5737407"/>
                </a:cubicBezTo>
                <a:close/>
                <a:moveTo>
                  <a:pt x="8495842" y="5737407"/>
                </a:moveTo>
                <a:cubicBezTo>
                  <a:pt x="8476614" y="5737407"/>
                  <a:pt x="8461017" y="5721816"/>
                  <a:pt x="8461017" y="5702588"/>
                </a:cubicBezTo>
                <a:cubicBezTo>
                  <a:pt x="8461017" y="5683360"/>
                  <a:pt x="8476614" y="5667769"/>
                  <a:pt x="8495842" y="5667769"/>
                </a:cubicBezTo>
                <a:cubicBezTo>
                  <a:pt x="8515070" y="5667769"/>
                  <a:pt x="8530654" y="5683360"/>
                  <a:pt x="8530654" y="5702588"/>
                </a:cubicBezTo>
                <a:cubicBezTo>
                  <a:pt x="8530654" y="5721816"/>
                  <a:pt x="8515070" y="5737407"/>
                  <a:pt x="8495842" y="5737407"/>
                </a:cubicBezTo>
                <a:close/>
                <a:moveTo>
                  <a:pt x="8580734" y="5737407"/>
                </a:moveTo>
                <a:cubicBezTo>
                  <a:pt x="8561506" y="5737407"/>
                  <a:pt x="8545909" y="5721816"/>
                  <a:pt x="8545909" y="5702588"/>
                </a:cubicBezTo>
                <a:cubicBezTo>
                  <a:pt x="8545909" y="5683360"/>
                  <a:pt x="8561506" y="5667769"/>
                  <a:pt x="8580734" y="5667769"/>
                </a:cubicBezTo>
                <a:cubicBezTo>
                  <a:pt x="8599962" y="5667769"/>
                  <a:pt x="8615546" y="5683360"/>
                  <a:pt x="8615546" y="5702588"/>
                </a:cubicBezTo>
                <a:cubicBezTo>
                  <a:pt x="8615546" y="5721816"/>
                  <a:pt x="8599962" y="5737407"/>
                  <a:pt x="8580734" y="5737407"/>
                </a:cubicBezTo>
                <a:close/>
                <a:moveTo>
                  <a:pt x="8665625" y="5737407"/>
                </a:moveTo>
                <a:cubicBezTo>
                  <a:pt x="8646398" y="5737407"/>
                  <a:pt x="8630800" y="5721816"/>
                  <a:pt x="8630800" y="5702588"/>
                </a:cubicBezTo>
                <a:cubicBezTo>
                  <a:pt x="8630800" y="5683360"/>
                  <a:pt x="8646398" y="5667769"/>
                  <a:pt x="8665625" y="5667769"/>
                </a:cubicBezTo>
                <a:cubicBezTo>
                  <a:pt x="8684853" y="5667769"/>
                  <a:pt x="8700438" y="5683360"/>
                  <a:pt x="8700438" y="5702588"/>
                </a:cubicBezTo>
                <a:cubicBezTo>
                  <a:pt x="8700438" y="5721816"/>
                  <a:pt x="8684853" y="5737407"/>
                  <a:pt x="8665625" y="5737407"/>
                </a:cubicBezTo>
                <a:close/>
                <a:moveTo>
                  <a:pt x="8750518" y="5737407"/>
                </a:moveTo>
                <a:cubicBezTo>
                  <a:pt x="8731290" y="5737407"/>
                  <a:pt x="8715692" y="5721816"/>
                  <a:pt x="8715692" y="5702588"/>
                </a:cubicBezTo>
                <a:cubicBezTo>
                  <a:pt x="8715692" y="5683360"/>
                  <a:pt x="8731290" y="5667769"/>
                  <a:pt x="8750518" y="5667769"/>
                </a:cubicBezTo>
                <a:cubicBezTo>
                  <a:pt x="8769745" y="5667769"/>
                  <a:pt x="8785330" y="5683360"/>
                  <a:pt x="8785330" y="5702588"/>
                </a:cubicBezTo>
                <a:cubicBezTo>
                  <a:pt x="8785330" y="5721816"/>
                  <a:pt x="8769745" y="5737407"/>
                  <a:pt x="8750518" y="5737407"/>
                </a:cubicBezTo>
                <a:close/>
                <a:moveTo>
                  <a:pt x="8835412" y="5737407"/>
                </a:moveTo>
                <a:cubicBezTo>
                  <a:pt x="8816184" y="5737407"/>
                  <a:pt x="8800587" y="5721816"/>
                  <a:pt x="8800587" y="5702588"/>
                </a:cubicBezTo>
                <a:cubicBezTo>
                  <a:pt x="8800587" y="5683360"/>
                  <a:pt x="8816184" y="5667769"/>
                  <a:pt x="8835412" y="5667769"/>
                </a:cubicBezTo>
                <a:cubicBezTo>
                  <a:pt x="8854640" y="5667769"/>
                  <a:pt x="8870224" y="5683360"/>
                  <a:pt x="8870224" y="5702588"/>
                </a:cubicBezTo>
                <a:cubicBezTo>
                  <a:pt x="8870224" y="5721816"/>
                  <a:pt x="8854640" y="5737407"/>
                  <a:pt x="8835412" y="5737407"/>
                </a:cubicBezTo>
                <a:close/>
                <a:moveTo>
                  <a:pt x="8920304" y="5737407"/>
                </a:moveTo>
                <a:cubicBezTo>
                  <a:pt x="8901076" y="5737407"/>
                  <a:pt x="8885479" y="5721816"/>
                  <a:pt x="8885479" y="5702588"/>
                </a:cubicBezTo>
                <a:cubicBezTo>
                  <a:pt x="8885479" y="5683360"/>
                  <a:pt x="8901076" y="5667769"/>
                  <a:pt x="8920304" y="5667769"/>
                </a:cubicBezTo>
                <a:cubicBezTo>
                  <a:pt x="8939532" y="5667769"/>
                  <a:pt x="8955116" y="5683360"/>
                  <a:pt x="8955116" y="5702588"/>
                </a:cubicBezTo>
                <a:cubicBezTo>
                  <a:pt x="8955116" y="5721816"/>
                  <a:pt x="8939532" y="5737407"/>
                  <a:pt x="8920304" y="5737407"/>
                </a:cubicBezTo>
                <a:close/>
                <a:moveTo>
                  <a:pt x="9005195" y="5737407"/>
                </a:moveTo>
                <a:cubicBezTo>
                  <a:pt x="8985968" y="5737407"/>
                  <a:pt x="8970370" y="5721816"/>
                  <a:pt x="8970370" y="5702588"/>
                </a:cubicBezTo>
                <a:cubicBezTo>
                  <a:pt x="8970370" y="5683360"/>
                  <a:pt x="8985968" y="5667769"/>
                  <a:pt x="9005195" y="5667769"/>
                </a:cubicBezTo>
                <a:cubicBezTo>
                  <a:pt x="9024423" y="5667769"/>
                  <a:pt x="9040008" y="5683360"/>
                  <a:pt x="9040008" y="5702588"/>
                </a:cubicBezTo>
                <a:cubicBezTo>
                  <a:pt x="9040008" y="5721816"/>
                  <a:pt x="9024423" y="5737407"/>
                  <a:pt x="9005195" y="5737407"/>
                </a:cubicBezTo>
                <a:close/>
                <a:moveTo>
                  <a:pt x="9090088" y="5737407"/>
                </a:moveTo>
                <a:cubicBezTo>
                  <a:pt x="9070860" y="5737407"/>
                  <a:pt x="9055262" y="5721816"/>
                  <a:pt x="9055262" y="5702588"/>
                </a:cubicBezTo>
                <a:cubicBezTo>
                  <a:pt x="9055262" y="5683360"/>
                  <a:pt x="9070860" y="5667769"/>
                  <a:pt x="9090088" y="5667769"/>
                </a:cubicBezTo>
                <a:cubicBezTo>
                  <a:pt x="9109315" y="5667769"/>
                  <a:pt x="9124900" y="5683360"/>
                  <a:pt x="9124900" y="5702588"/>
                </a:cubicBezTo>
                <a:cubicBezTo>
                  <a:pt x="9124900" y="5721816"/>
                  <a:pt x="9109315" y="5737407"/>
                  <a:pt x="9090088" y="5737407"/>
                </a:cubicBezTo>
                <a:close/>
                <a:moveTo>
                  <a:pt x="9174982" y="5737407"/>
                </a:moveTo>
                <a:cubicBezTo>
                  <a:pt x="9155754" y="5737407"/>
                  <a:pt x="9140157" y="5721816"/>
                  <a:pt x="9140157" y="5702588"/>
                </a:cubicBezTo>
                <a:cubicBezTo>
                  <a:pt x="9140157" y="5683360"/>
                  <a:pt x="9155754" y="5667769"/>
                  <a:pt x="9174982" y="5667769"/>
                </a:cubicBezTo>
                <a:cubicBezTo>
                  <a:pt x="9194210" y="5667769"/>
                  <a:pt x="9209794" y="5683360"/>
                  <a:pt x="9209794" y="5702588"/>
                </a:cubicBezTo>
                <a:cubicBezTo>
                  <a:pt x="9209794" y="5721816"/>
                  <a:pt x="9194210" y="5737407"/>
                  <a:pt x="9174982" y="5737407"/>
                </a:cubicBezTo>
                <a:close/>
                <a:moveTo>
                  <a:pt x="9259874" y="5737407"/>
                </a:moveTo>
                <a:cubicBezTo>
                  <a:pt x="9240646" y="5737407"/>
                  <a:pt x="9225049" y="5721816"/>
                  <a:pt x="9225049" y="5702588"/>
                </a:cubicBezTo>
                <a:cubicBezTo>
                  <a:pt x="9225049" y="5683360"/>
                  <a:pt x="9240646" y="5667769"/>
                  <a:pt x="9259874" y="5667769"/>
                </a:cubicBezTo>
                <a:cubicBezTo>
                  <a:pt x="9279102" y="5667769"/>
                  <a:pt x="9294686" y="5683360"/>
                  <a:pt x="9294686" y="5702588"/>
                </a:cubicBezTo>
                <a:cubicBezTo>
                  <a:pt x="9294686" y="5721816"/>
                  <a:pt x="9279102" y="5737407"/>
                  <a:pt x="9259874" y="5737407"/>
                </a:cubicBezTo>
                <a:close/>
                <a:moveTo>
                  <a:pt x="9344765" y="5737407"/>
                </a:moveTo>
                <a:cubicBezTo>
                  <a:pt x="9325538" y="5737407"/>
                  <a:pt x="9309940" y="5721816"/>
                  <a:pt x="9309940" y="5702588"/>
                </a:cubicBezTo>
                <a:cubicBezTo>
                  <a:pt x="9309940" y="5683360"/>
                  <a:pt x="9325538" y="5667769"/>
                  <a:pt x="9344765" y="5667769"/>
                </a:cubicBezTo>
                <a:cubicBezTo>
                  <a:pt x="9363993" y="5667769"/>
                  <a:pt x="9379578" y="5683360"/>
                  <a:pt x="9379578" y="5702588"/>
                </a:cubicBezTo>
                <a:cubicBezTo>
                  <a:pt x="9379578" y="5721816"/>
                  <a:pt x="9363993" y="5737407"/>
                  <a:pt x="9344765" y="5737407"/>
                </a:cubicBezTo>
                <a:close/>
                <a:moveTo>
                  <a:pt x="9429658" y="5737407"/>
                </a:moveTo>
                <a:cubicBezTo>
                  <a:pt x="9410430" y="5737407"/>
                  <a:pt x="9394832" y="5721816"/>
                  <a:pt x="9394832" y="5702588"/>
                </a:cubicBezTo>
                <a:cubicBezTo>
                  <a:pt x="9394832" y="5683360"/>
                  <a:pt x="9410430" y="5667769"/>
                  <a:pt x="9429658" y="5667769"/>
                </a:cubicBezTo>
                <a:cubicBezTo>
                  <a:pt x="9448885" y="5667769"/>
                  <a:pt x="9464470" y="5683360"/>
                  <a:pt x="9464470" y="5702588"/>
                </a:cubicBezTo>
                <a:cubicBezTo>
                  <a:pt x="9464470" y="5721816"/>
                  <a:pt x="9448885" y="5737407"/>
                  <a:pt x="9429658" y="5737407"/>
                </a:cubicBezTo>
                <a:close/>
                <a:moveTo>
                  <a:pt x="9514552" y="5737407"/>
                </a:moveTo>
                <a:cubicBezTo>
                  <a:pt x="9495324" y="5737407"/>
                  <a:pt x="9479727" y="5721816"/>
                  <a:pt x="9479727" y="5702588"/>
                </a:cubicBezTo>
                <a:cubicBezTo>
                  <a:pt x="9479727" y="5683360"/>
                  <a:pt x="9495324" y="5667769"/>
                  <a:pt x="9514552" y="5667769"/>
                </a:cubicBezTo>
                <a:cubicBezTo>
                  <a:pt x="9533780" y="5667769"/>
                  <a:pt x="9549364" y="5683360"/>
                  <a:pt x="9549364" y="5702588"/>
                </a:cubicBezTo>
                <a:cubicBezTo>
                  <a:pt x="9549364" y="5721816"/>
                  <a:pt x="9533780" y="5737407"/>
                  <a:pt x="9514552" y="5737407"/>
                </a:cubicBezTo>
                <a:close/>
                <a:moveTo>
                  <a:pt x="9599444" y="5737407"/>
                </a:moveTo>
                <a:cubicBezTo>
                  <a:pt x="9580216" y="5737407"/>
                  <a:pt x="9564619" y="5721816"/>
                  <a:pt x="9564619" y="5702588"/>
                </a:cubicBezTo>
                <a:cubicBezTo>
                  <a:pt x="9564619" y="5683360"/>
                  <a:pt x="9580216" y="5667769"/>
                  <a:pt x="9599444" y="5667769"/>
                </a:cubicBezTo>
                <a:cubicBezTo>
                  <a:pt x="9618672" y="5667769"/>
                  <a:pt x="9634256" y="5683360"/>
                  <a:pt x="9634256" y="5702588"/>
                </a:cubicBezTo>
                <a:cubicBezTo>
                  <a:pt x="9634256" y="5721816"/>
                  <a:pt x="9618672" y="5737407"/>
                  <a:pt x="9599444" y="5737407"/>
                </a:cubicBezTo>
                <a:close/>
                <a:moveTo>
                  <a:pt x="9684335" y="5737407"/>
                </a:moveTo>
                <a:cubicBezTo>
                  <a:pt x="9665108" y="5737407"/>
                  <a:pt x="9649510" y="5721816"/>
                  <a:pt x="9649510" y="5702588"/>
                </a:cubicBezTo>
                <a:cubicBezTo>
                  <a:pt x="9649510" y="5683360"/>
                  <a:pt x="9665108" y="5667769"/>
                  <a:pt x="9684335" y="5667769"/>
                </a:cubicBezTo>
                <a:cubicBezTo>
                  <a:pt x="9703563" y="5667769"/>
                  <a:pt x="9719148" y="5683360"/>
                  <a:pt x="9719148" y="5702588"/>
                </a:cubicBezTo>
                <a:cubicBezTo>
                  <a:pt x="9719148" y="5721816"/>
                  <a:pt x="9703563" y="5737407"/>
                  <a:pt x="9684335" y="5737407"/>
                </a:cubicBezTo>
                <a:close/>
                <a:moveTo>
                  <a:pt x="9769228" y="5737407"/>
                </a:moveTo>
                <a:cubicBezTo>
                  <a:pt x="9750000" y="5737407"/>
                  <a:pt x="9734402" y="5721816"/>
                  <a:pt x="9734402" y="5702588"/>
                </a:cubicBezTo>
                <a:cubicBezTo>
                  <a:pt x="9734402" y="5683360"/>
                  <a:pt x="9750000" y="5667769"/>
                  <a:pt x="9769228" y="5667769"/>
                </a:cubicBezTo>
                <a:cubicBezTo>
                  <a:pt x="9788455" y="5667769"/>
                  <a:pt x="9804040" y="5683360"/>
                  <a:pt x="9804040" y="5702588"/>
                </a:cubicBezTo>
                <a:cubicBezTo>
                  <a:pt x="9804040" y="5721816"/>
                  <a:pt x="9788455" y="5737407"/>
                  <a:pt x="9769228" y="5737407"/>
                </a:cubicBezTo>
                <a:close/>
                <a:moveTo>
                  <a:pt x="9854122" y="5737407"/>
                </a:moveTo>
                <a:cubicBezTo>
                  <a:pt x="9834894" y="5737407"/>
                  <a:pt x="9819297" y="5721816"/>
                  <a:pt x="9819297" y="5702588"/>
                </a:cubicBezTo>
                <a:cubicBezTo>
                  <a:pt x="9819297" y="5683360"/>
                  <a:pt x="9834894" y="5667769"/>
                  <a:pt x="9854122" y="5667769"/>
                </a:cubicBezTo>
                <a:cubicBezTo>
                  <a:pt x="9873350" y="5667769"/>
                  <a:pt x="9888934" y="5683360"/>
                  <a:pt x="9888934" y="5702588"/>
                </a:cubicBezTo>
                <a:cubicBezTo>
                  <a:pt x="9888934" y="5721816"/>
                  <a:pt x="9873350" y="5737407"/>
                  <a:pt x="9854122" y="5737407"/>
                </a:cubicBezTo>
                <a:close/>
                <a:moveTo>
                  <a:pt x="9939014" y="5737407"/>
                </a:moveTo>
                <a:cubicBezTo>
                  <a:pt x="9919786" y="5737407"/>
                  <a:pt x="9904189" y="5721816"/>
                  <a:pt x="9904189" y="5702588"/>
                </a:cubicBezTo>
                <a:cubicBezTo>
                  <a:pt x="9904189" y="5683360"/>
                  <a:pt x="9919786" y="5667769"/>
                  <a:pt x="9939014" y="5667769"/>
                </a:cubicBezTo>
                <a:cubicBezTo>
                  <a:pt x="9958242" y="5667769"/>
                  <a:pt x="9973826" y="5683360"/>
                  <a:pt x="9973826" y="5702588"/>
                </a:cubicBezTo>
                <a:cubicBezTo>
                  <a:pt x="9973826" y="5721816"/>
                  <a:pt x="9958242" y="5737407"/>
                  <a:pt x="9939014" y="5737407"/>
                </a:cubicBezTo>
                <a:close/>
                <a:moveTo>
                  <a:pt x="10023905" y="5737407"/>
                </a:moveTo>
                <a:cubicBezTo>
                  <a:pt x="10004678" y="5737407"/>
                  <a:pt x="9989080" y="5721816"/>
                  <a:pt x="9989080" y="5702588"/>
                </a:cubicBezTo>
                <a:cubicBezTo>
                  <a:pt x="9989080" y="5683360"/>
                  <a:pt x="10004678" y="5667769"/>
                  <a:pt x="10023905" y="5667769"/>
                </a:cubicBezTo>
                <a:cubicBezTo>
                  <a:pt x="10043133" y="5667769"/>
                  <a:pt x="10058718" y="5683360"/>
                  <a:pt x="10058718" y="5702588"/>
                </a:cubicBezTo>
                <a:cubicBezTo>
                  <a:pt x="10058718" y="5721816"/>
                  <a:pt x="10043133" y="5737407"/>
                  <a:pt x="10023905" y="5737407"/>
                </a:cubicBezTo>
                <a:close/>
                <a:moveTo>
                  <a:pt x="10108798" y="5737407"/>
                </a:moveTo>
                <a:cubicBezTo>
                  <a:pt x="10089570" y="5737407"/>
                  <a:pt x="10073972" y="5721816"/>
                  <a:pt x="10073972" y="5702588"/>
                </a:cubicBezTo>
                <a:cubicBezTo>
                  <a:pt x="10073972" y="5683360"/>
                  <a:pt x="10089570" y="5667769"/>
                  <a:pt x="10108798" y="5667769"/>
                </a:cubicBezTo>
                <a:cubicBezTo>
                  <a:pt x="10128025" y="5667769"/>
                  <a:pt x="10143610" y="5683360"/>
                  <a:pt x="10143610" y="5702588"/>
                </a:cubicBezTo>
                <a:cubicBezTo>
                  <a:pt x="10143610" y="5721816"/>
                  <a:pt x="10128025" y="5737407"/>
                  <a:pt x="10108798" y="5737407"/>
                </a:cubicBezTo>
                <a:close/>
                <a:moveTo>
                  <a:pt x="10193691" y="5737407"/>
                </a:moveTo>
                <a:cubicBezTo>
                  <a:pt x="10174463" y="5737407"/>
                  <a:pt x="10158866" y="5721816"/>
                  <a:pt x="10158866" y="5702588"/>
                </a:cubicBezTo>
                <a:cubicBezTo>
                  <a:pt x="10158866" y="5683360"/>
                  <a:pt x="10174463" y="5667769"/>
                  <a:pt x="10193691" y="5667769"/>
                </a:cubicBezTo>
                <a:cubicBezTo>
                  <a:pt x="10212919" y="5667769"/>
                  <a:pt x="10228503" y="5683360"/>
                  <a:pt x="10228503" y="5702588"/>
                </a:cubicBezTo>
                <a:cubicBezTo>
                  <a:pt x="10228503" y="5721816"/>
                  <a:pt x="10212919" y="5737407"/>
                  <a:pt x="10193691" y="5737407"/>
                </a:cubicBezTo>
                <a:close/>
                <a:moveTo>
                  <a:pt x="10278584" y="5737407"/>
                </a:moveTo>
                <a:cubicBezTo>
                  <a:pt x="10259356" y="5737407"/>
                  <a:pt x="10243759" y="5721816"/>
                  <a:pt x="10243759" y="5702588"/>
                </a:cubicBezTo>
                <a:cubicBezTo>
                  <a:pt x="10243759" y="5683360"/>
                  <a:pt x="10259356" y="5667769"/>
                  <a:pt x="10278584" y="5667769"/>
                </a:cubicBezTo>
                <a:cubicBezTo>
                  <a:pt x="10297812" y="5667769"/>
                  <a:pt x="10313396" y="5683360"/>
                  <a:pt x="10313396" y="5702588"/>
                </a:cubicBezTo>
                <a:cubicBezTo>
                  <a:pt x="10313396" y="5721816"/>
                  <a:pt x="10297812" y="5737407"/>
                  <a:pt x="10278584" y="5737407"/>
                </a:cubicBezTo>
                <a:close/>
                <a:moveTo>
                  <a:pt x="10363475" y="5737407"/>
                </a:moveTo>
                <a:cubicBezTo>
                  <a:pt x="10344248" y="5737407"/>
                  <a:pt x="10328650" y="5721816"/>
                  <a:pt x="10328650" y="5702588"/>
                </a:cubicBezTo>
                <a:cubicBezTo>
                  <a:pt x="10328650" y="5683360"/>
                  <a:pt x="10344248" y="5667769"/>
                  <a:pt x="10363475" y="5667769"/>
                </a:cubicBezTo>
                <a:cubicBezTo>
                  <a:pt x="10382703" y="5667769"/>
                  <a:pt x="10398288" y="5683360"/>
                  <a:pt x="10398288" y="5702588"/>
                </a:cubicBezTo>
                <a:cubicBezTo>
                  <a:pt x="10398288" y="5721816"/>
                  <a:pt x="10382703" y="5737407"/>
                  <a:pt x="10363475" y="5737407"/>
                </a:cubicBezTo>
                <a:close/>
                <a:moveTo>
                  <a:pt x="10448368" y="5737407"/>
                </a:moveTo>
                <a:cubicBezTo>
                  <a:pt x="10429140" y="5737407"/>
                  <a:pt x="10413542" y="5721816"/>
                  <a:pt x="10413542" y="5702588"/>
                </a:cubicBezTo>
                <a:cubicBezTo>
                  <a:pt x="10413542" y="5683360"/>
                  <a:pt x="10429140" y="5667769"/>
                  <a:pt x="10448368" y="5667769"/>
                </a:cubicBezTo>
                <a:cubicBezTo>
                  <a:pt x="10467595" y="5667769"/>
                  <a:pt x="10483180" y="5683360"/>
                  <a:pt x="10483180" y="5702588"/>
                </a:cubicBezTo>
                <a:cubicBezTo>
                  <a:pt x="10483180" y="5721816"/>
                  <a:pt x="10467595" y="5737407"/>
                  <a:pt x="10448368" y="5737407"/>
                </a:cubicBezTo>
                <a:close/>
                <a:moveTo>
                  <a:pt x="1534631" y="5652545"/>
                </a:moveTo>
                <a:cubicBezTo>
                  <a:pt x="1515403" y="5652545"/>
                  <a:pt x="1499812" y="5636954"/>
                  <a:pt x="1499812" y="5617726"/>
                </a:cubicBezTo>
                <a:cubicBezTo>
                  <a:pt x="1499812" y="5598499"/>
                  <a:pt x="1515403" y="5582908"/>
                  <a:pt x="1534631" y="5582908"/>
                </a:cubicBezTo>
                <a:cubicBezTo>
                  <a:pt x="1553859" y="5582908"/>
                  <a:pt x="1569450" y="5598499"/>
                  <a:pt x="1569450" y="5617726"/>
                </a:cubicBezTo>
                <a:cubicBezTo>
                  <a:pt x="1569450" y="5636954"/>
                  <a:pt x="1553859" y="5652545"/>
                  <a:pt x="1534631" y="5652545"/>
                </a:cubicBezTo>
                <a:close/>
                <a:moveTo>
                  <a:pt x="1619523" y="5652545"/>
                </a:moveTo>
                <a:cubicBezTo>
                  <a:pt x="1600295" y="5652545"/>
                  <a:pt x="1584704" y="5636954"/>
                  <a:pt x="1584704" y="5617726"/>
                </a:cubicBezTo>
                <a:cubicBezTo>
                  <a:pt x="1584704" y="5598499"/>
                  <a:pt x="1600295" y="5582908"/>
                  <a:pt x="1619523" y="5582908"/>
                </a:cubicBezTo>
                <a:cubicBezTo>
                  <a:pt x="1638751" y="5582908"/>
                  <a:pt x="1654342" y="5598499"/>
                  <a:pt x="1654342" y="5617726"/>
                </a:cubicBezTo>
                <a:cubicBezTo>
                  <a:pt x="1654342" y="5636954"/>
                  <a:pt x="1638751" y="5652545"/>
                  <a:pt x="1619523" y="5652545"/>
                </a:cubicBezTo>
                <a:close/>
                <a:moveTo>
                  <a:pt x="1704416" y="5652545"/>
                </a:moveTo>
                <a:cubicBezTo>
                  <a:pt x="1685189" y="5652545"/>
                  <a:pt x="1669598" y="5636954"/>
                  <a:pt x="1669598" y="5617726"/>
                </a:cubicBezTo>
                <a:cubicBezTo>
                  <a:pt x="1669598" y="5598499"/>
                  <a:pt x="1685189" y="5582908"/>
                  <a:pt x="1704416" y="5582908"/>
                </a:cubicBezTo>
                <a:cubicBezTo>
                  <a:pt x="1723644" y="5582908"/>
                  <a:pt x="1739235" y="5598499"/>
                  <a:pt x="1739235" y="5617726"/>
                </a:cubicBezTo>
                <a:cubicBezTo>
                  <a:pt x="1739235" y="5636954"/>
                  <a:pt x="1723644" y="5652545"/>
                  <a:pt x="1704416" y="5652545"/>
                </a:cubicBezTo>
                <a:close/>
                <a:moveTo>
                  <a:pt x="1789310" y="5652545"/>
                </a:moveTo>
                <a:cubicBezTo>
                  <a:pt x="1770082" y="5652545"/>
                  <a:pt x="1754491" y="5636954"/>
                  <a:pt x="1754491" y="5617726"/>
                </a:cubicBezTo>
                <a:cubicBezTo>
                  <a:pt x="1754491" y="5598499"/>
                  <a:pt x="1770082" y="5582908"/>
                  <a:pt x="1789310" y="5582908"/>
                </a:cubicBezTo>
                <a:cubicBezTo>
                  <a:pt x="1808537" y="5582908"/>
                  <a:pt x="1824128" y="5598499"/>
                  <a:pt x="1824128" y="5617726"/>
                </a:cubicBezTo>
                <a:cubicBezTo>
                  <a:pt x="1824128" y="5636954"/>
                  <a:pt x="1808537" y="5652545"/>
                  <a:pt x="1789310" y="5652545"/>
                </a:cubicBezTo>
                <a:close/>
                <a:moveTo>
                  <a:pt x="1874201" y="5652545"/>
                </a:moveTo>
                <a:cubicBezTo>
                  <a:pt x="1854973" y="5652545"/>
                  <a:pt x="1839382" y="5636954"/>
                  <a:pt x="1839382" y="5617726"/>
                </a:cubicBezTo>
                <a:cubicBezTo>
                  <a:pt x="1839382" y="5598499"/>
                  <a:pt x="1854973" y="5582908"/>
                  <a:pt x="1874201" y="5582908"/>
                </a:cubicBezTo>
                <a:cubicBezTo>
                  <a:pt x="1893429" y="5582908"/>
                  <a:pt x="1909020" y="5598499"/>
                  <a:pt x="1909020" y="5617726"/>
                </a:cubicBezTo>
                <a:cubicBezTo>
                  <a:pt x="1909020" y="5636954"/>
                  <a:pt x="1893429" y="5652545"/>
                  <a:pt x="1874201" y="5652545"/>
                </a:cubicBezTo>
                <a:close/>
                <a:moveTo>
                  <a:pt x="1959093" y="5652545"/>
                </a:moveTo>
                <a:cubicBezTo>
                  <a:pt x="1939865" y="5652545"/>
                  <a:pt x="1924274" y="5636954"/>
                  <a:pt x="1924274" y="5617726"/>
                </a:cubicBezTo>
                <a:cubicBezTo>
                  <a:pt x="1924274" y="5598499"/>
                  <a:pt x="1939865" y="5582908"/>
                  <a:pt x="1959093" y="5582908"/>
                </a:cubicBezTo>
                <a:cubicBezTo>
                  <a:pt x="1978321" y="5582908"/>
                  <a:pt x="1993912" y="5598499"/>
                  <a:pt x="1993912" y="5617726"/>
                </a:cubicBezTo>
                <a:cubicBezTo>
                  <a:pt x="1993912" y="5636954"/>
                  <a:pt x="1978321" y="5652545"/>
                  <a:pt x="1959093" y="5652545"/>
                </a:cubicBezTo>
                <a:close/>
                <a:moveTo>
                  <a:pt x="2043986" y="5652545"/>
                </a:moveTo>
                <a:cubicBezTo>
                  <a:pt x="2024759" y="5652545"/>
                  <a:pt x="2009168" y="5636954"/>
                  <a:pt x="2009168" y="5617726"/>
                </a:cubicBezTo>
                <a:cubicBezTo>
                  <a:pt x="2009168" y="5598499"/>
                  <a:pt x="2024759" y="5582908"/>
                  <a:pt x="2043986" y="5582908"/>
                </a:cubicBezTo>
                <a:cubicBezTo>
                  <a:pt x="2063214" y="5582908"/>
                  <a:pt x="2078805" y="5598499"/>
                  <a:pt x="2078805" y="5617726"/>
                </a:cubicBezTo>
                <a:cubicBezTo>
                  <a:pt x="2078805" y="5636954"/>
                  <a:pt x="2063214" y="5652545"/>
                  <a:pt x="2043986" y="5652545"/>
                </a:cubicBezTo>
                <a:close/>
                <a:moveTo>
                  <a:pt x="2128880" y="5652545"/>
                </a:moveTo>
                <a:cubicBezTo>
                  <a:pt x="2109652" y="5652545"/>
                  <a:pt x="2094061" y="5636954"/>
                  <a:pt x="2094061" y="5617726"/>
                </a:cubicBezTo>
                <a:cubicBezTo>
                  <a:pt x="2094061" y="5598499"/>
                  <a:pt x="2109652" y="5582908"/>
                  <a:pt x="2128880" y="5582908"/>
                </a:cubicBezTo>
                <a:cubicBezTo>
                  <a:pt x="2148107" y="5582908"/>
                  <a:pt x="2163698" y="5598499"/>
                  <a:pt x="2163698" y="5617726"/>
                </a:cubicBezTo>
                <a:cubicBezTo>
                  <a:pt x="2163698" y="5636954"/>
                  <a:pt x="2148107" y="5652545"/>
                  <a:pt x="2128880" y="5652545"/>
                </a:cubicBezTo>
                <a:close/>
                <a:moveTo>
                  <a:pt x="2213771" y="5652545"/>
                </a:moveTo>
                <a:cubicBezTo>
                  <a:pt x="2194543" y="5652545"/>
                  <a:pt x="2178952" y="5636954"/>
                  <a:pt x="2178952" y="5617726"/>
                </a:cubicBezTo>
                <a:cubicBezTo>
                  <a:pt x="2178952" y="5598499"/>
                  <a:pt x="2194543" y="5582908"/>
                  <a:pt x="2213771" y="5582908"/>
                </a:cubicBezTo>
                <a:cubicBezTo>
                  <a:pt x="2232999" y="5582908"/>
                  <a:pt x="2248590" y="5598499"/>
                  <a:pt x="2248590" y="5617726"/>
                </a:cubicBezTo>
                <a:cubicBezTo>
                  <a:pt x="2248590" y="5636954"/>
                  <a:pt x="2232999" y="5652545"/>
                  <a:pt x="2213771" y="5652545"/>
                </a:cubicBezTo>
                <a:close/>
                <a:moveTo>
                  <a:pt x="2298657" y="5652545"/>
                </a:moveTo>
                <a:cubicBezTo>
                  <a:pt x="2279429" y="5652545"/>
                  <a:pt x="2263838" y="5636954"/>
                  <a:pt x="2263838" y="5617726"/>
                </a:cubicBezTo>
                <a:cubicBezTo>
                  <a:pt x="2263838" y="5598499"/>
                  <a:pt x="2279429" y="5582908"/>
                  <a:pt x="2298657" y="5582908"/>
                </a:cubicBezTo>
                <a:cubicBezTo>
                  <a:pt x="2317885" y="5582908"/>
                  <a:pt x="2333476" y="5598499"/>
                  <a:pt x="2333476" y="5617726"/>
                </a:cubicBezTo>
                <a:cubicBezTo>
                  <a:pt x="2333476" y="5636954"/>
                  <a:pt x="2317885" y="5652545"/>
                  <a:pt x="2298657" y="5652545"/>
                </a:cubicBezTo>
                <a:close/>
                <a:moveTo>
                  <a:pt x="2383549" y="5652545"/>
                </a:moveTo>
                <a:cubicBezTo>
                  <a:pt x="2364322" y="5652545"/>
                  <a:pt x="2348730" y="5636954"/>
                  <a:pt x="2348730" y="5617726"/>
                </a:cubicBezTo>
                <a:cubicBezTo>
                  <a:pt x="2348730" y="5598499"/>
                  <a:pt x="2364322" y="5582908"/>
                  <a:pt x="2383549" y="5582908"/>
                </a:cubicBezTo>
                <a:cubicBezTo>
                  <a:pt x="2402777" y="5582908"/>
                  <a:pt x="2418368" y="5598499"/>
                  <a:pt x="2418368" y="5617726"/>
                </a:cubicBezTo>
                <a:cubicBezTo>
                  <a:pt x="2418368" y="5636954"/>
                  <a:pt x="2402777" y="5652545"/>
                  <a:pt x="2383549" y="5652545"/>
                </a:cubicBezTo>
                <a:close/>
                <a:moveTo>
                  <a:pt x="2468443" y="5652545"/>
                </a:moveTo>
                <a:cubicBezTo>
                  <a:pt x="2449215" y="5652545"/>
                  <a:pt x="2433624" y="5636954"/>
                  <a:pt x="2433624" y="5617726"/>
                </a:cubicBezTo>
                <a:cubicBezTo>
                  <a:pt x="2433624" y="5598499"/>
                  <a:pt x="2449215" y="5582908"/>
                  <a:pt x="2468443" y="5582908"/>
                </a:cubicBezTo>
                <a:cubicBezTo>
                  <a:pt x="2487670" y="5582908"/>
                  <a:pt x="2503261" y="5598499"/>
                  <a:pt x="2503261" y="5617726"/>
                </a:cubicBezTo>
                <a:cubicBezTo>
                  <a:pt x="2503261" y="5636954"/>
                  <a:pt x="2487670" y="5652545"/>
                  <a:pt x="2468443" y="5652545"/>
                </a:cubicBezTo>
                <a:close/>
                <a:moveTo>
                  <a:pt x="2553334" y="5652545"/>
                </a:moveTo>
                <a:cubicBezTo>
                  <a:pt x="2534106" y="5652545"/>
                  <a:pt x="2518515" y="5636954"/>
                  <a:pt x="2518515" y="5617726"/>
                </a:cubicBezTo>
                <a:cubicBezTo>
                  <a:pt x="2518515" y="5598499"/>
                  <a:pt x="2534106" y="5582908"/>
                  <a:pt x="2553334" y="5582908"/>
                </a:cubicBezTo>
                <a:cubicBezTo>
                  <a:pt x="2572562" y="5582908"/>
                  <a:pt x="2588153" y="5598499"/>
                  <a:pt x="2588153" y="5617726"/>
                </a:cubicBezTo>
                <a:cubicBezTo>
                  <a:pt x="2588153" y="5636954"/>
                  <a:pt x="2572562" y="5652545"/>
                  <a:pt x="2553334" y="5652545"/>
                </a:cubicBezTo>
                <a:close/>
                <a:moveTo>
                  <a:pt x="2638227" y="5652545"/>
                </a:moveTo>
                <a:cubicBezTo>
                  <a:pt x="2618999" y="5652545"/>
                  <a:pt x="2603408" y="5636954"/>
                  <a:pt x="2603408" y="5617726"/>
                </a:cubicBezTo>
                <a:cubicBezTo>
                  <a:pt x="2603408" y="5598499"/>
                  <a:pt x="2618999" y="5582908"/>
                  <a:pt x="2638227" y="5582908"/>
                </a:cubicBezTo>
                <a:cubicBezTo>
                  <a:pt x="2657455" y="5582908"/>
                  <a:pt x="2673046" y="5598499"/>
                  <a:pt x="2673046" y="5617726"/>
                </a:cubicBezTo>
                <a:cubicBezTo>
                  <a:pt x="2673046" y="5636954"/>
                  <a:pt x="2657455" y="5652545"/>
                  <a:pt x="2638227" y="5652545"/>
                </a:cubicBezTo>
                <a:close/>
                <a:moveTo>
                  <a:pt x="2723119" y="5652545"/>
                </a:moveTo>
                <a:cubicBezTo>
                  <a:pt x="2703892" y="5652545"/>
                  <a:pt x="2688300" y="5636954"/>
                  <a:pt x="2688300" y="5617726"/>
                </a:cubicBezTo>
                <a:cubicBezTo>
                  <a:pt x="2688300" y="5598499"/>
                  <a:pt x="2703892" y="5582908"/>
                  <a:pt x="2723119" y="5582908"/>
                </a:cubicBezTo>
                <a:cubicBezTo>
                  <a:pt x="2742347" y="5582908"/>
                  <a:pt x="2757938" y="5598499"/>
                  <a:pt x="2757938" y="5617726"/>
                </a:cubicBezTo>
                <a:cubicBezTo>
                  <a:pt x="2757938" y="5636954"/>
                  <a:pt x="2742347" y="5652545"/>
                  <a:pt x="2723119" y="5652545"/>
                </a:cubicBezTo>
                <a:close/>
                <a:moveTo>
                  <a:pt x="2808013" y="5652545"/>
                </a:moveTo>
                <a:cubicBezTo>
                  <a:pt x="2788785" y="5652545"/>
                  <a:pt x="2773194" y="5636954"/>
                  <a:pt x="2773194" y="5617726"/>
                </a:cubicBezTo>
                <a:cubicBezTo>
                  <a:pt x="2773194" y="5598499"/>
                  <a:pt x="2788785" y="5582908"/>
                  <a:pt x="2808013" y="5582908"/>
                </a:cubicBezTo>
                <a:cubicBezTo>
                  <a:pt x="2827240" y="5582908"/>
                  <a:pt x="2842831" y="5598499"/>
                  <a:pt x="2842831" y="5617726"/>
                </a:cubicBezTo>
                <a:cubicBezTo>
                  <a:pt x="2842831" y="5636954"/>
                  <a:pt x="2827240" y="5652545"/>
                  <a:pt x="2808013" y="5652545"/>
                </a:cubicBezTo>
                <a:close/>
                <a:moveTo>
                  <a:pt x="2977796" y="5652545"/>
                </a:moveTo>
                <a:cubicBezTo>
                  <a:pt x="2958568" y="5652545"/>
                  <a:pt x="2942977" y="5636954"/>
                  <a:pt x="2942977" y="5617726"/>
                </a:cubicBezTo>
                <a:cubicBezTo>
                  <a:pt x="2942977" y="5598499"/>
                  <a:pt x="2958568" y="5582908"/>
                  <a:pt x="2977796" y="5582908"/>
                </a:cubicBezTo>
                <a:cubicBezTo>
                  <a:pt x="2997024" y="5582908"/>
                  <a:pt x="3012615" y="5598499"/>
                  <a:pt x="3012615" y="5617726"/>
                </a:cubicBezTo>
                <a:cubicBezTo>
                  <a:pt x="3012615" y="5636954"/>
                  <a:pt x="2997024" y="5652545"/>
                  <a:pt x="2977796" y="5652545"/>
                </a:cubicBezTo>
                <a:close/>
                <a:moveTo>
                  <a:pt x="3062689" y="5652545"/>
                </a:moveTo>
                <a:cubicBezTo>
                  <a:pt x="3043462" y="5652545"/>
                  <a:pt x="3027870" y="5636954"/>
                  <a:pt x="3027870" y="5617726"/>
                </a:cubicBezTo>
                <a:cubicBezTo>
                  <a:pt x="3027870" y="5598499"/>
                  <a:pt x="3043462" y="5582908"/>
                  <a:pt x="3062689" y="5582908"/>
                </a:cubicBezTo>
                <a:cubicBezTo>
                  <a:pt x="3081917" y="5582908"/>
                  <a:pt x="3097508" y="5598499"/>
                  <a:pt x="3097508" y="5617726"/>
                </a:cubicBezTo>
                <a:cubicBezTo>
                  <a:pt x="3097508" y="5636954"/>
                  <a:pt x="3081917" y="5652545"/>
                  <a:pt x="3062689" y="5652545"/>
                </a:cubicBezTo>
                <a:close/>
                <a:moveTo>
                  <a:pt x="3147583" y="5652545"/>
                </a:moveTo>
                <a:cubicBezTo>
                  <a:pt x="3128355" y="5652545"/>
                  <a:pt x="3112764" y="5636954"/>
                  <a:pt x="3112764" y="5617726"/>
                </a:cubicBezTo>
                <a:cubicBezTo>
                  <a:pt x="3112764" y="5598499"/>
                  <a:pt x="3128355" y="5582908"/>
                  <a:pt x="3147583" y="5582908"/>
                </a:cubicBezTo>
                <a:cubicBezTo>
                  <a:pt x="3166810" y="5582908"/>
                  <a:pt x="3182401" y="5598499"/>
                  <a:pt x="3182401" y="5617726"/>
                </a:cubicBezTo>
                <a:cubicBezTo>
                  <a:pt x="3182401" y="5636954"/>
                  <a:pt x="3166810" y="5652545"/>
                  <a:pt x="3147583" y="5652545"/>
                </a:cubicBezTo>
                <a:close/>
                <a:moveTo>
                  <a:pt x="3232474" y="5652545"/>
                </a:moveTo>
                <a:cubicBezTo>
                  <a:pt x="3213246" y="5652545"/>
                  <a:pt x="3197655" y="5636954"/>
                  <a:pt x="3197655" y="5617726"/>
                </a:cubicBezTo>
                <a:cubicBezTo>
                  <a:pt x="3197655" y="5598499"/>
                  <a:pt x="3213246" y="5582908"/>
                  <a:pt x="3232474" y="5582908"/>
                </a:cubicBezTo>
                <a:cubicBezTo>
                  <a:pt x="3251702" y="5582908"/>
                  <a:pt x="3267293" y="5598499"/>
                  <a:pt x="3267293" y="5617726"/>
                </a:cubicBezTo>
                <a:cubicBezTo>
                  <a:pt x="3267293" y="5636954"/>
                  <a:pt x="3251702" y="5652545"/>
                  <a:pt x="3232474" y="5652545"/>
                </a:cubicBezTo>
                <a:close/>
                <a:moveTo>
                  <a:pt x="3572044" y="5652545"/>
                </a:moveTo>
                <a:cubicBezTo>
                  <a:pt x="3552816" y="5652545"/>
                  <a:pt x="3537225" y="5636954"/>
                  <a:pt x="3537225" y="5617726"/>
                </a:cubicBezTo>
                <a:cubicBezTo>
                  <a:pt x="3537225" y="5598499"/>
                  <a:pt x="3552816" y="5582908"/>
                  <a:pt x="3572044" y="5582908"/>
                </a:cubicBezTo>
                <a:cubicBezTo>
                  <a:pt x="3591272" y="5582908"/>
                  <a:pt x="3606863" y="5598499"/>
                  <a:pt x="3606863" y="5617726"/>
                </a:cubicBezTo>
                <a:cubicBezTo>
                  <a:pt x="3606863" y="5636954"/>
                  <a:pt x="3591272" y="5652545"/>
                  <a:pt x="3572044" y="5652545"/>
                </a:cubicBezTo>
                <a:close/>
                <a:moveTo>
                  <a:pt x="3741829" y="5652545"/>
                </a:moveTo>
                <a:cubicBezTo>
                  <a:pt x="3722602" y="5652545"/>
                  <a:pt x="3707010" y="5636954"/>
                  <a:pt x="3707010" y="5617726"/>
                </a:cubicBezTo>
                <a:cubicBezTo>
                  <a:pt x="3707010" y="5598499"/>
                  <a:pt x="3722602" y="5582908"/>
                  <a:pt x="3741829" y="5582908"/>
                </a:cubicBezTo>
                <a:cubicBezTo>
                  <a:pt x="3761057" y="5582908"/>
                  <a:pt x="3776648" y="5598499"/>
                  <a:pt x="3776648" y="5617726"/>
                </a:cubicBezTo>
                <a:cubicBezTo>
                  <a:pt x="3776648" y="5636954"/>
                  <a:pt x="3761057" y="5652545"/>
                  <a:pt x="3741829" y="5652545"/>
                </a:cubicBezTo>
                <a:close/>
                <a:moveTo>
                  <a:pt x="3911614" y="5652545"/>
                </a:moveTo>
                <a:cubicBezTo>
                  <a:pt x="3892386" y="5652545"/>
                  <a:pt x="3876795" y="5636954"/>
                  <a:pt x="3876795" y="5617726"/>
                </a:cubicBezTo>
                <a:cubicBezTo>
                  <a:pt x="3876795" y="5598499"/>
                  <a:pt x="3892386" y="5582908"/>
                  <a:pt x="3911614" y="5582908"/>
                </a:cubicBezTo>
                <a:cubicBezTo>
                  <a:pt x="3930842" y="5582908"/>
                  <a:pt x="3946433" y="5598499"/>
                  <a:pt x="3946433" y="5617726"/>
                </a:cubicBezTo>
                <a:cubicBezTo>
                  <a:pt x="3946433" y="5636954"/>
                  <a:pt x="3930842" y="5652545"/>
                  <a:pt x="3911614" y="5652545"/>
                </a:cubicBezTo>
                <a:close/>
                <a:moveTo>
                  <a:pt x="3996513" y="5652545"/>
                </a:moveTo>
                <a:cubicBezTo>
                  <a:pt x="3977285" y="5652545"/>
                  <a:pt x="3961694" y="5636954"/>
                  <a:pt x="3961694" y="5617726"/>
                </a:cubicBezTo>
                <a:cubicBezTo>
                  <a:pt x="3961694" y="5598499"/>
                  <a:pt x="3977285" y="5582908"/>
                  <a:pt x="3996513" y="5582908"/>
                </a:cubicBezTo>
                <a:cubicBezTo>
                  <a:pt x="4015741" y="5582908"/>
                  <a:pt x="4031332" y="5598499"/>
                  <a:pt x="4031332" y="5617726"/>
                </a:cubicBezTo>
                <a:cubicBezTo>
                  <a:pt x="4031332" y="5636954"/>
                  <a:pt x="4015741" y="5652545"/>
                  <a:pt x="3996513" y="5652545"/>
                </a:cubicBezTo>
                <a:close/>
                <a:moveTo>
                  <a:pt x="4590760" y="5652545"/>
                </a:moveTo>
                <a:cubicBezTo>
                  <a:pt x="4571532" y="5652545"/>
                  <a:pt x="4555941" y="5636954"/>
                  <a:pt x="4555941" y="5617726"/>
                </a:cubicBezTo>
                <a:cubicBezTo>
                  <a:pt x="4555941" y="5598499"/>
                  <a:pt x="4571532" y="5582908"/>
                  <a:pt x="4590760" y="5582908"/>
                </a:cubicBezTo>
                <a:cubicBezTo>
                  <a:pt x="4609988" y="5582908"/>
                  <a:pt x="4625579" y="5598499"/>
                  <a:pt x="4625579" y="5617726"/>
                </a:cubicBezTo>
                <a:cubicBezTo>
                  <a:pt x="4625579" y="5636954"/>
                  <a:pt x="4609988" y="5652545"/>
                  <a:pt x="4590760" y="5652545"/>
                </a:cubicBezTo>
                <a:close/>
                <a:moveTo>
                  <a:pt x="4675653" y="5652545"/>
                </a:moveTo>
                <a:cubicBezTo>
                  <a:pt x="4656425" y="5652545"/>
                  <a:pt x="4640834" y="5636954"/>
                  <a:pt x="4640834" y="5617726"/>
                </a:cubicBezTo>
                <a:cubicBezTo>
                  <a:pt x="4640834" y="5598499"/>
                  <a:pt x="4656425" y="5582908"/>
                  <a:pt x="4675653" y="5582908"/>
                </a:cubicBezTo>
                <a:cubicBezTo>
                  <a:pt x="4694881" y="5582908"/>
                  <a:pt x="4710472" y="5598499"/>
                  <a:pt x="4710472" y="5617726"/>
                </a:cubicBezTo>
                <a:cubicBezTo>
                  <a:pt x="4710472" y="5636954"/>
                  <a:pt x="4694881" y="5652545"/>
                  <a:pt x="4675653" y="5652545"/>
                </a:cubicBezTo>
                <a:close/>
                <a:moveTo>
                  <a:pt x="4760546" y="5652545"/>
                </a:moveTo>
                <a:cubicBezTo>
                  <a:pt x="4741319" y="5652545"/>
                  <a:pt x="4725728" y="5636954"/>
                  <a:pt x="4725728" y="5617726"/>
                </a:cubicBezTo>
                <a:cubicBezTo>
                  <a:pt x="4725728" y="5598499"/>
                  <a:pt x="4741319" y="5582908"/>
                  <a:pt x="4760546" y="5582908"/>
                </a:cubicBezTo>
                <a:cubicBezTo>
                  <a:pt x="4779774" y="5582908"/>
                  <a:pt x="4795365" y="5598499"/>
                  <a:pt x="4795365" y="5617726"/>
                </a:cubicBezTo>
                <a:cubicBezTo>
                  <a:pt x="4795365" y="5636954"/>
                  <a:pt x="4779774" y="5652545"/>
                  <a:pt x="4760546" y="5652545"/>
                </a:cubicBezTo>
                <a:close/>
                <a:moveTo>
                  <a:pt x="4845439" y="5652545"/>
                </a:moveTo>
                <a:cubicBezTo>
                  <a:pt x="4826211" y="5652545"/>
                  <a:pt x="4810620" y="5636954"/>
                  <a:pt x="4810620" y="5617726"/>
                </a:cubicBezTo>
                <a:cubicBezTo>
                  <a:pt x="4810620" y="5598499"/>
                  <a:pt x="4826211" y="5582908"/>
                  <a:pt x="4845439" y="5582908"/>
                </a:cubicBezTo>
                <a:cubicBezTo>
                  <a:pt x="4864666" y="5582908"/>
                  <a:pt x="4880257" y="5598499"/>
                  <a:pt x="4880257" y="5617726"/>
                </a:cubicBezTo>
                <a:cubicBezTo>
                  <a:pt x="4880257" y="5636954"/>
                  <a:pt x="4864666" y="5652545"/>
                  <a:pt x="4845439" y="5652545"/>
                </a:cubicBezTo>
                <a:close/>
                <a:moveTo>
                  <a:pt x="4930330" y="5652545"/>
                </a:moveTo>
                <a:cubicBezTo>
                  <a:pt x="4911102" y="5652545"/>
                  <a:pt x="4895511" y="5636954"/>
                  <a:pt x="4895511" y="5617726"/>
                </a:cubicBezTo>
                <a:cubicBezTo>
                  <a:pt x="4895511" y="5598499"/>
                  <a:pt x="4911102" y="5582908"/>
                  <a:pt x="4930330" y="5582908"/>
                </a:cubicBezTo>
                <a:cubicBezTo>
                  <a:pt x="4949558" y="5582908"/>
                  <a:pt x="4965149" y="5598499"/>
                  <a:pt x="4965149" y="5617726"/>
                </a:cubicBezTo>
                <a:cubicBezTo>
                  <a:pt x="4965149" y="5636954"/>
                  <a:pt x="4949558" y="5652545"/>
                  <a:pt x="4930330" y="5652545"/>
                </a:cubicBezTo>
                <a:close/>
                <a:moveTo>
                  <a:pt x="5015223" y="5652545"/>
                </a:moveTo>
                <a:cubicBezTo>
                  <a:pt x="4995995" y="5652545"/>
                  <a:pt x="4980404" y="5636954"/>
                  <a:pt x="4980404" y="5617726"/>
                </a:cubicBezTo>
                <a:cubicBezTo>
                  <a:pt x="4980404" y="5598499"/>
                  <a:pt x="4995995" y="5582908"/>
                  <a:pt x="5015223" y="5582908"/>
                </a:cubicBezTo>
                <a:cubicBezTo>
                  <a:pt x="5034451" y="5582908"/>
                  <a:pt x="5050042" y="5598499"/>
                  <a:pt x="5050042" y="5617726"/>
                </a:cubicBezTo>
                <a:cubicBezTo>
                  <a:pt x="5050042" y="5636954"/>
                  <a:pt x="5034451" y="5652545"/>
                  <a:pt x="5015223" y="5652545"/>
                </a:cubicBezTo>
                <a:close/>
                <a:moveTo>
                  <a:pt x="5100116" y="5652545"/>
                </a:moveTo>
                <a:cubicBezTo>
                  <a:pt x="5080889" y="5652545"/>
                  <a:pt x="5065298" y="5636954"/>
                  <a:pt x="5065298" y="5617726"/>
                </a:cubicBezTo>
                <a:cubicBezTo>
                  <a:pt x="5065298" y="5598499"/>
                  <a:pt x="5080889" y="5582908"/>
                  <a:pt x="5100116" y="5582908"/>
                </a:cubicBezTo>
                <a:cubicBezTo>
                  <a:pt x="5119344" y="5582908"/>
                  <a:pt x="5134935" y="5598499"/>
                  <a:pt x="5134935" y="5617726"/>
                </a:cubicBezTo>
                <a:cubicBezTo>
                  <a:pt x="5134935" y="5636954"/>
                  <a:pt x="5119344" y="5652545"/>
                  <a:pt x="5100116" y="5652545"/>
                </a:cubicBezTo>
                <a:close/>
                <a:moveTo>
                  <a:pt x="5185009" y="5652545"/>
                </a:moveTo>
                <a:cubicBezTo>
                  <a:pt x="5165781" y="5652545"/>
                  <a:pt x="5150190" y="5636954"/>
                  <a:pt x="5150190" y="5617726"/>
                </a:cubicBezTo>
                <a:cubicBezTo>
                  <a:pt x="5150190" y="5598499"/>
                  <a:pt x="5165781" y="5582908"/>
                  <a:pt x="5185009" y="5582908"/>
                </a:cubicBezTo>
                <a:cubicBezTo>
                  <a:pt x="5204236" y="5582908"/>
                  <a:pt x="5219827" y="5598499"/>
                  <a:pt x="5219827" y="5617726"/>
                </a:cubicBezTo>
                <a:cubicBezTo>
                  <a:pt x="5219827" y="5636954"/>
                  <a:pt x="5204236" y="5652545"/>
                  <a:pt x="5185009" y="5652545"/>
                </a:cubicBezTo>
                <a:close/>
                <a:moveTo>
                  <a:pt x="5269900" y="5652545"/>
                </a:moveTo>
                <a:cubicBezTo>
                  <a:pt x="5250672" y="5652545"/>
                  <a:pt x="5235081" y="5636954"/>
                  <a:pt x="5235081" y="5617726"/>
                </a:cubicBezTo>
                <a:cubicBezTo>
                  <a:pt x="5235081" y="5598499"/>
                  <a:pt x="5250672" y="5582908"/>
                  <a:pt x="5269900" y="5582908"/>
                </a:cubicBezTo>
                <a:cubicBezTo>
                  <a:pt x="5289128" y="5582908"/>
                  <a:pt x="5304719" y="5598499"/>
                  <a:pt x="5304719" y="5617726"/>
                </a:cubicBezTo>
                <a:cubicBezTo>
                  <a:pt x="5304719" y="5636954"/>
                  <a:pt x="5289128" y="5652545"/>
                  <a:pt x="5269900" y="5652545"/>
                </a:cubicBezTo>
                <a:close/>
                <a:moveTo>
                  <a:pt x="5354793" y="5652545"/>
                </a:moveTo>
                <a:cubicBezTo>
                  <a:pt x="5335565" y="5652545"/>
                  <a:pt x="5319974" y="5636954"/>
                  <a:pt x="5319974" y="5617726"/>
                </a:cubicBezTo>
                <a:cubicBezTo>
                  <a:pt x="5319974" y="5598499"/>
                  <a:pt x="5335565" y="5582908"/>
                  <a:pt x="5354793" y="5582908"/>
                </a:cubicBezTo>
                <a:cubicBezTo>
                  <a:pt x="5374021" y="5582908"/>
                  <a:pt x="5389612" y="5598499"/>
                  <a:pt x="5389612" y="5617726"/>
                </a:cubicBezTo>
                <a:cubicBezTo>
                  <a:pt x="5389612" y="5636954"/>
                  <a:pt x="5374021" y="5652545"/>
                  <a:pt x="5354793" y="5652545"/>
                </a:cubicBezTo>
                <a:close/>
                <a:moveTo>
                  <a:pt x="7137562" y="5652545"/>
                </a:moveTo>
                <a:cubicBezTo>
                  <a:pt x="7118334" y="5652545"/>
                  <a:pt x="7102737" y="5636954"/>
                  <a:pt x="7102737" y="5617726"/>
                </a:cubicBezTo>
                <a:cubicBezTo>
                  <a:pt x="7102737" y="5598499"/>
                  <a:pt x="7118334" y="5582908"/>
                  <a:pt x="7137562" y="5582908"/>
                </a:cubicBezTo>
                <a:cubicBezTo>
                  <a:pt x="7156790" y="5582908"/>
                  <a:pt x="7172374" y="5598499"/>
                  <a:pt x="7172374" y="5617726"/>
                </a:cubicBezTo>
                <a:cubicBezTo>
                  <a:pt x="7172374" y="5636954"/>
                  <a:pt x="7156790" y="5652545"/>
                  <a:pt x="7137562" y="5652545"/>
                </a:cubicBezTo>
                <a:close/>
                <a:moveTo>
                  <a:pt x="7477132" y="5652545"/>
                </a:moveTo>
                <a:cubicBezTo>
                  <a:pt x="7457904" y="5652545"/>
                  <a:pt x="7442307" y="5636954"/>
                  <a:pt x="7442307" y="5617726"/>
                </a:cubicBezTo>
                <a:cubicBezTo>
                  <a:pt x="7442307" y="5598499"/>
                  <a:pt x="7457904" y="5582908"/>
                  <a:pt x="7477132" y="5582908"/>
                </a:cubicBezTo>
                <a:cubicBezTo>
                  <a:pt x="7496360" y="5582908"/>
                  <a:pt x="7511944" y="5598499"/>
                  <a:pt x="7511944" y="5617726"/>
                </a:cubicBezTo>
                <a:cubicBezTo>
                  <a:pt x="7511944" y="5636954"/>
                  <a:pt x="7496360" y="5652545"/>
                  <a:pt x="7477132" y="5652545"/>
                </a:cubicBezTo>
                <a:close/>
                <a:moveTo>
                  <a:pt x="7816702" y="5652545"/>
                </a:moveTo>
                <a:cubicBezTo>
                  <a:pt x="7797474" y="5652545"/>
                  <a:pt x="7781877" y="5636954"/>
                  <a:pt x="7781877" y="5617726"/>
                </a:cubicBezTo>
                <a:cubicBezTo>
                  <a:pt x="7781877" y="5598499"/>
                  <a:pt x="7797474" y="5582908"/>
                  <a:pt x="7816702" y="5582908"/>
                </a:cubicBezTo>
                <a:cubicBezTo>
                  <a:pt x="7835930" y="5582908"/>
                  <a:pt x="7851514" y="5598499"/>
                  <a:pt x="7851514" y="5617726"/>
                </a:cubicBezTo>
                <a:cubicBezTo>
                  <a:pt x="7851514" y="5636954"/>
                  <a:pt x="7835930" y="5652545"/>
                  <a:pt x="7816702" y="5652545"/>
                </a:cubicBezTo>
                <a:close/>
                <a:moveTo>
                  <a:pt x="7901594" y="5652545"/>
                </a:moveTo>
                <a:cubicBezTo>
                  <a:pt x="7882366" y="5652545"/>
                  <a:pt x="7866769" y="5636954"/>
                  <a:pt x="7866769" y="5617726"/>
                </a:cubicBezTo>
                <a:cubicBezTo>
                  <a:pt x="7866769" y="5598499"/>
                  <a:pt x="7882366" y="5582908"/>
                  <a:pt x="7901594" y="5582908"/>
                </a:cubicBezTo>
                <a:cubicBezTo>
                  <a:pt x="7920822" y="5582908"/>
                  <a:pt x="7936406" y="5598499"/>
                  <a:pt x="7936406" y="5617726"/>
                </a:cubicBezTo>
                <a:cubicBezTo>
                  <a:pt x="7936406" y="5636954"/>
                  <a:pt x="7920822" y="5652545"/>
                  <a:pt x="7901594" y="5652545"/>
                </a:cubicBezTo>
                <a:close/>
                <a:moveTo>
                  <a:pt x="7986485" y="5652545"/>
                </a:moveTo>
                <a:cubicBezTo>
                  <a:pt x="7967258" y="5652545"/>
                  <a:pt x="7951660" y="5636954"/>
                  <a:pt x="7951660" y="5617726"/>
                </a:cubicBezTo>
                <a:cubicBezTo>
                  <a:pt x="7951660" y="5598499"/>
                  <a:pt x="7967258" y="5582908"/>
                  <a:pt x="7986485" y="5582908"/>
                </a:cubicBezTo>
                <a:cubicBezTo>
                  <a:pt x="8005713" y="5582908"/>
                  <a:pt x="8021298" y="5598499"/>
                  <a:pt x="8021298" y="5617726"/>
                </a:cubicBezTo>
                <a:cubicBezTo>
                  <a:pt x="8021298" y="5636954"/>
                  <a:pt x="8005713" y="5652545"/>
                  <a:pt x="7986485" y="5652545"/>
                </a:cubicBezTo>
                <a:close/>
                <a:moveTo>
                  <a:pt x="8071379" y="5652545"/>
                </a:moveTo>
                <a:cubicBezTo>
                  <a:pt x="8052151" y="5652545"/>
                  <a:pt x="8036553" y="5636954"/>
                  <a:pt x="8036553" y="5617726"/>
                </a:cubicBezTo>
                <a:cubicBezTo>
                  <a:pt x="8036553" y="5598499"/>
                  <a:pt x="8052151" y="5582908"/>
                  <a:pt x="8071379" y="5582908"/>
                </a:cubicBezTo>
                <a:cubicBezTo>
                  <a:pt x="8090606" y="5582908"/>
                  <a:pt x="8106191" y="5598499"/>
                  <a:pt x="8106191" y="5617726"/>
                </a:cubicBezTo>
                <a:cubicBezTo>
                  <a:pt x="8106191" y="5636954"/>
                  <a:pt x="8090606" y="5652545"/>
                  <a:pt x="8071379" y="5652545"/>
                </a:cubicBezTo>
                <a:close/>
                <a:moveTo>
                  <a:pt x="8156272" y="5652545"/>
                </a:moveTo>
                <a:cubicBezTo>
                  <a:pt x="8137044" y="5652545"/>
                  <a:pt x="8121447" y="5636954"/>
                  <a:pt x="8121447" y="5617726"/>
                </a:cubicBezTo>
                <a:cubicBezTo>
                  <a:pt x="8121447" y="5598499"/>
                  <a:pt x="8137044" y="5582908"/>
                  <a:pt x="8156272" y="5582908"/>
                </a:cubicBezTo>
                <a:cubicBezTo>
                  <a:pt x="8175500" y="5582908"/>
                  <a:pt x="8191084" y="5598499"/>
                  <a:pt x="8191084" y="5617726"/>
                </a:cubicBezTo>
                <a:cubicBezTo>
                  <a:pt x="8191084" y="5636954"/>
                  <a:pt x="8175500" y="5652545"/>
                  <a:pt x="8156272" y="5652545"/>
                </a:cubicBezTo>
                <a:close/>
                <a:moveTo>
                  <a:pt x="8241164" y="5652545"/>
                </a:moveTo>
                <a:cubicBezTo>
                  <a:pt x="8221936" y="5652545"/>
                  <a:pt x="8206339" y="5636954"/>
                  <a:pt x="8206339" y="5617726"/>
                </a:cubicBezTo>
                <a:cubicBezTo>
                  <a:pt x="8206339" y="5598499"/>
                  <a:pt x="8221936" y="5582908"/>
                  <a:pt x="8241164" y="5582908"/>
                </a:cubicBezTo>
                <a:cubicBezTo>
                  <a:pt x="8260392" y="5582908"/>
                  <a:pt x="8275976" y="5598499"/>
                  <a:pt x="8275976" y="5617726"/>
                </a:cubicBezTo>
                <a:cubicBezTo>
                  <a:pt x="8275976" y="5636954"/>
                  <a:pt x="8260392" y="5652545"/>
                  <a:pt x="8241164" y="5652545"/>
                </a:cubicBezTo>
                <a:close/>
                <a:moveTo>
                  <a:pt x="8326055" y="5652545"/>
                </a:moveTo>
                <a:cubicBezTo>
                  <a:pt x="8306828" y="5652545"/>
                  <a:pt x="8291230" y="5636954"/>
                  <a:pt x="8291230" y="5617726"/>
                </a:cubicBezTo>
                <a:cubicBezTo>
                  <a:pt x="8291230" y="5598499"/>
                  <a:pt x="8306828" y="5582908"/>
                  <a:pt x="8326055" y="5582908"/>
                </a:cubicBezTo>
                <a:cubicBezTo>
                  <a:pt x="8345283" y="5582908"/>
                  <a:pt x="8360868" y="5598499"/>
                  <a:pt x="8360868" y="5617726"/>
                </a:cubicBezTo>
                <a:cubicBezTo>
                  <a:pt x="8360868" y="5636954"/>
                  <a:pt x="8345283" y="5652545"/>
                  <a:pt x="8326055" y="5652545"/>
                </a:cubicBezTo>
                <a:close/>
                <a:moveTo>
                  <a:pt x="8410949" y="5652545"/>
                </a:moveTo>
                <a:cubicBezTo>
                  <a:pt x="8391721" y="5652545"/>
                  <a:pt x="8376123" y="5636954"/>
                  <a:pt x="8376123" y="5617726"/>
                </a:cubicBezTo>
                <a:cubicBezTo>
                  <a:pt x="8376123" y="5598499"/>
                  <a:pt x="8391721" y="5582908"/>
                  <a:pt x="8410949" y="5582908"/>
                </a:cubicBezTo>
                <a:cubicBezTo>
                  <a:pt x="8430176" y="5582908"/>
                  <a:pt x="8445761" y="5598499"/>
                  <a:pt x="8445761" y="5617726"/>
                </a:cubicBezTo>
                <a:cubicBezTo>
                  <a:pt x="8445761" y="5636954"/>
                  <a:pt x="8430176" y="5652545"/>
                  <a:pt x="8410949" y="5652545"/>
                </a:cubicBezTo>
                <a:close/>
                <a:moveTo>
                  <a:pt x="8495842" y="5652545"/>
                </a:moveTo>
                <a:cubicBezTo>
                  <a:pt x="8476614" y="5652545"/>
                  <a:pt x="8461017" y="5636954"/>
                  <a:pt x="8461017" y="5617726"/>
                </a:cubicBezTo>
                <a:cubicBezTo>
                  <a:pt x="8461017" y="5598499"/>
                  <a:pt x="8476614" y="5582908"/>
                  <a:pt x="8495842" y="5582908"/>
                </a:cubicBezTo>
                <a:cubicBezTo>
                  <a:pt x="8515070" y="5582908"/>
                  <a:pt x="8530654" y="5598499"/>
                  <a:pt x="8530654" y="5617726"/>
                </a:cubicBezTo>
                <a:cubicBezTo>
                  <a:pt x="8530654" y="5636954"/>
                  <a:pt x="8515070" y="5652545"/>
                  <a:pt x="8495842" y="5652545"/>
                </a:cubicBezTo>
                <a:close/>
                <a:moveTo>
                  <a:pt x="8580734" y="5652545"/>
                </a:moveTo>
                <a:cubicBezTo>
                  <a:pt x="8561506" y="5652545"/>
                  <a:pt x="8545909" y="5636954"/>
                  <a:pt x="8545909" y="5617726"/>
                </a:cubicBezTo>
                <a:cubicBezTo>
                  <a:pt x="8545909" y="5598499"/>
                  <a:pt x="8561506" y="5582908"/>
                  <a:pt x="8580734" y="5582908"/>
                </a:cubicBezTo>
                <a:cubicBezTo>
                  <a:pt x="8599962" y="5582908"/>
                  <a:pt x="8615546" y="5598499"/>
                  <a:pt x="8615546" y="5617726"/>
                </a:cubicBezTo>
                <a:cubicBezTo>
                  <a:pt x="8615546" y="5636954"/>
                  <a:pt x="8599962" y="5652545"/>
                  <a:pt x="8580734" y="5652545"/>
                </a:cubicBezTo>
                <a:close/>
                <a:moveTo>
                  <a:pt x="8665625" y="5652545"/>
                </a:moveTo>
                <a:cubicBezTo>
                  <a:pt x="8646398" y="5652545"/>
                  <a:pt x="8630800" y="5636954"/>
                  <a:pt x="8630800" y="5617726"/>
                </a:cubicBezTo>
                <a:cubicBezTo>
                  <a:pt x="8630800" y="5598499"/>
                  <a:pt x="8646398" y="5582908"/>
                  <a:pt x="8665625" y="5582908"/>
                </a:cubicBezTo>
                <a:cubicBezTo>
                  <a:pt x="8684853" y="5582908"/>
                  <a:pt x="8700438" y="5598499"/>
                  <a:pt x="8700438" y="5617726"/>
                </a:cubicBezTo>
                <a:cubicBezTo>
                  <a:pt x="8700438" y="5636954"/>
                  <a:pt x="8684853" y="5652545"/>
                  <a:pt x="8665625" y="5652545"/>
                </a:cubicBezTo>
                <a:close/>
                <a:moveTo>
                  <a:pt x="8750518" y="5652545"/>
                </a:moveTo>
                <a:cubicBezTo>
                  <a:pt x="8731290" y="5652545"/>
                  <a:pt x="8715692" y="5636954"/>
                  <a:pt x="8715692" y="5617726"/>
                </a:cubicBezTo>
                <a:cubicBezTo>
                  <a:pt x="8715692" y="5598499"/>
                  <a:pt x="8731290" y="5582908"/>
                  <a:pt x="8750518" y="5582908"/>
                </a:cubicBezTo>
                <a:cubicBezTo>
                  <a:pt x="8769745" y="5582908"/>
                  <a:pt x="8785330" y="5598499"/>
                  <a:pt x="8785330" y="5617726"/>
                </a:cubicBezTo>
                <a:cubicBezTo>
                  <a:pt x="8785330" y="5636954"/>
                  <a:pt x="8769745" y="5652545"/>
                  <a:pt x="8750518" y="5652545"/>
                </a:cubicBezTo>
                <a:close/>
                <a:moveTo>
                  <a:pt x="8835412" y="5652545"/>
                </a:moveTo>
                <a:cubicBezTo>
                  <a:pt x="8816184" y="5652545"/>
                  <a:pt x="8800587" y="5636954"/>
                  <a:pt x="8800587" y="5617726"/>
                </a:cubicBezTo>
                <a:cubicBezTo>
                  <a:pt x="8800587" y="5598499"/>
                  <a:pt x="8816184" y="5582908"/>
                  <a:pt x="8835412" y="5582908"/>
                </a:cubicBezTo>
                <a:cubicBezTo>
                  <a:pt x="8854640" y="5582908"/>
                  <a:pt x="8870224" y="5598499"/>
                  <a:pt x="8870224" y="5617726"/>
                </a:cubicBezTo>
                <a:cubicBezTo>
                  <a:pt x="8870224" y="5636954"/>
                  <a:pt x="8854640" y="5652545"/>
                  <a:pt x="8835412" y="5652545"/>
                </a:cubicBezTo>
                <a:close/>
                <a:moveTo>
                  <a:pt x="8920304" y="5652545"/>
                </a:moveTo>
                <a:cubicBezTo>
                  <a:pt x="8901076" y="5652545"/>
                  <a:pt x="8885479" y="5636954"/>
                  <a:pt x="8885479" y="5617726"/>
                </a:cubicBezTo>
                <a:cubicBezTo>
                  <a:pt x="8885479" y="5598499"/>
                  <a:pt x="8901076" y="5582908"/>
                  <a:pt x="8920304" y="5582908"/>
                </a:cubicBezTo>
                <a:cubicBezTo>
                  <a:pt x="8939532" y="5582908"/>
                  <a:pt x="8955116" y="5598499"/>
                  <a:pt x="8955116" y="5617726"/>
                </a:cubicBezTo>
                <a:cubicBezTo>
                  <a:pt x="8955116" y="5636954"/>
                  <a:pt x="8939532" y="5652545"/>
                  <a:pt x="8920304" y="5652545"/>
                </a:cubicBezTo>
                <a:close/>
                <a:moveTo>
                  <a:pt x="9005195" y="5652545"/>
                </a:moveTo>
                <a:cubicBezTo>
                  <a:pt x="8985968" y="5652545"/>
                  <a:pt x="8970370" y="5636954"/>
                  <a:pt x="8970370" y="5617726"/>
                </a:cubicBezTo>
                <a:cubicBezTo>
                  <a:pt x="8970370" y="5598499"/>
                  <a:pt x="8985968" y="5582908"/>
                  <a:pt x="9005195" y="5582908"/>
                </a:cubicBezTo>
                <a:cubicBezTo>
                  <a:pt x="9024423" y="5582908"/>
                  <a:pt x="9040008" y="5598499"/>
                  <a:pt x="9040008" y="5617726"/>
                </a:cubicBezTo>
                <a:cubicBezTo>
                  <a:pt x="9040008" y="5636954"/>
                  <a:pt x="9024423" y="5652545"/>
                  <a:pt x="9005195" y="5652545"/>
                </a:cubicBezTo>
                <a:close/>
                <a:moveTo>
                  <a:pt x="9090088" y="5652545"/>
                </a:moveTo>
                <a:cubicBezTo>
                  <a:pt x="9070860" y="5652545"/>
                  <a:pt x="9055262" y="5636954"/>
                  <a:pt x="9055262" y="5617726"/>
                </a:cubicBezTo>
                <a:cubicBezTo>
                  <a:pt x="9055262" y="5598499"/>
                  <a:pt x="9070860" y="5582908"/>
                  <a:pt x="9090088" y="5582908"/>
                </a:cubicBezTo>
                <a:cubicBezTo>
                  <a:pt x="9109315" y="5582908"/>
                  <a:pt x="9124900" y="5598499"/>
                  <a:pt x="9124900" y="5617726"/>
                </a:cubicBezTo>
                <a:cubicBezTo>
                  <a:pt x="9124900" y="5636954"/>
                  <a:pt x="9109315" y="5652545"/>
                  <a:pt x="9090088" y="5652545"/>
                </a:cubicBezTo>
                <a:close/>
                <a:moveTo>
                  <a:pt x="9174982" y="5652545"/>
                </a:moveTo>
                <a:cubicBezTo>
                  <a:pt x="9155754" y="5652545"/>
                  <a:pt x="9140157" y="5636954"/>
                  <a:pt x="9140157" y="5617726"/>
                </a:cubicBezTo>
                <a:cubicBezTo>
                  <a:pt x="9140157" y="5598499"/>
                  <a:pt x="9155754" y="5582908"/>
                  <a:pt x="9174982" y="5582908"/>
                </a:cubicBezTo>
                <a:cubicBezTo>
                  <a:pt x="9194210" y="5582908"/>
                  <a:pt x="9209794" y="5598499"/>
                  <a:pt x="9209794" y="5617726"/>
                </a:cubicBezTo>
                <a:cubicBezTo>
                  <a:pt x="9209794" y="5636954"/>
                  <a:pt x="9194210" y="5652545"/>
                  <a:pt x="9174982" y="5652545"/>
                </a:cubicBezTo>
                <a:close/>
                <a:moveTo>
                  <a:pt x="9259874" y="5652545"/>
                </a:moveTo>
                <a:cubicBezTo>
                  <a:pt x="9240646" y="5652545"/>
                  <a:pt x="9225049" y="5636954"/>
                  <a:pt x="9225049" y="5617726"/>
                </a:cubicBezTo>
                <a:cubicBezTo>
                  <a:pt x="9225049" y="5598499"/>
                  <a:pt x="9240646" y="5582908"/>
                  <a:pt x="9259874" y="5582908"/>
                </a:cubicBezTo>
                <a:cubicBezTo>
                  <a:pt x="9279102" y="5582908"/>
                  <a:pt x="9294686" y="5598499"/>
                  <a:pt x="9294686" y="5617726"/>
                </a:cubicBezTo>
                <a:cubicBezTo>
                  <a:pt x="9294686" y="5636954"/>
                  <a:pt x="9279102" y="5652545"/>
                  <a:pt x="9259874" y="5652545"/>
                </a:cubicBezTo>
                <a:close/>
                <a:moveTo>
                  <a:pt x="9344765" y="5652545"/>
                </a:moveTo>
                <a:cubicBezTo>
                  <a:pt x="9325538" y="5652545"/>
                  <a:pt x="9309940" y="5636954"/>
                  <a:pt x="9309940" y="5617726"/>
                </a:cubicBezTo>
                <a:cubicBezTo>
                  <a:pt x="9309940" y="5598499"/>
                  <a:pt x="9325538" y="5582908"/>
                  <a:pt x="9344765" y="5582908"/>
                </a:cubicBezTo>
                <a:cubicBezTo>
                  <a:pt x="9363993" y="5582908"/>
                  <a:pt x="9379578" y="5598499"/>
                  <a:pt x="9379578" y="5617726"/>
                </a:cubicBezTo>
                <a:cubicBezTo>
                  <a:pt x="9379578" y="5636954"/>
                  <a:pt x="9363993" y="5652545"/>
                  <a:pt x="9344765" y="5652545"/>
                </a:cubicBezTo>
                <a:close/>
                <a:moveTo>
                  <a:pt x="9429658" y="5652545"/>
                </a:moveTo>
                <a:cubicBezTo>
                  <a:pt x="9410430" y="5652545"/>
                  <a:pt x="9394832" y="5636954"/>
                  <a:pt x="9394832" y="5617726"/>
                </a:cubicBezTo>
                <a:cubicBezTo>
                  <a:pt x="9394832" y="5598499"/>
                  <a:pt x="9410430" y="5582908"/>
                  <a:pt x="9429658" y="5582908"/>
                </a:cubicBezTo>
                <a:cubicBezTo>
                  <a:pt x="9448885" y="5582908"/>
                  <a:pt x="9464470" y="5598499"/>
                  <a:pt x="9464470" y="5617726"/>
                </a:cubicBezTo>
                <a:cubicBezTo>
                  <a:pt x="9464470" y="5636954"/>
                  <a:pt x="9448885" y="5652545"/>
                  <a:pt x="9429658" y="5652545"/>
                </a:cubicBezTo>
                <a:close/>
                <a:moveTo>
                  <a:pt x="9514552" y="5652545"/>
                </a:moveTo>
                <a:cubicBezTo>
                  <a:pt x="9495324" y="5652545"/>
                  <a:pt x="9479727" y="5636954"/>
                  <a:pt x="9479727" y="5617726"/>
                </a:cubicBezTo>
                <a:cubicBezTo>
                  <a:pt x="9479727" y="5598499"/>
                  <a:pt x="9495324" y="5582908"/>
                  <a:pt x="9514552" y="5582908"/>
                </a:cubicBezTo>
                <a:cubicBezTo>
                  <a:pt x="9533780" y="5582908"/>
                  <a:pt x="9549364" y="5598499"/>
                  <a:pt x="9549364" y="5617726"/>
                </a:cubicBezTo>
                <a:cubicBezTo>
                  <a:pt x="9549364" y="5636954"/>
                  <a:pt x="9533780" y="5652545"/>
                  <a:pt x="9514552" y="5652545"/>
                </a:cubicBezTo>
                <a:close/>
                <a:moveTo>
                  <a:pt x="9599444" y="5652545"/>
                </a:moveTo>
                <a:cubicBezTo>
                  <a:pt x="9580216" y="5652545"/>
                  <a:pt x="9564619" y="5636954"/>
                  <a:pt x="9564619" y="5617726"/>
                </a:cubicBezTo>
                <a:cubicBezTo>
                  <a:pt x="9564619" y="5598499"/>
                  <a:pt x="9580216" y="5582908"/>
                  <a:pt x="9599444" y="5582908"/>
                </a:cubicBezTo>
                <a:cubicBezTo>
                  <a:pt x="9618672" y="5582908"/>
                  <a:pt x="9634256" y="5598499"/>
                  <a:pt x="9634256" y="5617726"/>
                </a:cubicBezTo>
                <a:cubicBezTo>
                  <a:pt x="9634256" y="5636954"/>
                  <a:pt x="9618672" y="5652545"/>
                  <a:pt x="9599444" y="5652545"/>
                </a:cubicBezTo>
                <a:close/>
                <a:moveTo>
                  <a:pt x="9684335" y="5652545"/>
                </a:moveTo>
                <a:cubicBezTo>
                  <a:pt x="9665108" y="5652545"/>
                  <a:pt x="9649510" y="5636954"/>
                  <a:pt x="9649510" y="5617726"/>
                </a:cubicBezTo>
                <a:cubicBezTo>
                  <a:pt x="9649510" y="5598499"/>
                  <a:pt x="9665108" y="5582908"/>
                  <a:pt x="9684335" y="5582908"/>
                </a:cubicBezTo>
                <a:cubicBezTo>
                  <a:pt x="9703563" y="5582908"/>
                  <a:pt x="9719148" y="5598499"/>
                  <a:pt x="9719148" y="5617726"/>
                </a:cubicBezTo>
                <a:cubicBezTo>
                  <a:pt x="9719148" y="5636954"/>
                  <a:pt x="9703563" y="5652545"/>
                  <a:pt x="9684335" y="5652545"/>
                </a:cubicBezTo>
                <a:close/>
                <a:moveTo>
                  <a:pt x="9769228" y="5652545"/>
                </a:moveTo>
                <a:cubicBezTo>
                  <a:pt x="9750000" y="5652545"/>
                  <a:pt x="9734402" y="5636954"/>
                  <a:pt x="9734402" y="5617726"/>
                </a:cubicBezTo>
                <a:cubicBezTo>
                  <a:pt x="9734402" y="5598499"/>
                  <a:pt x="9750000" y="5582908"/>
                  <a:pt x="9769228" y="5582908"/>
                </a:cubicBezTo>
                <a:cubicBezTo>
                  <a:pt x="9788455" y="5582908"/>
                  <a:pt x="9804040" y="5598499"/>
                  <a:pt x="9804040" y="5617726"/>
                </a:cubicBezTo>
                <a:cubicBezTo>
                  <a:pt x="9804040" y="5636954"/>
                  <a:pt x="9788455" y="5652545"/>
                  <a:pt x="9769228" y="5652545"/>
                </a:cubicBezTo>
                <a:close/>
                <a:moveTo>
                  <a:pt x="9854122" y="5652545"/>
                </a:moveTo>
                <a:cubicBezTo>
                  <a:pt x="9834894" y="5652545"/>
                  <a:pt x="9819297" y="5636954"/>
                  <a:pt x="9819297" y="5617726"/>
                </a:cubicBezTo>
                <a:cubicBezTo>
                  <a:pt x="9819297" y="5598499"/>
                  <a:pt x="9834894" y="5582908"/>
                  <a:pt x="9854122" y="5582908"/>
                </a:cubicBezTo>
                <a:cubicBezTo>
                  <a:pt x="9873350" y="5582908"/>
                  <a:pt x="9888934" y="5598499"/>
                  <a:pt x="9888934" y="5617726"/>
                </a:cubicBezTo>
                <a:cubicBezTo>
                  <a:pt x="9888934" y="5636954"/>
                  <a:pt x="9873350" y="5652545"/>
                  <a:pt x="9854122" y="5652545"/>
                </a:cubicBezTo>
                <a:close/>
                <a:moveTo>
                  <a:pt x="9939014" y="5652545"/>
                </a:moveTo>
                <a:cubicBezTo>
                  <a:pt x="9919786" y="5652545"/>
                  <a:pt x="9904189" y="5636954"/>
                  <a:pt x="9904189" y="5617726"/>
                </a:cubicBezTo>
                <a:cubicBezTo>
                  <a:pt x="9904189" y="5598499"/>
                  <a:pt x="9919786" y="5582908"/>
                  <a:pt x="9939014" y="5582908"/>
                </a:cubicBezTo>
                <a:cubicBezTo>
                  <a:pt x="9958242" y="5582908"/>
                  <a:pt x="9973826" y="5598499"/>
                  <a:pt x="9973826" y="5617726"/>
                </a:cubicBezTo>
                <a:cubicBezTo>
                  <a:pt x="9973826" y="5636954"/>
                  <a:pt x="9958242" y="5652545"/>
                  <a:pt x="9939014" y="5652545"/>
                </a:cubicBezTo>
                <a:close/>
                <a:moveTo>
                  <a:pt x="10023905" y="5652545"/>
                </a:moveTo>
                <a:cubicBezTo>
                  <a:pt x="10004678" y="5652545"/>
                  <a:pt x="9989080" y="5636954"/>
                  <a:pt x="9989080" y="5617726"/>
                </a:cubicBezTo>
                <a:cubicBezTo>
                  <a:pt x="9989080" y="5598499"/>
                  <a:pt x="10004678" y="5582908"/>
                  <a:pt x="10023905" y="5582908"/>
                </a:cubicBezTo>
                <a:cubicBezTo>
                  <a:pt x="10043133" y="5582908"/>
                  <a:pt x="10058718" y="5598499"/>
                  <a:pt x="10058718" y="5617726"/>
                </a:cubicBezTo>
                <a:cubicBezTo>
                  <a:pt x="10058718" y="5636954"/>
                  <a:pt x="10043133" y="5652545"/>
                  <a:pt x="10023905" y="5652545"/>
                </a:cubicBezTo>
                <a:close/>
                <a:moveTo>
                  <a:pt x="10108798" y="5652545"/>
                </a:moveTo>
                <a:cubicBezTo>
                  <a:pt x="10089570" y="5652545"/>
                  <a:pt x="10073972" y="5636954"/>
                  <a:pt x="10073972" y="5617726"/>
                </a:cubicBezTo>
                <a:cubicBezTo>
                  <a:pt x="10073972" y="5598499"/>
                  <a:pt x="10089570" y="5582908"/>
                  <a:pt x="10108798" y="5582908"/>
                </a:cubicBezTo>
                <a:cubicBezTo>
                  <a:pt x="10128025" y="5582908"/>
                  <a:pt x="10143610" y="5598499"/>
                  <a:pt x="10143610" y="5617726"/>
                </a:cubicBezTo>
                <a:cubicBezTo>
                  <a:pt x="10143610" y="5636954"/>
                  <a:pt x="10128025" y="5652545"/>
                  <a:pt x="10108798" y="5652545"/>
                </a:cubicBezTo>
                <a:close/>
                <a:moveTo>
                  <a:pt x="10193691" y="5652545"/>
                </a:moveTo>
                <a:cubicBezTo>
                  <a:pt x="10174463" y="5652545"/>
                  <a:pt x="10158866" y="5636954"/>
                  <a:pt x="10158866" y="5617726"/>
                </a:cubicBezTo>
                <a:cubicBezTo>
                  <a:pt x="10158866" y="5598499"/>
                  <a:pt x="10174463" y="5582908"/>
                  <a:pt x="10193691" y="5582908"/>
                </a:cubicBezTo>
                <a:cubicBezTo>
                  <a:pt x="10212919" y="5582908"/>
                  <a:pt x="10228503" y="5598499"/>
                  <a:pt x="10228503" y="5617726"/>
                </a:cubicBezTo>
                <a:cubicBezTo>
                  <a:pt x="10228503" y="5636954"/>
                  <a:pt x="10212919" y="5652545"/>
                  <a:pt x="10193691" y="5652545"/>
                </a:cubicBezTo>
                <a:close/>
                <a:moveTo>
                  <a:pt x="10278584" y="5652545"/>
                </a:moveTo>
                <a:cubicBezTo>
                  <a:pt x="10259356" y="5652545"/>
                  <a:pt x="10243759" y="5636954"/>
                  <a:pt x="10243759" y="5617726"/>
                </a:cubicBezTo>
                <a:cubicBezTo>
                  <a:pt x="10243759" y="5598499"/>
                  <a:pt x="10259356" y="5582908"/>
                  <a:pt x="10278584" y="5582908"/>
                </a:cubicBezTo>
                <a:cubicBezTo>
                  <a:pt x="10297812" y="5582908"/>
                  <a:pt x="10313396" y="5598499"/>
                  <a:pt x="10313396" y="5617726"/>
                </a:cubicBezTo>
                <a:cubicBezTo>
                  <a:pt x="10313396" y="5636954"/>
                  <a:pt x="10297812" y="5652545"/>
                  <a:pt x="10278584" y="5652545"/>
                </a:cubicBezTo>
                <a:close/>
                <a:moveTo>
                  <a:pt x="10363475" y="5652545"/>
                </a:moveTo>
                <a:cubicBezTo>
                  <a:pt x="10344248" y="5652545"/>
                  <a:pt x="10328650" y="5636954"/>
                  <a:pt x="10328650" y="5617726"/>
                </a:cubicBezTo>
                <a:cubicBezTo>
                  <a:pt x="10328650" y="5598499"/>
                  <a:pt x="10344248" y="5582908"/>
                  <a:pt x="10363475" y="5582908"/>
                </a:cubicBezTo>
                <a:cubicBezTo>
                  <a:pt x="10382703" y="5582908"/>
                  <a:pt x="10398288" y="5598499"/>
                  <a:pt x="10398288" y="5617726"/>
                </a:cubicBezTo>
                <a:cubicBezTo>
                  <a:pt x="10398288" y="5636954"/>
                  <a:pt x="10382703" y="5652545"/>
                  <a:pt x="10363475" y="5652545"/>
                </a:cubicBezTo>
                <a:close/>
                <a:moveTo>
                  <a:pt x="10448368" y="5652545"/>
                </a:moveTo>
                <a:cubicBezTo>
                  <a:pt x="10429140" y="5652545"/>
                  <a:pt x="10413542" y="5636954"/>
                  <a:pt x="10413542" y="5617726"/>
                </a:cubicBezTo>
                <a:cubicBezTo>
                  <a:pt x="10413542" y="5598499"/>
                  <a:pt x="10429140" y="5582908"/>
                  <a:pt x="10448368" y="5582908"/>
                </a:cubicBezTo>
                <a:cubicBezTo>
                  <a:pt x="10467595" y="5582908"/>
                  <a:pt x="10483180" y="5598499"/>
                  <a:pt x="10483180" y="5617726"/>
                </a:cubicBezTo>
                <a:cubicBezTo>
                  <a:pt x="10483180" y="5636954"/>
                  <a:pt x="10467595" y="5652545"/>
                  <a:pt x="10448368" y="5652545"/>
                </a:cubicBezTo>
                <a:close/>
                <a:moveTo>
                  <a:pt x="10533261" y="5652545"/>
                </a:moveTo>
                <a:cubicBezTo>
                  <a:pt x="10514033" y="5652545"/>
                  <a:pt x="10498436" y="5636954"/>
                  <a:pt x="10498436" y="5617726"/>
                </a:cubicBezTo>
                <a:cubicBezTo>
                  <a:pt x="10498436" y="5598499"/>
                  <a:pt x="10514033" y="5582908"/>
                  <a:pt x="10533261" y="5582908"/>
                </a:cubicBezTo>
                <a:cubicBezTo>
                  <a:pt x="10552489" y="5582908"/>
                  <a:pt x="10568073" y="5598499"/>
                  <a:pt x="10568073" y="5617726"/>
                </a:cubicBezTo>
                <a:cubicBezTo>
                  <a:pt x="10568073" y="5636954"/>
                  <a:pt x="10552489" y="5652545"/>
                  <a:pt x="10533261" y="5652545"/>
                </a:cubicBezTo>
                <a:close/>
                <a:moveTo>
                  <a:pt x="1364839" y="5567685"/>
                </a:moveTo>
                <a:cubicBezTo>
                  <a:pt x="1345612" y="5567685"/>
                  <a:pt x="1330020" y="5552094"/>
                  <a:pt x="1330020" y="5532867"/>
                </a:cubicBezTo>
                <a:cubicBezTo>
                  <a:pt x="1330020" y="5513639"/>
                  <a:pt x="1345612" y="5498048"/>
                  <a:pt x="1364839" y="5498048"/>
                </a:cubicBezTo>
                <a:cubicBezTo>
                  <a:pt x="1384067" y="5498048"/>
                  <a:pt x="1399658" y="5513639"/>
                  <a:pt x="1399658" y="5532867"/>
                </a:cubicBezTo>
                <a:cubicBezTo>
                  <a:pt x="1399658" y="5552094"/>
                  <a:pt x="1384067" y="5567685"/>
                  <a:pt x="1364839" y="5567685"/>
                </a:cubicBezTo>
                <a:close/>
                <a:moveTo>
                  <a:pt x="1704416" y="5567685"/>
                </a:moveTo>
                <a:cubicBezTo>
                  <a:pt x="1685189" y="5567685"/>
                  <a:pt x="1669598" y="5552094"/>
                  <a:pt x="1669598" y="5532867"/>
                </a:cubicBezTo>
                <a:cubicBezTo>
                  <a:pt x="1669598" y="5513639"/>
                  <a:pt x="1685189" y="5498048"/>
                  <a:pt x="1704416" y="5498048"/>
                </a:cubicBezTo>
                <a:cubicBezTo>
                  <a:pt x="1723644" y="5498048"/>
                  <a:pt x="1739235" y="5513639"/>
                  <a:pt x="1739235" y="5532867"/>
                </a:cubicBezTo>
                <a:cubicBezTo>
                  <a:pt x="1739235" y="5552094"/>
                  <a:pt x="1723644" y="5567685"/>
                  <a:pt x="1704416" y="5567685"/>
                </a:cubicBezTo>
                <a:close/>
                <a:moveTo>
                  <a:pt x="1789310" y="5567685"/>
                </a:moveTo>
                <a:cubicBezTo>
                  <a:pt x="1770082" y="5567685"/>
                  <a:pt x="1754491" y="5552094"/>
                  <a:pt x="1754491" y="5532867"/>
                </a:cubicBezTo>
                <a:cubicBezTo>
                  <a:pt x="1754491" y="5513639"/>
                  <a:pt x="1770082" y="5498048"/>
                  <a:pt x="1789310" y="5498048"/>
                </a:cubicBezTo>
                <a:cubicBezTo>
                  <a:pt x="1808537" y="5498048"/>
                  <a:pt x="1824128" y="5513639"/>
                  <a:pt x="1824128" y="5532867"/>
                </a:cubicBezTo>
                <a:cubicBezTo>
                  <a:pt x="1824128" y="5552094"/>
                  <a:pt x="1808537" y="5567685"/>
                  <a:pt x="1789310" y="5567685"/>
                </a:cubicBezTo>
                <a:close/>
                <a:moveTo>
                  <a:pt x="1874201" y="5567685"/>
                </a:moveTo>
                <a:cubicBezTo>
                  <a:pt x="1854973" y="5567685"/>
                  <a:pt x="1839382" y="5552094"/>
                  <a:pt x="1839382" y="5532867"/>
                </a:cubicBezTo>
                <a:cubicBezTo>
                  <a:pt x="1839382" y="5513639"/>
                  <a:pt x="1854973" y="5498048"/>
                  <a:pt x="1874201" y="5498048"/>
                </a:cubicBezTo>
                <a:cubicBezTo>
                  <a:pt x="1893429" y="5498048"/>
                  <a:pt x="1909020" y="5513639"/>
                  <a:pt x="1909020" y="5532867"/>
                </a:cubicBezTo>
                <a:cubicBezTo>
                  <a:pt x="1909020" y="5552094"/>
                  <a:pt x="1893429" y="5567685"/>
                  <a:pt x="1874201" y="5567685"/>
                </a:cubicBezTo>
                <a:close/>
                <a:moveTo>
                  <a:pt x="1959093" y="5567685"/>
                </a:moveTo>
                <a:cubicBezTo>
                  <a:pt x="1939865" y="5567685"/>
                  <a:pt x="1924274" y="5552094"/>
                  <a:pt x="1924274" y="5532867"/>
                </a:cubicBezTo>
                <a:cubicBezTo>
                  <a:pt x="1924274" y="5513639"/>
                  <a:pt x="1939865" y="5498048"/>
                  <a:pt x="1959093" y="5498048"/>
                </a:cubicBezTo>
                <a:cubicBezTo>
                  <a:pt x="1978321" y="5498048"/>
                  <a:pt x="1993912" y="5513639"/>
                  <a:pt x="1993912" y="5532867"/>
                </a:cubicBezTo>
                <a:cubicBezTo>
                  <a:pt x="1993912" y="5552094"/>
                  <a:pt x="1978321" y="5567685"/>
                  <a:pt x="1959093" y="5567685"/>
                </a:cubicBezTo>
                <a:close/>
                <a:moveTo>
                  <a:pt x="2043986" y="5567685"/>
                </a:moveTo>
                <a:cubicBezTo>
                  <a:pt x="2024759" y="5567685"/>
                  <a:pt x="2009168" y="5552094"/>
                  <a:pt x="2009168" y="5532867"/>
                </a:cubicBezTo>
                <a:cubicBezTo>
                  <a:pt x="2009168" y="5513639"/>
                  <a:pt x="2024759" y="5498048"/>
                  <a:pt x="2043986" y="5498048"/>
                </a:cubicBezTo>
                <a:cubicBezTo>
                  <a:pt x="2063214" y="5498048"/>
                  <a:pt x="2078805" y="5513639"/>
                  <a:pt x="2078805" y="5532867"/>
                </a:cubicBezTo>
                <a:cubicBezTo>
                  <a:pt x="2078805" y="5552094"/>
                  <a:pt x="2063214" y="5567685"/>
                  <a:pt x="2043986" y="5567685"/>
                </a:cubicBezTo>
                <a:close/>
                <a:moveTo>
                  <a:pt x="2128880" y="5567685"/>
                </a:moveTo>
                <a:cubicBezTo>
                  <a:pt x="2109652" y="5567685"/>
                  <a:pt x="2094061" y="5552094"/>
                  <a:pt x="2094061" y="5532867"/>
                </a:cubicBezTo>
                <a:cubicBezTo>
                  <a:pt x="2094061" y="5513639"/>
                  <a:pt x="2109652" y="5498048"/>
                  <a:pt x="2128880" y="5498048"/>
                </a:cubicBezTo>
                <a:cubicBezTo>
                  <a:pt x="2148107" y="5498048"/>
                  <a:pt x="2163698" y="5513639"/>
                  <a:pt x="2163698" y="5532867"/>
                </a:cubicBezTo>
                <a:cubicBezTo>
                  <a:pt x="2163698" y="5552094"/>
                  <a:pt x="2148107" y="5567685"/>
                  <a:pt x="2128880" y="5567685"/>
                </a:cubicBezTo>
                <a:close/>
                <a:moveTo>
                  <a:pt x="2213771" y="5567685"/>
                </a:moveTo>
                <a:cubicBezTo>
                  <a:pt x="2194543" y="5567685"/>
                  <a:pt x="2178952" y="5552094"/>
                  <a:pt x="2178952" y="5532867"/>
                </a:cubicBezTo>
                <a:cubicBezTo>
                  <a:pt x="2178952" y="5513639"/>
                  <a:pt x="2194543" y="5498048"/>
                  <a:pt x="2213771" y="5498048"/>
                </a:cubicBezTo>
                <a:cubicBezTo>
                  <a:pt x="2232999" y="5498048"/>
                  <a:pt x="2248590" y="5513639"/>
                  <a:pt x="2248590" y="5532867"/>
                </a:cubicBezTo>
                <a:cubicBezTo>
                  <a:pt x="2248590" y="5552094"/>
                  <a:pt x="2232999" y="5567685"/>
                  <a:pt x="2213771" y="5567685"/>
                </a:cubicBezTo>
                <a:close/>
                <a:moveTo>
                  <a:pt x="2298657" y="5567685"/>
                </a:moveTo>
                <a:cubicBezTo>
                  <a:pt x="2279429" y="5567685"/>
                  <a:pt x="2263838" y="5552094"/>
                  <a:pt x="2263838" y="5532867"/>
                </a:cubicBezTo>
                <a:cubicBezTo>
                  <a:pt x="2263838" y="5513639"/>
                  <a:pt x="2279429" y="5498048"/>
                  <a:pt x="2298657" y="5498048"/>
                </a:cubicBezTo>
                <a:cubicBezTo>
                  <a:pt x="2317885" y="5498048"/>
                  <a:pt x="2333476" y="5513639"/>
                  <a:pt x="2333476" y="5532867"/>
                </a:cubicBezTo>
                <a:cubicBezTo>
                  <a:pt x="2333476" y="5552094"/>
                  <a:pt x="2317885" y="5567685"/>
                  <a:pt x="2298657" y="5567685"/>
                </a:cubicBezTo>
                <a:close/>
                <a:moveTo>
                  <a:pt x="2383549" y="5567685"/>
                </a:moveTo>
                <a:cubicBezTo>
                  <a:pt x="2364322" y="5567685"/>
                  <a:pt x="2348730" y="5552094"/>
                  <a:pt x="2348730" y="5532867"/>
                </a:cubicBezTo>
                <a:cubicBezTo>
                  <a:pt x="2348730" y="5513639"/>
                  <a:pt x="2364322" y="5498048"/>
                  <a:pt x="2383549" y="5498048"/>
                </a:cubicBezTo>
                <a:cubicBezTo>
                  <a:pt x="2402777" y="5498048"/>
                  <a:pt x="2418368" y="5513639"/>
                  <a:pt x="2418368" y="5532867"/>
                </a:cubicBezTo>
                <a:cubicBezTo>
                  <a:pt x="2418368" y="5552094"/>
                  <a:pt x="2402777" y="5567685"/>
                  <a:pt x="2383549" y="5567685"/>
                </a:cubicBezTo>
                <a:close/>
                <a:moveTo>
                  <a:pt x="2468443" y="5567685"/>
                </a:moveTo>
                <a:cubicBezTo>
                  <a:pt x="2449215" y="5567685"/>
                  <a:pt x="2433624" y="5552094"/>
                  <a:pt x="2433624" y="5532867"/>
                </a:cubicBezTo>
                <a:cubicBezTo>
                  <a:pt x="2433624" y="5513639"/>
                  <a:pt x="2449215" y="5498048"/>
                  <a:pt x="2468443" y="5498048"/>
                </a:cubicBezTo>
                <a:cubicBezTo>
                  <a:pt x="2487670" y="5498048"/>
                  <a:pt x="2503261" y="5513639"/>
                  <a:pt x="2503261" y="5532867"/>
                </a:cubicBezTo>
                <a:cubicBezTo>
                  <a:pt x="2503261" y="5552094"/>
                  <a:pt x="2487670" y="5567685"/>
                  <a:pt x="2468443" y="5567685"/>
                </a:cubicBezTo>
                <a:close/>
                <a:moveTo>
                  <a:pt x="2553334" y="5567685"/>
                </a:moveTo>
                <a:cubicBezTo>
                  <a:pt x="2534106" y="5567685"/>
                  <a:pt x="2518515" y="5552094"/>
                  <a:pt x="2518515" y="5532867"/>
                </a:cubicBezTo>
                <a:cubicBezTo>
                  <a:pt x="2518515" y="5513639"/>
                  <a:pt x="2534106" y="5498048"/>
                  <a:pt x="2553334" y="5498048"/>
                </a:cubicBezTo>
                <a:cubicBezTo>
                  <a:pt x="2572562" y="5498048"/>
                  <a:pt x="2588153" y="5513639"/>
                  <a:pt x="2588153" y="5532867"/>
                </a:cubicBezTo>
                <a:cubicBezTo>
                  <a:pt x="2588153" y="5552094"/>
                  <a:pt x="2572562" y="5567685"/>
                  <a:pt x="2553334" y="5567685"/>
                </a:cubicBezTo>
                <a:close/>
                <a:moveTo>
                  <a:pt x="2638227" y="5567685"/>
                </a:moveTo>
                <a:cubicBezTo>
                  <a:pt x="2618999" y="5567685"/>
                  <a:pt x="2603408" y="5552094"/>
                  <a:pt x="2603408" y="5532867"/>
                </a:cubicBezTo>
                <a:cubicBezTo>
                  <a:pt x="2603408" y="5513639"/>
                  <a:pt x="2618999" y="5498048"/>
                  <a:pt x="2638227" y="5498048"/>
                </a:cubicBezTo>
                <a:cubicBezTo>
                  <a:pt x="2657455" y="5498048"/>
                  <a:pt x="2673046" y="5513639"/>
                  <a:pt x="2673046" y="5532867"/>
                </a:cubicBezTo>
                <a:cubicBezTo>
                  <a:pt x="2673046" y="5552094"/>
                  <a:pt x="2657455" y="5567685"/>
                  <a:pt x="2638227" y="5567685"/>
                </a:cubicBezTo>
                <a:close/>
                <a:moveTo>
                  <a:pt x="2723119" y="5567685"/>
                </a:moveTo>
                <a:cubicBezTo>
                  <a:pt x="2703892" y="5567685"/>
                  <a:pt x="2688300" y="5552094"/>
                  <a:pt x="2688300" y="5532867"/>
                </a:cubicBezTo>
                <a:cubicBezTo>
                  <a:pt x="2688300" y="5513639"/>
                  <a:pt x="2703892" y="5498048"/>
                  <a:pt x="2723119" y="5498048"/>
                </a:cubicBezTo>
                <a:cubicBezTo>
                  <a:pt x="2742347" y="5498048"/>
                  <a:pt x="2757938" y="5513639"/>
                  <a:pt x="2757938" y="5532867"/>
                </a:cubicBezTo>
                <a:cubicBezTo>
                  <a:pt x="2757938" y="5552094"/>
                  <a:pt x="2742347" y="5567685"/>
                  <a:pt x="2723119" y="5567685"/>
                </a:cubicBezTo>
                <a:close/>
                <a:moveTo>
                  <a:pt x="2808013" y="5567685"/>
                </a:moveTo>
                <a:cubicBezTo>
                  <a:pt x="2788785" y="5567685"/>
                  <a:pt x="2773194" y="5552094"/>
                  <a:pt x="2773194" y="5532867"/>
                </a:cubicBezTo>
                <a:cubicBezTo>
                  <a:pt x="2773194" y="5513639"/>
                  <a:pt x="2788785" y="5498048"/>
                  <a:pt x="2808013" y="5498048"/>
                </a:cubicBezTo>
                <a:cubicBezTo>
                  <a:pt x="2827240" y="5498048"/>
                  <a:pt x="2842831" y="5513639"/>
                  <a:pt x="2842831" y="5532867"/>
                </a:cubicBezTo>
                <a:cubicBezTo>
                  <a:pt x="2842831" y="5552094"/>
                  <a:pt x="2827240" y="5567685"/>
                  <a:pt x="2808013" y="5567685"/>
                </a:cubicBezTo>
                <a:close/>
                <a:moveTo>
                  <a:pt x="2892904" y="5567685"/>
                </a:moveTo>
                <a:cubicBezTo>
                  <a:pt x="2873676" y="5567685"/>
                  <a:pt x="2858085" y="5552094"/>
                  <a:pt x="2858085" y="5532867"/>
                </a:cubicBezTo>
                <a:cubicBezTo>
                  <a:pt x="2858085" y="5513639"/>
                  <a:pt x="2873676" y="5498048"/>
                  <a:pt x="2892904" y="5498048"/>
                </a:cubicBezTo>
                <a:cubicBezTo>
                  <a:pt x="2912132" y="5498048"/>
                  <a:pt x="2927723" y="5513639"/>
                  <a:pt x="2927723" y="5532867"/>
                </a:cubicBezTo>
                <a:cubicBezTo>
                  <a:pt x="2927723" y="5552094"/>
                  <a:pt x="2912132" y="5567685"/>
                  <a:pt x="2892904" y="5567685"/>
                </a:cubicBezTo>
                <a:close/>
                <a:moveTo>
                  <a:pt x="3062689" y="5567685"/>
                </a:moveTo>
                <a:cubicBezTo>
                  <a:pt x="3043462" y="5567685"/>
                  <a:pt x="3027870" y="5552094"/>
                  <a:pt x="3027870" y="5532867"/>
                </a:cubicBezTo>
                <a:cubicBezTo>
                  <a:pt x="3027870" y="5513639"/>
                  <a:pt x="3043462" y="5498048"/>
                  <a:pt x="3062689" y="5498048"/>
                </a:cubicBezTo>
                <a:cubicBezTo>
                  <a:pt x="3081917" y="5498048"/>
                  <a:pt x="3097508" y="5513639"/>
                  <a:pt x="3097508" y="5532867"/>
                </a:cubicBezTo>
                <a:cubicBezTo>
                  <a:pt x="3097508" y="5552094"/>
                  <a:pt x="3081917" y="5567685"/>
                  <a:pt x="3062689" y="5567685"/>
                </a:cubicBezTo>
                <a:close/>
                <a:moveTo>
                  <a:pt x="3147583" y="5567685"/>
                </a:moveTo>
                <a:cubicBezTo>
                  <a:pt x="3128355" y="5567685"/>
                  <a:pt x="3112764" y="5552094"/>
                  <a:pt x="3112764" y="5532867"/>
                </a:cubicBezTo>
                <a:cubicBezTo>
                  <a:pt x="3112764" y="5513639"/>
                  <a:pt x="3128355" y="5498048"/>
                  <a:pt x="3147583" y="5498048"/>
                </a:cubicBezTo>
                <a:cubicBezTo>
                  <a:pt x="3166810" y="5498048"/>
                  <a:pt x="3182401" y="5513639"/>
                  <a:pt x="3182401" y="5532867"/>
                </a:cubicBezTo>
                <a:cubicBezTo>
                  <a:pt x="3182401" y="5552094"/>
                  <a:pt x="3166810" y="5567685"/>
                  <a:pt x="3147583" y="5567685"/>
                </a:cubicBezTo>
                <a:close/>
                <a:moveTo>
                  <a:pt x="3317366" y="5567685"/>
                </a:moveTo>
                <a:cubicBezTo>
                  <a:pt x="3298138" y="5567685"/>
                  <a:pt x="3282547" y="5552094"/>
                  <a:pt x="3282547" y="5532867"/>
                </a:cubicBezTo>
                <a:cubicBezTo>
                  <a:pt x="3282547" y="5513639"/>
                  <a:pt x="3298138" y="5498048"/>
                  <a:pt x="3317366" y="5498048"/>
                </a:cubicBezTo>
                <a:cubicBezTo>
                  <a:pt x="3336594" y="5498048"/>
                  <a:pt x="3352185" y="5513639"/>
                  <a:pt x="3352185" y="5532867"/>
                </a:cubicBezTo>
                <a:cubicBezTo>
                  <a:pt x="3352185" y="5552094"/>
                  <a:pt x="3336594" y="5567685"/>
                  <a:pt x="3317366" y="5567685"/>
                </a:cubicBezTo>
                <a:close/>
                <a:moveTo>
                  <a:pt x="3572044" y="5567685"/>
                </a:moveTo>
                <a:cubicBezTo>
                  <a:pt x="3552816" y="5567685"/>
                  <a:pt x="3537225" y="5552094"/>
                  <a:pt x="3537225" y="5532867"/>
                </a:cubicBezTo>
                <a:cubicBezTo>
                  <a:pt x="3537225" y="5513639"/>
                  <a:pt x="3552816" y="5498048"/>
                  <a:pt x="3572044" y="5498048"/>
                </a:cubicBezTo>
                <a:cubicBezTo>
                  <a:pt x="3591272" y="5498048"/>
                  <a:pt x="3606863" y="5513639"/>
                  <a:pt x="3606863" y="5532867"/>
                </a:cubicBezTo>
                <a:cubicBezTo>
                  <a:pt x="3606863" y="5552094"/>
                  <a:pt x="3591272" y="5567685"/>
                  <a:pt x="3572044" y="5567685"/>
                </a:cubicBezTo>
                <a:close/>
                <a:moveTo>
                  <a:pt x="3741829" y="5567685"/>
                </a:moveTo>
                <a:cubicBezTo>
                  <a:pt x="3722602" y="5567685"/>
                  <a:pt x="3707010" y="5552094"/>
                  <a:pt x="3707010" y="5532867"/>
                </a:cubicBezTo>
                <a:cubicBezTo>
                  <a:pt x="3707010" y="5513639"/>
                  <a:pt x="3722602" y="5498048"/>
                  <a:pt x="3741829" y="5498048"/>
                </a:cubicBezTo>
                <a:cubicBezTo>
                  <a:pt x="3761057" y="5498048"/>
                  <a:pt x="3776648" y="5513639"/>
                  <a:pt x="3776648" y="5532867"/>
                </a:cubicBezTo>
                <a:cubicBezTo>
                  <a:pt x="3776648" y="5552094"/>
                  <a:pt x="3761057" y="5567685"/>
                  <a:pt x="3741829" y="5567685"/>
                </a:cubicBezTo>
                <a:close/>
                <a:moveTo>
                  <a:pt x="3826723" y="5567685"/>
                </a:moveTo>
                <a:cubicBezTo>
                  <a:pt x="3807495" y="5567685"/>
                  <a:pt x="3791904" y="5552094"/>
                  <a:pt x="3791904" y="5532867"/>
                </a:cubicBezTo>
                <a:cubicBezTo>
                  <a:pt x="3791904" y="5513639"/>
                  <a:pt x="3807495" y="5498048"/>
                  <a:pt x="3826723" y="5498048"/>
                </a:cubicBezTo>
                <a:cubicBezTo>
                  <a:pt x="3845950" y="5498048"/>
                  <a:pt x="3861541" y="5513639"/>
                  <a:pt x="3861541" y="5532867"/>
                </a:cubicBezTo>
                <a:cubicBezTo>
                  <a:pt x="3861541" y="5552094"/>
                  <a:pt x="3845950" y="5567685"/>
                  <a:pt x="3826723" y="5567685"/>
                </a:cubicBezTo>
                <a:close/>
                <a:moveTo>
                  <a:pt x="3911614" y="5567685"/>
                </a:moveTo>
                <a:cubicBezTo>
                  <a:pt x="3892386" y="5567685"/>
                  <a:pt x="3876795" y="5552094"/>
                  <a:pt x="3876795" y="5532867"/>
                </a:cubicBezTo>
                <a:cubicBezTo>
                  <a:pt x="3876795" y="5513639"/>
                  <a:pt x="3892386" y="5498048"/>
                  <a:pt x="3911614" y="5498048"/>
                </a:cubicBezTo>
                <a:cubicBezTo>
                  <a:pt x="3930842" y="5498048"/>
                  <a:pt x="3946433" y="5513639"/>
                  <a:pt x="3946433" y="5532867"/>
                </a:cubicBezTo>
                <a:cubicBezTo>
                  <a:pt x="3946433" y="5552094"/>
                  <a:pt x="3930842" y="5567685"/>
                  <a:pt x="3911614" y="5567685"/>
                </a:cubicBezTo>
                <a:close/>
                <a:moveTo>
                  <a:pt x="3996513" y="5567685"/>
                </a:moveTo>
                <a:cubicBezTo>
                  <a:pt x="3977285" y="5567685"/>
                  <a:pt x="3961694" y="5552094"/>
                  <a:pt x="3961694" y="5532867"/>
                </a:cubicBezTo>
                <a:cubicBezTo>
                  <a:pt x="3961694" y="5513639"/>
                  <a:pt x="3977285" y="5498048"/>
                  <a:pt x="3996513" y="5498048"/>
                </a:cubicBezTo>
                <a:cubicBezTo>
                  <a:pt x="4015741" y="5498048"/>
                  <a:pt x="4031332" y="5513639"/>
                  <a:pt x="4031332" y="5532867"/>
                </a:cubicBezTo>
                <a:cubicBezTo>
                  <a:pt x="4031332" y="5552094"/>
                  <a:pt x="4015741" y="5567685"/>
                  <a:pt x="3996513" y="5567685"/>
                </a:cubicBezTo>
                <a:close/>
                <a:moveTo>
                  <a:pt x="4590760" y="5567685"/>
                </a:moveTo>
                <a:cubicBezTo>
                  <a:pt x="4571532" y="5567685"/>
                  <a:pt x="4555941" y="5552094"/>
                  <a:pt x="4555941" y="5532867"/>
                </a:cubicBezTo>
                <a:cubicBezTo>
                  <a:pt x="4555941" y="5513639"/>
                  <a:pt x="4571532" y="5498048"/>
                  <a:pt x="4590760" y="5498048"/>
                </a:cubicBezTo>
                <a:cubicBezTo>
                  <a:pt x="4609988" y="5498048"/>
                  <a:pt x="4625579" y="5513639"/>
                  <a:pt x="4625579" y="5532867"/>
                </a:cubicBezTo>
                <a:cubicBezTo>
                  <a:pt x="4625579" y="5552094"/>
                  <a:pt x="4609988" y="5567685"/>
                  <a:pt x="4590760" y="5567685"/>
                </a:cubicBezTo>
                <a:close/>
                <a:moveTo>
                  <a:pt x="4675653" y="5567685"/>
                </a:moveTo>
                <a:cubicBezTo>
                  <a:pt x="4656425" y="5567685"/>
                  <a:pt x="4640834" y="5552094"/>
                  <a:pt x="4640834" y="5532867"/>
                </a:cubicBezTo>
                <a:cubicBezTo>
                  <a:pt x="4640834" y="5513639"/>
                  <a:pt x="4656425" y="5498048"/>
                  <a:pt x="4675653" y="5498048"/>
                </a:cubicBezTo>
                <a:cubicBezTo>
                  <a:pt x="4694881" y="5498048"/>
                  <a:pt x="4710472" y="5513639"/>
                  <a:pt x="4710472" y="5532867"/>
                </a:cubicBezTo>
                <a:cubicBezTo>
                  <a:pt x="4710472" y="5552094"/>
                  <a:pt x="4694881" y="5567685"/>
                  <a:pt x="4675653" y="5567685"/>
                </a:cubicBezTo>
                <a:close/>
                <a:moveTo>
                  <a:pt x="4760546" y="5567685"/>
                </a:moveTo>
                <a:cubicBezTo>
                  <a:pt x="4741319" y="5567685"/>
                  <a:pt x="4725728" y="5552094"/>
                  <a:pt x="4725728" y="5532867"/>
                </a:cubicBezTo>
                <a:cubicBezTo>
                  <a:pt x="4725728" y="5513639"/>
                  <a:pt x="4741319" y="5498048"/>
                  <a:pt x="4760546" y="5498048"/>
                </a:cubicBezTo>
                <a:cubicBezTo>
                  <a:pt x="4779774" y="5498048"/>
                  <a:pt x="4795365" y="5513639"/>
                  <a:pt x="4795365" y="5532867"/>
                </a:cubicBezTo>
                <a:cubicBezTo>
                  <a:pt x="4795365" y="5552094"/>
                  <a:pt x="4779774" y="5567685"/>
                  <a:pt x="4760546" y="5567685"/>
                </a:cubicBezTo>
                <a:close/>
                <a:moveTo>
                  <a:pt x="4845439" y="5567685"/>
                </a:moveTo>
                <a:cubicBezTo>
                  <a:pt x="4826211" y="5567685"/>
                  <a:pt x="4810620" y="5552094"/>
                  <a:pt x="4810620" y="5532867"/>
                </a:cubicBezTo>
                <a:cubicBezTo>
                  <a:pt x="4810620" y="5513639"/>
                  <a:pt x="4826211" y="5498048"/>
                  <a:pt x="4845439" y="5498048"/>
                </a:cubicBezTo>
                <a:cubicBezTo>
                  <a:pt x="4864666" y="5498048"/>
                  <a:pt x="4880257" y="5513639"/>
                  <a:pt x="4880257" y="5532867"/>
                </a:cubicBezTo>
                <a:cubicBezTo>
                  <a:pt x="4880257" y="5552094"/>
                  <a:pt x="4864666" y="5567685"/>
                  <a:pt x="4845439" y="5567685"/>
                </a:cubicBezTo>
                <a:close/>
                <a:moveTo>
                  <a:pt x="4930330" y="5567685"/>
                </a:moveTo>
                <a:cubicBezTo>
                  <a:pt x="4911102" y="5567685"/>
                  <a:pt x="4895511" y="5552094"/>
                  <a:pt x="4895511" y="5532867"/>
                </a:cubicBezTo>
                <a:cubicBezTo>
                  <a:pt x="4895511" y="5513639"/>
                  <a:pt x="4911102" y="5498048"/>
                  <a:pt x="4930330" y="5498048"/>
                </a:cubicBezTo>
                <a:cubicBezTo>
                  <a:pt x="4949558" y="5498048"/>
                  <a:pt x="4965149" y="5513639"/>
                  <a:pt x="4965149" y="5532867"/>
                </a:cubicBezTo>
                <a:cubicBezTo>
                  <a:pt x="4965149" y="5552094"/>
                  <a:pt x="4949558" y="5567685"/>
                  <a:pt x="4930330" y="5567685"/>
                </a:cubicBezTo>
                <a:close/>
                <a:moveTo>
                  <a:pt x="5015223" y="5567685"/>
                </a:moveTo>
                <a:cubicBezTo>
                  <a:pt x="4995995" y="5567685"/>
                  <a:pt x="4980404" y="5552094"/>
                  <a:pt x="4980404" y="5532867"/>
                </a:cubicBezTo>
                <a:cubicBezTo>
                  <a:pt x="4980404" y="5513639"/>
                  <a:pt x="4995995" y="5498048"/>
                  <a:pt x="5015223" y="5498048"/>
                </a:cubicBezTo>
                <a:cubicBezTo>
                  <a:pt x="5034451" y="5498048"/>
                  <a:pt x="5050042" y="5513639"/>
                  <a:pt x="5050042" y="5532867"/>
                </a:cubicBezTo>
                <a:cubicBezTo>
                  <a:pt x="5050042" y="5552094"/>
                  <a:pt x="5034451" y="5567685"/>
                  <a:pt x="5015223" y="5567685"/>
                </a:cubicBezTo>
                <a:close/>
                <a:moveTo>
                  <a:pt x="5100116" y="5567685"/>
                </a:moveTo>
                <a:cubicBezTo>
                  <a:pt x="5080889" y="5567685"/>
                  <a:pt x="5065298" y="5552094"/>
                  <a:pt x="5065298" y="5532867"/>
                </a:cubicBezTo>
                <a:cubicBezTo>
                  <a:pt x="5065298" y="5513639"/>
                  <a:pt x="5080889" y="5498048"/>
                  <a:pt x="5100116" y="5498048"/>
                </a:cubicBezTo>
                <a:cubicBezTo>
                  <a:pt x="5119344" y="5498048"/>
                  <a:pt x="5134935" y="5513639"/>
                  <a:pt x="5134935" y="5532867"/>
                </a:cubicBezTo>
                <a:cubicBezTo>
                  <a:pt x="5134935" y="5552094"/>
                  <a:pt x="5119344" y="5567685"/>
                  <a:pt x="5100116" y="5567685"/>
                </a:cubicBezTo>
                <a:close/>
                <a:moveTo>
                  <a:pt x="5185009" y="5567685"/>
                </a:moveTo>
                <a:cubicBezTo>
                  <a:pt x="5165781" y="5567685"/>
                  <a:pt x="5150190" y="5552094"/>
                  <a:pt x="5150190" y="5532867"/>
                </a:cubicBezTo>
                <a:cubicBezTo>
                  <a:pt x="5150190" y="5513639"/>
                  <a:pt x="5165781" y="5498048"/>
                  <a:pt x="5185009" y="5498048"/>
                </a:cubicBezTo>
                <a:cubicBezTo>
                  <a:pt x="5204236" y="5498048"/>
                  <a:pt x="5219827" y="5513639"/>
                  <a:pt x="5219827" y="5532867"/>
                </a:cubicBezTo>
                <a:cubicBezTo>
                  <a:pt x="5219827" y="5552094"/>
                  <a:pt x="5204236" y="5567685"/>
                  <a:pt x="5185009" y="5567685"/>
                </a:cubicBezTo>
                <a:close/>
                <a:moveTo>
                  <a:pt x="7137562" y="5567685"/>
                </a:moveTo>
                <a:cubicBezTo>
                  <a:pt x="7118334" y="5567685"/>
                  <a:pt x="7102737" y="5552094"/>
                  <a:pt x="7102737" y="5532867"/>
                </a:cubicBezTo>
                <a:cubicBezTo>
                  <a:pt x="7102737" y="5513639"/>
                  <a:pt x="7118334" y="5498048"/>
                  <a:pt x="7137562" y="5498048"/>
                </a:cubicBezTo>
                <a:cubicBezTo>
                  <a:pt x="7156790" y="5498048"/>
                  <a:pt x="7172374" y="5513639"/>
                  <a:pt x="7172374" y="5532867"/>
                </a:cubicBezTo>
                <a:cubicBezTo>
                  <a:pt x="7172374" y="5552094"/>
                  <a:pt x="7156790" y="5567685"/>
                  <a:pt x="7137562" y="5567685"/>
                </a:cubicBezTo>
                <a:close/>
                <a:moveTo>
                  <a:pt x="7562024" y="5567685"/>
                </a:moveTo>
                <a:cubicBezTo>
                  <a:pt x="7542796" y="5567685"/>
                  <a:pt x="7527199" y="5552094"/>
                  <a:pt x="7527199" y="5532867"/>
                </a:cubicBezTo>
                <a:cubicBezTo>
                  <a:pt x="7527199" y="5513639"/>
                  <a:pt x="7542796" y="5498048"/>
                  <a:pt x="7562024" y="5498048"/>
                </a:cubicBezTo>
                <a:cubicBezTo>
                  <a:pt x="7581252" y="5498048"/>
                  <a:pt x="7596836" y="5513639"/>
                  <a:pt x="7596836" y="5532867"/>
                </a:cubicBezTo>
                <a:cubicBezTo>
                  <a:pt x="7596836" y="5552094"/>
                  <a:pt x="7581252" y="5567685"/>
                  <a:pt x="7562024" y="5567685"/>
                </a:cubicBezTo>
                <a:close/>
                <a:moveTo>
                  <a:pt x="7646915" y="5567685"/>
                </a:moveTo>
                <a:cubicBezTo>
                  <a:pt x="7627688" y="5567685"/>
                  <a:pt x="7612090" y="5552094"/>
                  <a:pt x="7612090" y="5532867"/>
                </a:cubicBezTo>
                <a:cubicBezTo>
                  <a:pt x="7612090" y="5513639"/>
                  <a:pt x="7627688" y="5498048"/>
                  <a:pt x="7646915" y="5498048"/>
                </a:cubicBezTo>
                <a:cubicBezTo>
                  <a:pt x="7666143" y="5498048"/>
                  <a:pt x="7681728" y="5513639"/>
                  <a:pt x="7681728" y="5532867"/>
                </a:cubicBezTo>
                <a:cubicBezTo>
                  <a:pt x="7681728" y="5552094"/>
                  <a:pt x="7666143" y="5567685"/>
                  <a:pt x="7646915" y="5567685"/>
                </a:cubicBezTo>
                <a:close/>
                <a:moveTo>
                  <a:pt x="7731809" y="5567685"/>
                </a:moveTo>
                <a:cubicBezTo>
                  <a:pt x="7712581" y="5567685"/>
                  <a:pt x="7696983" y="5552094"/>
                  <a:pt x="7696983" y="5532867"/>
                </a:cubicBezTo>
                <a:cubicBezTo>
                  <a:pt x="7696983" y="5513639"/>
                  <a:pt x="7712581" y="5498048"/>
                  <a:pt x="7731809" y="5498048"/>
                </a:cubicBezTo>
                <a:cubicBezTo>
                  <a:pt x="7751036" y="5498048"/>
                  <a:pt x="7766621" y="5513639"/>
                  <a:pt x="7766621" y="5532867"/>
                </a:cubicBezTo>
                <a:cubicBezTo>
                  <a:pt x="7766621" y="5552094"/>
                  <a:pt x="7751036" y="5567685"/>
                  <a:pt x="7731809" y="5567685"/>
                </a:cubicBezTo>
                <a:close/>
                <a:moveTo>
                  <a:pt x="7901594" y="5567685"/>
                </a:moveTo>
                <a:cubicBezTo>
                  <a:pt x="7882366" y="5567685"/>
                  <a:pt x="7866769" y="5552094"/>
                  <a:pt x="7866769" y="5532867"/>
                </a:cubicBezTo>
                <a:cubicBezTo>
                  <a:pt x="7866769" y="5513639"/>
                  <a:pt x="7882366" y="5498048"/>
                  <a:pt x="7901594" y="5498048"/>
                </a:cubicBezTo>
                <a:cubicBezTo>
                  <a:pt x="7920822" y="5498048"/>
                  <a:pt x="7936406" y="5513639"/>
                  <a:pt x="7936406" y="5532867"/>
                </a:cubicBezTo>
                <a:cubicBezTo>
                  <a:pt x="7936406" y="5552094"/>
                  <a:pt x="7920822" y="5567685"/>
                  <a:pt x="7901594" y="5567685"/>
                </a:cubicBezTo>
                <a:close/>
                <a:moveTo>
                  <a:pt x="7986485" y="5567685"/>
                </a:moveTo>
                <a:cubicBezTo>
                  <a:pt x="7967258" y="5567685"/>
                  <a:pt x="7951660" y="5552094"/>
                  <a:pt x="7951660" y="5532867"/>
                </a:cubicBezTo>
                <a:cubicBezTo>
                  <a:pt x="7951660" y="5513639"/>
                  <a:pt x="7967258" y="5498048"/>
                  <a:pt x="7986485" y="5498048"/>
                </a:cubicBezTo>
                <a:cubicBezTo>
                  <a:pt x="8005713" y="5498048"/>
                  <a:pt x="8021298" y="5513639"/>
                  <a:pt x="8021298" y="5532867"/>
                </a:cubicBezTo>
                <a:cubicBezTo>
                  <a:pt x="8021298" y="5552094"/>
                  <a:pt x="8005713" y="5567685"/>
                  <a:pt x="7986485" y="5567685"/>
                </a:cubicBezTo>
                <a:close/>
                <a:moveTo>
                  <a:pt x="8071379" y="5567685"/>
                </a:moveTo>
                <a:cubicBezTo>
                  <a:pt x="8052151" y="5567685"/>
                  <a:pt x="8036553" y="5552094"/>
                  <a:pt x="8036553" y="5532867"/>
                </a:cubicBezTo>
                <a:cubicBezTo>
                  <a:pt x="8036553" y="5513639"/>
                  <a:pt x="8052151" y="5498048"/>
                  <a:pt x="8071379" y="5498048"/>
                </a:cubicBezTo>
                <a:cubicBezTo>
                  <a:pt x="8090606" y="5498048"/>
                  <a:pt x="8106191" y="5513639"/>
                  <a:pt x="8106191" y="5532867"/>
                </a:cubicBezTo>
                <a:cubicBezTo>
                  <a:pt x="8106191" y="5552094"/>
                  <a:pt x="8090606" y="5567685"/>
                  <a:pt x="8071379" y="5567685"/>
                </a:cubicBezTo>
                <a:close/>
                <a:moveTo>
                  <a:pt x="8156272" y="5567685"/>
                </a:moveTo>
                <a:cubicBezTo>
                  <a:pt x="8137044" y="5567685"/>
                  <a:pt x="8121447" y="5552094"/>
                  <a:pt x="8121447" y="5532867"/>
                </a:cubicBezTo>
                <a:cubicBezTo>
                  <a:pt x="8121447" y="5513639"/>
                  <a:pt x="8137044" y="5498048"/>
                  <a:pt x="8156272" y="5498048"/>
                </a:cubicBezTo>
                <a:cubicBezTo>
                  <a:pt x="8175500" y="5498048"/>
                  <a:pt x="8191084" y="5513639"/>
                  <a:pt x="8191084" y="5532867"/>
                </a:cubicBezTo>
                <a:cubicBezTo>
                  <a:pt x="8191084" y="5552094"/>
                  <a:pt x="8175500" y="5567685"/>
                  <a:pt x="8156272" y="5567685"/>
                </a:cubicBezTo>
                <a:close/>
                <a:moveTo>
                  <a:pt x="8241164" y="5567685"/>
                </a:moveTo>
                <a:cubicBezTo>
                  <a:pt x="8221936" y="5567685"/>
                  <a:pt x="8206339" y="5552094"/>
                  <a:pt x="8206339" y="5532867"/>
                </a:cubicBezTo>
                <a:cubicBezTo>
                  <a:pt x="8206339" y="5513639"/>
                  <a:pt x="8221936" y="5498048"/>
                  <a:pt x="8241164" y="5498048"/>
                </a:cubicBezTo>
                <a:cubicBezTo>
                  <a:pt x="8260392" y="5498048"/>
                  <a:pt x="8275976" y="5513639"/>
                  <a:pt x="8275976" y="5532867"/>
                </a:cubicBezTo>
                <a:cubicBezTo>
                  <a:pt x="8275976" y="5552094"/>
                  <a:pt x="8260392" y="5567685"/>
                  <a:pt x="8241164" y="5567685"/>
                </a:cubicBezTo>
                <a:close/>
                <a:moveTo>
                  <a:pt x="8326055" y="5567685"/>
                </a:moveTo>
                <a:cubicBezTo>
                  <a:pt x="8306828" y="5567685"/>
                  <a:pt x="8291230" y="5552094"/>
                  <a:pt x="8291230" y="5532867"/>
                </a:cubicBezTo>
                <a:cubicBezTo>
                  <a:pt x="8291230" y="5513639"/>
                  <a:pt x="8306828" y="5498048"/>
                  <a:pt x="8326055" y="5498048"/>
                </a:cubicBezTo>
                <a:cubicBezTo>
                  <a:pt x="8345283" y="5498048"/>
                  <a:pt x="8360868" y="5513639"/>
                  <a:pt x="8360868" y="5532867"/>
                </a:cubicBezTo>
                <a:cubicBezTo>
                  <a:pt x="8360868" y="5552094"/>
                  <a:pt x="8345283" y="5567685"/>
                  <a:pt x="8326055" y="5567685"/>
                </a:cubicBezTo>
                <a:close/>
                <a:moveTo>
                  <a:pt x="8410949" y="5567685"/>
                </a:moveTo>
                <a:cubicBezTo>
                  <a:pt x="8391721" y="5567685"/>
                  <a:pt x="8376123" y="5552094"/>
                  <a:pt x="8376123" y="5532867"/>
                </a:cubicBezTo>
                <a:cubicBezTo>
                  <a:pt x="8376123" y="5513639"/>
                  <a:pt x="8391721" y="5498048"/>
                  <a:pt x="8410949" y="5498048"/>
                </a:cubicBezTo>
                <a:cubicBezTo>
                  <a:pt x="8430176" y="5498048"/>
                  <a:pt x="8445761" y="5513639"/>
                  <a:pt x="8445761" y="5532867"/>
                </a:cubicBezTo>
                <a:cubicBezTo>
                  <a:pt x="8445761" y="5552094"/>
                  <a:pt x="8430176" y="5567685"/>
                  <a:pt x="8410949" y="5567685"/>
                </a:cubicBezTo>
                <a:close/>
                <a:moveTo>
                  <a:pt x="8495842" y="5567685"/>
                </a:moveTo>
                <a:cubicBezTo>
                  <a:pt x="8476614" y="5567685"/>
                  <a:pt x="8461017" y="5552094"/>
                  <a:pt x="8461017" y="5532867"/>
                </a:cubicBezTo>
                <a:cubicBezTo>
                  <a:pt x="8461017" y="5513639"/>
                  <a:pt x="8476614" y="5498048"/>
                  <a:pt x="8495842" y="5498048"/>
                </a:cubicBezTo>
                <a:cubicBezTo>
                  <a:pt x="8515070" y="5498048"/>
                  <a:pt x="8530654" y="5513639"/>
                  <a:pt x="8530654" y="5532867"/>
                </a:cubicBezTo>
                <a:cubicBezTo>
                  <a:pt x="8530654" y="5552094"/>
                  <a:pt x="8515070" y="5567685"/>
                  <a:pt x="8495842" y="5567685"/>
                </a:cubicBezTo>
                <a:close/>
                <a:moveTo>
                  <a:pt x="8580734" y="5567685"/>
                </a:moveTo>
                <a:cubicBezTo>
                  <a:pt x="8561506" y="5567685"/>
                  <a:pt x="8545909" y="5552094"/>
                  <a:pt x="8545909" y="5532867"/>
                </a:cubicBezTo>
                <a:cubicBezTo>
                  <a:pt x="8545909" y="5513639"/>
                  <a:pt x="8561506" y="5498048"/>
                  <a:pt x="8580734" y="5498048"/>
                </a:cubicBezTo>
                <a:cubicBezTo>
                  <a:pt x="8599962" y="5498048"/>
                  <a:pt x="8615546" y="5513639"/>
                  <a:pt x="8615546" y="5532867"/>
                </a:cubicBezTo>
                <a:cubicBezTo>
                  <a:pt x="8615546" y="5552094"/>
                  <a:pt x="8599962" y="5567685"/>
                  <a:pt x="8580734" y="5567685"/>
                </a:cubicBezTo>
                <a:close/>
                <a:moveTo>
                  <a:pt x="8665625" y="5567685"/>
                </a:moveTo>
                <a:cubicBezTo>
                  <a:pt x="8646398" y="5567685"/>
                  <a:pt x="8630800" y="5552094"/>
                  <a:pt x="8630800" y="5532867"/>
                </a:cubicBezTo>
                <a:cubicBezTo>
                  <a:pt x="8630800" y="5513639"/>
                  <a:pt x="8646398" y="5498048"/>
                  <a:pt x="8665625" y="5498048"/>
                </a:cubicBezTo>
                <a:cubicBezTo>
                  <a:pt x="8684853" y="5498048"/>
                  <a:pt x="8700438" y="5513639"/>
                  <a:pt x="8700438" y="5532867"/>
                </a:cubicBezTo>
                <a:cubicBezTo>
                  <a:pt x="8700438" y="5552094"/>
                  <a:pt x="8684853" y="5567685"/>
                  <a:pt x="8665625" y="5567685"/>
                </a:cubicBezTo>
                <a:close/>
                <a:moveTo>
                  <a:pt x="8750518" y="5567685"/>
                </a:moveTo>
                <a:cubicBezTo>
                  <a:pt x="8731290" y="5567685"/>
                  <a:pt x="8715692" y="5552094"/>
                  <a:pt x="8715692" y="5532867"/>
                </a:cubicBezTo>
                <a:cubicBezTo>
                  <a:pt x="8715692" y="5513639"/>
                  <a:pt x="8731290" y="5498048"/>
                  <a:pt x="8750518" y="5498048"/>
                </a:cubicBezTo>
                <a:cubicBezTo>
                  <a:pt x="8769745" y="5498048"/>
                  <a:pt x="8785330" y="5513639"/>
                  <a:pt x="8785330" y="5532867"/>
                </a:cubicBezTo>
                <a:cubicBezTo>
                  <a:pt x="8785330" y="5552094"/>
                  <a:pt x="8769745" y="5567685"/>
                  <a:pt x="8750518" y="5567685"/>
                </a:cubicBezTo>
                <a:close/>
                <a:moveTo>
                  <a:pt x="8835412" y="5567685"/>
                </a:moveTo>
                <a:cubicBezTo>
                  <a:pt x="8816184" y="5567685"/>
                  <a:pt x="8800587" y="5552094"/>
                  <a:pt x="8800587" y="5532867"/>
                </a:cubicBezTo>
                <a:cubicBezTo>
                  <a:pt x="8800587" y="5513639"/>
                  <a:pt x="8816184" y="5498048"/>
                  <a:pt x="8835412" y="5498048"/>
                </a:cubicBezTo>
                <a:cubicBezTo>
                  <a:pt x="8854640" y="5498048"/>
                  <a:pt x="8870224" y="5513639"/>
                  <a:pt x="8870224" y="5532867"/>
                </a:cubicBezTo>
                <a:cubicBezTo>
                  <a:pt x="8870224" y="5552094"/>
                  <a:pt x="8854640" y="5567685"/>
                  <a:pt x="8835412" y="5567685"/>
                </a:cubicBezTo>
                <a:close/>
                <a:moveTo>
                  <a:pt x="8920304" y="5567685"/>
                </a:moveTo>
                <a:cubicBezTo>
                  <a:pt x="8901076" y="5567685"/>
                  <a:pt x="8885479" y="5552094"/>
                  <a:pt x="8885479" y="5532867"/>
                </a:cubicBezTo>
                <a:cubicBezTo>
                  <a:pt x="8885479" y="5513639"/>
                  <a:pt x="8901076" y="5498048"/>
                  <a:pt x="8920304" y="5498048"/>
                </a:cubicBezTo>
                <a:cubicBezTo>
                  <a:pt x="8939532" y="5498048"/>
                  <a:pt x="8955116" y="5513639"/>
                  <a:pt x="8955116" y="5532867"/>
                </a:cubicBezTo>
                <a:cubicBezTo>
                  <a:pt x="8955116" y="5552094"/>
                  <a:pt x="8939532" y="5567685"/>
                  <a:pt x="8920304" y="5567685"/>
                </a:cubicBezTo>
                <a:close/>
                <a:moveTo>
                  <a:pt x="9005195" y="5567685"/>
                </a:moveTo>
                <a:cubicBezTo>
                  <a:pt x="8985968" y="5567685"/>
                  <a:pt x="8970370" y="5552094"/>
                  <a:pt x="8970370" y="5532867"/>
                </a:cubicBezTo>
                <a:cubicBezTo>
                  <a:pt x="8970370" y="5513639"/>
                  <a:pt x="8985968" y="5498048"/>
                  <a:pt x="9005195" y="5498048"/>
                </a:cubicBezTo>
                <a:cubicBezTo>
                  <a:pt x="9024423" y="5498048"/>
                  <a:pt x="9040008" y="5513639"/>
                  <a:pt x="9040008" y="5532867"/>
                </a:cubicBezTo>
                <a:cubicBezTo>
                  <a:pt x="9040008" y="5552094"/>
                  <a:pt x="9024423" y="5567685"/>
                  <a:pt x="9005195" y="5567685"/>
                </a:cubicBezTo>
                <a:close/>
                <a:moveTo>
                  <a:pt x="9090088" y="5567685"/>
                </a:moveTo>
                <a:cubicBezTo>
                  <a:pt x="9070860" y="5567685"/>
                  <a:pt x="9055262" y="5552094"/>
                  <a:pt x="9055262" y="5532867"/>
                </a:cubicBezTo>
                <a:cubicBezTo>
                  <a:pt x="9055262" y="5513639"/>
                  <a:pt x="9070860" y="5498048"/>
                  <a:pt x="9090088" y="5498048"/>
                </a:cubicBezTo>
                <a:cubicBezTo>
                  <a:pt x="9109315" y="5498048"/>
                  <a:pt x="9124900" y="5513639"/>
                  <a:pt x="9124900" y="5532867"/>
                </a:cubicBezTo>
                <a:cubicBezTo>
                  <a:pt x="9124900" y="5552094"/>
                  <a:pt x="9109315" y="5567685"/>
                  <a:pt x="9090088" y="5567685"/>
                </a:cubicBezTo>
                <a:close/>
                <a:moveTo>
                  <a:pt x="9174982" y="5567685"/>
                </a:moveTo>
                <a:cubicBezTo>
                  <a:pt x="9155754" y="5567685"/>
                  <a:pt x="9140157" y="5552094"/>
                  <a:pt x="9140157" y="5532867"/>
                </a:cubicBezTo>
                <a:cubicBezTo>
                  <a:pt x="9140157" y="5513639"/>
                  <a:pt x="9155754" y="5498048"/>
                  <a:pt x="9174982" y="5498048"/>
                </a:cubicBezTo>
                <a:cubicBezTo>
                  <a:pt x="9194210" y="5498048"/>
                  <a:pt x="9209794" y="5513639"/>
                  <a:pt x="9209794" y="5532867"/>
                </a:cubicBezTo>
                <a:cubicBezTo>
                  <a:pt x="9209794" y="5552094"/>
                  <a:pt x="9194210" y="5567685"/>
                  <a:pt x="9174982" y="5567685"/>
                </a:cubicBezTo>
                <a:close/>
                <a:moveTo>
                  <a:pt x="9259874" y="5567685"/>
                </a:moveTo>
                <a:cubicBezTo>
                  <a:pt x="9240646" y="5567685"/>
                  <a:pt x="9225049" y="5552094"/>
                  <a:pt x="9225049" y="5532867"/>
                </a:cubicBezTo>
                <a:cubicBezTo>
                  <a:pt x="9225049" y="5513639"/>
                  <a:pt x="9240646" y="5498048"/>
                  <a:pt x="9259874" y="5498048"/>
                </a:cubicBezTo>
                <a:cubicBezTo>
                  <a:pt x="9279102" y="5498048"/>
                  <a:pt x="9294686" y="5513639"/>
                  <a:pt x="9294686" y="5532867"/>
                </a:cubicBezTo>
                <a:cubicBezTo>
                  <a:pt x="9294686" y="5552094"/>
                  <a:pt x="9279102" y="5567685"/>
                  <a:pt x="9259874" y="5567685"/>
                </a:cubicBezTo>
                <a:close/>
                <a:moveTo>
                  <a:pt x="9344765" y="5567685"/>
                </a:moveTo>
                <a:cubicBezTo>
                  <a:pt x="9325538" y="5567685"/>
                  <a:pt x="9309940" y="5552094"/>
                  <a:pt x="9309940" y="5532867"/>
                </a:cubicBezTo>
                <a:cubicBezTo>
                  <a:pt x="9309940" y="5513639"/>
                  <a:pt x="9325538" y="5498048"/>
                  <a:pt x="9344765" y="5498048"/>
                </a:cubicBezTo>
                <a:cubicBezTo>
                  <a:pt x="9363993" y="5498048"/>
                  <a:pt x="9379578" y="5513639"/>
                  <a:pt x="9379578" y="5532867"/>
                </a:cubicBezTo>
                <a:cubicBezTo>
                  <a:pt x="9379578" y="5552094"/>
                  <a:pt x="9363993" y="5567685"/>
                  <a:pt x="9344765" y="5567685"/>
                </a:cubicBezTo>
                <a:close/>
                <a:moveTo>
                  <a:pt x="9429658" y="5567685"/>
                </a:moveTo>
                <a:cubicBezTo>
                  <a:pt x="9410430" y="5567685"/>
                  <a:pt x="9394832" y="5552094"/>
                  <a:pt x="9394832" y="5532867"/>
                </a:cubicBezTo>
                <a:cubicBezTo>
                  <a:pt x="9394832" y="5513639"/>
                  <a:pt x="9410430" y="5498048"/>
                  <a:pt x="9429658" y="5498048"/>
                </a:cubicBezTo>
                <a:cubicBezTo>
                  <a:pt x="9448885" y="5498048"/>
                  <a:pt x="9464470" y="5513639"/>
                  <a:pt x="9464470" y="5532867"/>
                </a:cubicBezTo>
                <a:cubicBezTo>
                  <a:pt x="9464470" y="5552094"/>
                  <a:pt x="9448885" y="5567685"/>
                  <a:pt x="9429658" y="5567685"/>
                </a:cubicBezTo>
                <a:close/>
                <a:moveTo>
                  <a:pt x="9514552" y="5567685"/>
                </a:moveTo>
                <a:cubicBezTo>
                  <a:pt x="9495324" y="5567685"/>
                  <a:pt x="9479727" y="5552094"/>
                  <a:pt x="9479727" y="5532867"/>
                </a:cubicBezTo>
                <a:cubicBezTo>
                  <a:pt x="9479727" y="5513639"/>
                  <a:pt x="9495324" y="5498048"/>
                  <a:pt x="9514552" y="5498048"/>
                </a:cubicBezTo>
                <a:cubicBezTo>
                  <a:pt x="9533780" y="5498048"/>
                  <a:pt x="9549364" y="5513639"/>
                  <a:pt x="9549364" y="5532867"/>
                </a:cubicBezTo>
                <a:cubicBezTo>
                  <a:pt x="9549364" y="5552094"/>
                  <a:pt x="9533780" y="5567685"/>
                  <a:pt x="9514552" y="5567685"/>
                </a:cubicBezTo>
                <a:close/>
                <a:moveTo>
                  <a:pt x="9599444" y="5567685"/>
                </a:moveTo>
                <a:cubicBezTo>
                  <a:pt x="9580216" y="5567685"/>
                  <a:pt x="9564619" y="5552094"/>
                  <a:pt x="9564619" y="5532867"/>
                </a:cubicBezTo>
                <a:cubicBezTo>
                  <a:pt x="9564619" y="5513639"/>
                  <a:pt x="9580216" y="5498048"/>
                  <a:pt x="9599444" y="5498048"/>
                </a:cubicBezTo>
                <a:cubicBezTo>
                  <a:pt x="9618672" y="5498048"/>
                  <a:pt x="9634256" y="5513639"/>
                  <a:pt x="9634256" y="5532867"/>
                </a:cubicBezTo>
                <a:cubicBezTo>
                  <a:pt x="9634256" y="5552094"/>
                  <a:pt x="9618672" y="5567685"/>
                  <a:pt x="9599444" y="5567685"/>
                </a:cubicBezTo>
                <a:close/>
                <a:moveTo>
                  <a:pt x="9684335" y="5567685"/>
                </a:moveTo>
                <a:cubicBezTo>
                  <a:pt x="9665108" y="5567685"/>
                  <a:pt x="9649510" y="5552094"/>
                  <a:pt x="9649510" y="5532867"/>
                </a:cubicBezTo>
                <a:cubicBezTo>
                  <a:pt x="9649510" y="5513639"/>
                  <a:pt x="9665108" y="5498048"/>
                  <a:pt x="9684335" y="5498048"/>
                </a:cubicBezTo>
                <a:cubicBezTo>
                  <a:pt x="9703563" y="5498048"/>
                  <a:pt x="9719148" y="5513639"/>
                  <a:pt x="9719148" y="5532867"/>
                </a:cubicBezTo>
                <a:cubicBezTo>
                  <a:pt x="9719148" y="5552094"/>
                  <a:pt x="9703563" y="5567685"/>
                  <a:pt x="9684335" y="5567685"/>
                </a:cubicBezTo>
                <a:close/>
                <a:moveTo>
                  <a:pt x="9769228" y="5567685"/>
                </a:moveTo>
                <a:cubicBezTo>
                  <a:pt x="9750000" y="5567685"/>
                  <a:pt x="9734402" y="5552094"/>
                  <a:pt x="9734402" y="5532867"/>
                </a:cubicBezTo>
                <a:cubicBezTo>
                  <a:pt x="9734402" y="5513639"/>
                  <a:pt x="9750000" y="5498048"/>
                  <a:pt x="9769228" y="5498048"/>
                </a:cubicBezTo>
                <a:cubicBezTo>
                  <a:pt x="9788455" y="5498048"/>
                  <a:pt x="9804040" y="5513639"/>
                  <a:pt x="9804040" y="5532867"/>
                </a:cubicBezTo>
                <a:cubicBezTo>
                  <a:pt x="9804040" y="5552094"/>
                  <a:pt x="9788455" y="5567685"/>
                  <a:pt x="9769228" y="5567685"/>
                </a:cubicBezTo>
                <a:close/>
                <a:moveTo>
                  <a:pt x="9854122" y="5567685"/>
                </a:moveTo>
                <a:cubicBezTo>
                  <a:pt x="9834894" y="5567685"/>
                  <a:pt x="9819297" y="5552094"/>
                  <a:pt x="9819297" y="5532867"/>
                </a:cubicBezTo>
                <a:cubicBezTo>
                  <a:pt x="9819297" y="5513639"/>
                  <a:pt x="9834894" y="5498048"/>
                  <a:pt x="9854122" y="5498048"/>
                </a:cubicBezTo>
                <a:cubicBezTo>
                  <a:pt x="9873350" y="5498048"/>
                  <a:pt x="9888934" y="5513639"/>
                  <a:pt x="9888934" y="5532867"/>
                </a:cubicBezTo>
                <a:cubicBezTo>
                  <a:pt x="9888934" y="5552094"/>
                  <a:pt x="9873350" y="5567685"/>
                  <a:pt x="9854122" y="5567685"/>
                </a:cubicBezTo>
                <a:close/>
                <a:moveTo>
                  <a:pt x="9939014" y="5567685"/>
                </a:moveTo>
                <a:cubicBezTo>
                  <a:pt x="9919786" y="5567685"/>
                  <a:pt x="9904189" y="5552094"/>
                  <a:pt x="9904189" y="5532867"/>
                </a:cubicBezTo>
                <a:cubicBezTo>
                  <a:pt x="9904189" y="5513639"/>
                  <a:pt x="9919786" y="5498048"/>
                  <a:pt x="9939014" y="5498048"/>
                </a:cubicBezTo>
                <a:cubicBezTo>
                  <a:pt x="9958242" y="5498048"/>
                  <a:pt x="9973826" y="5513639"/>
                  <a:pt x="9973826" y="5532867"/>
                </a:cubicBezTo>
                <a:cubicBezTo>
                  <a:pt x="9973826" y="5552094"/>
                  <a:pt x="9958242" y="5567685"/>
                  <a:pt x="9939014" y="5567685"/>
                </a:cubicBezTo>
                <a:close/>
                <a:moveTo>
                  <a:pt x="10023905" y="5567685"/>
                </a:moveTo>
                <a:cubicBezTo>
                  <a:pt x="10004678" y="5567685"/>
                  <a:pt x="9989080" y="5552094"/>
                  <a:pt x="9989080" y="5532867"/>
                </a:cubicBezTo>
                <a:cubicBezTo>
                  <a:pt x="9989080" y="5513639"/>
                  <a:pt x="10004678" y="5498048"/>
                  <a:pt x="10023905" y="5498048"/>
                </a:cubicBezTo>
                <a:cubicBezTo>
                  <a:pt x="10043133" y="5498048"/>
                  <a:pt x="10058718" y="5513639"/>
                  <a:pt x="10058718" y="5532867"/>
                </a:cubicBezTo>
                <a:cubicBezTo>
                  <a:pt x="10058718" y="5552094"/>
                  <a:pt x="10043133" y="5567685"/>
                  <a:pt x="10023905" y="5567685"/>
                </a:cubicBezTo>
                <a:close/>
                <a:moveTo>
                  <a:pt x="10108798" y="5567685"/>
                </a:moveTo>
                <a:cubicBezTo>
                  <a:pt x="10089570" y="5567685"/>
                  <a:pt x="10073972" y="5552094"/>
                  <a:pt x="10073972" y="5532867"/>
                </a:cubicBezTo>
                <a:cubicBezTo>
                  <a:pt x="10073972" y="5513639"/>
                  <a:pt x="10089570" y="5498048"/>
                  <a:pt x="10108798" y="5498048"/>
                </a:cubicBezTo>
                <a:cubicBezTo>
                  <a:pt x="10128025" y="5498048"/>
                  <a:pt x="10143610" y="5513639"/>
                  <a:pt x="10143610" y="5532867"/>
                </a:cubicBezTo>
                <a:cubicBezTo>
                  <a:pt x="10143610" y="5552094"/>
                  <a:pt x="10128025" y="5567685"/>
                  <a:pt x="10108798" y="5567685"/>
                </a:cubicBezTo>
                <a:close/>
                <a:moveTo>
                  <a:pt x="10193691" y="5567685"/>
                </a:moveTo>
                <a:cubicBezTo>
                  <a:pt x="10174463" y="5567685"/>
                  <a:pt x="10158866" y="5552094"/>
                  <a:pt x="10158866" y="5532867"/>
                </a:cubicBezTo>
                <a:cubicBezTo>
                  <a:pt x="10158866" y="5513639"/>
                  <a:pt x="10174463" y="5498048"/>
                  <a:pt x="10193691" y="5498048"/>
                </a:cubicBezTo>
                <a:cubicBezTo>
                  <a:pt x="10212919" y="5498048"/>
                  <a:pt x="10228503" y="5513639"/>
                  <a:pt x="10228503" y="5532867"/>
                </a:cubicBezTo>
                <a:cubicBezTo>
                  <a:pt x="10228503" y="5552094"/>
                  <a:pt x="10212919" y="5567685"/>
                  <a:pt x="10193691" y="5567685"/>
                </a:cubicBezTo>
                <a:close/>
                <a:moveTo>
                  <a:pt x="10278584" y="5567685"/>
                </a:moveTo>
                <a:cubicBezTo>
                  <a:pt x="10259356" y="5567685"/>
                  <a:pt x="10243759" y="5552094"/>
                  <a:pt x="10243759" y="5532867"/>
                </a:cubicBezTo>
                <a:cubicBezTo>
                  <a:pt x="10243759" y="5513639"/>
                  <a:pt x="10259356" y="5498048"/>
                  <a:pt x="10278584" y="5498048"/>
                </a:cubicBezTo>
                <a:cubicBezTo>
                  <a:pt x="10297812" y="5498048"/>
                  <a:pt x="10313396" y="5513639"/>
                  <a:pt x="10313396" y="5532867"/>
                </a:cubicBezTo>
                <a:cubicBezTo>
                  <a:pt x="10313396" y="5552094"/>
                  <a:pt x="10297812" y="5567685"/>
                  <a:pt x="10278584" y="5567685"/>
                </a:cubicBezTo>
                <a:close/>
                <a:moveTo>
                  <a:pt x="10363475" y="5567685"/>
                </a:moveTo>
                <a:cubicBezTo>
                  <a:pt x="10344248" y="5567685"/>
                  <a:pt x="10328650" y="5552094"/>
                  <a:pt x="10328650" y="5532867"/>
                </a:cubicBezTo>
                <a:cubicBezTo>
                  <a:pt x="10328650" y="5513639"/>
                  <a:pt x="10344248" y="5498048"/>
                  <a:pt x="10363475" y="5498048"/>
                </a:cubicBezTo>
                <a:cubicBezTo>
                  <a:pt x="10382703" y="5498048"/>
                  <a:pt x="10398288" y="5513639"/>
                  <a:pt x="10398288" y="5532867"/>
                </a:cubicBezTo>
                <a:cubicBezTo>
                  <a:pt x="10398288" y="5552094"/>
                  <a:pt x="10382703" y="5567685"/>
                  <a:pt x="10363475" y="5567685"/>
                </a:cubicBezTo>
                <a:close/>
                <a:moveTo>
                  <a:pt x="10448368" y="5567685"/>
                </a:moveTo>
                <a:cubicBezTo>
                  <a:pt x="10429140" y="5567685"/>
                  <a:pt x="10413542" y="5552094"/>
                  <a:pt x="10413542" y="5532867"/>
                </a:cubicBezTo>
                <a:cubicBezTo>
                  <a:pt x="10413542" y="5513639"/>
                  <a:pt x="10429140" y="5498048"/>
                  <a:pt x="10448368" y="5498048"/>
                </a:cubicBezTo>
                <a:cubicBezTo>
                  <a:pt x="10467595" y="5498048"/>
                  <a:pt x="10483180" y="5513639"/>
                  <a:pt x="10483180" y="5532867"/>
                </a:cubicBezTo>
                <a:cubicBezTo>
                  <a:pt x="10483180" y="5552094"/>
                  <a:pt x="10467595" y="5567685"/>
                  <a:pt x="10448368" y="5567685"/>
                </a:cubicBezTo>
                <a:close/>
                <a:moveTo>
                  <a:pt x="10533261" y="5567685"/>
                </a:moveTo>
                <a:cubicBezTo>
                  <a:pt x="10514033" y="5567685"/>
                  <a:pt x="10498436" y="5552094"/>
                  <a:pt x="10498436" y="5532867"/>
                </a:cubicBezTo>
                <a:cubicBezTo>
                  <a:pt x="10498436" y="5513639"/>
                  <a:pt x="10514033" y="5498048"/>
                  <a:pt x="10533261" y="5498048"/>
                </a:cubicBezTo>
                <a:cubicBezTo>
                  <a:pt x="10552489" y="5498048"/>
                  <a:pt x="10568073" y="5513639"/>
                  <a:pt x="10568073" y="5532867"/>
                </a:cubicBezTo>
                <a:cubicBezTo>
                  <a:pt x="10568073" y="5552094"/>
                  <a:pt x="10552489" y="5567685"/>
                  <a:pt x="10533261" y="5567685"/>
                </a:cubicBezTo>
                <a:close/>
                <a:moveTo>
                  <a:pt x="10618154" y="5567685"/>
                </a:moveTo>
                <a:cubicBezTo>
                  <a:pt x="10598926" y="5567685"/>
                  <a:pt x="10583329" y="5552094"/>
                  <a:pt x="10583329" y="5532867"/>
                </a:cubicBezTo>
                <a:cubicBezTo>
                  <a:pt x="10583329" y="5513639"/>
                  <a:pt x="10598926" y="5498048"/>
                  <a:pt x="10618154" y="5498048"/>
                </a:cubicBezTo>
                <a:cubicBezTo>
                  <a:pt x="10637382" y="5498048"/>
                  <a:pt x="10652966" y="5513639"/>
                  <a:pt x="10652966" y="5532867"/>
                </a:cubicBezTo>
                <a:cubicBezTo>
                  <a:pt x="10652966" y="5552094"/>
                  <a:pt x="10637382" y="5567685"/>
                  <a:pt x="10618154" y="5567685"/>
                </a:cubicBezTo>
                <a:close/>
                <a:moveTo>
                  <a:pt x="1534631" y="5482827"/>
                </a:moveTo>
                <a:cubicBezTo>
                  <a:pt x="1515403" y="5482827"/>
                  <a:pt x="1499812" y="5467236"/>
                  <a:pt x="1499812" y="5448008"/>
                </a:cubicBezTo>
                <a:cubicBezTo>
                  <a:pt x="1499812" y="5428780"/>
                  <a:pt x="1515403" y="5413189"/>
                  <a:pt x="1534631" y="5413189"/>
                </a:cubicBezTo>
                <a:cubicBezTo>
                  <a:pt x="1553859" y="5413189"/>
                  <a:pt x="1569450" y="5428780"/>
                  <a:pt x="1569450" y="5448008"/>
                </a:cubicBezTo>
                <a:cubicBezTo>
                  <a:pt x="1569450" y="5467236"/>
                  <a:pt x="1553859" y="5482827"/>
                  <a:pt x="1534631" y="5482827"/>
                </a:cubicBezTo>
                <a:close/>
                <a:moveTo>
                  <a:pt x="1619523" y="5482827"/>
                </a:moveTo>
                <a:cubicBezTo>
                  <a:pt x="1600295" y="5482827"/>
                  <a:pt x="1584704" y="5467236"/>
                  <a:pt x="1584704" y="5448008"/>
                </a:cubicBezTo>
                <a:cubicBezTo>
                  <a:pt x="1584704" y="5428780"/>
                  <a:pt x="1600295" y="5413189"/>
                  <a:pt x="1619523" y="5413189"/>
                </a:cubicBezTo>
                <a:cubicBezTo>
                  <a:pt x="1638751" y="5413189"/>
                  <a:pt x="1654342" y="5428780"/>
                  <a:pt x="1654342" y="5448008"/>
                </a:cubicBezTo>
                <a:cubicBezTo>
                  <a:pt x="1654342" y="5467236"/>
                  <a:pt x="1638751" y="5482827"/>
                  <a:pt x="1619523" y="5482827"/>
                </a:cubicBezTo>
                <a:close/>
                <a:moveTo>
                  <a:pt x="1704416" y="5482827"/>
                </a:moveTo>
                <a:cubicBezTo>
                  <a:pt x="1685189" y="5482827"/>
                  <a:pt x="1669598" y="5467236"/>
                  <a:pt x="1669598" y="5448008"/>
                </a:cubicBezTo>
                <a:cubicBezTo>
                  <a:pt x="1669598" y="5428780"/>
                  <a:pt x="1685189" y="5413189"/>
                  <a:pt x="1704416" y="5413189"/>
                </a:cubicBezTo>
                <a:cubicBezTo>
                  <a:pt x="1723644" y="5413189"/>
                  <a:pt x="1739235" y="5428780"/>
                  <a:pt x="1739235" y="5448008"/>
                </a:cubicBezTo>
                <a:cubicBezTo>
                  <a:pt x="1739235" y="5467236"/>
                  <a:pt x="1723644" y="5482827"/>
                  <a:pt x="1704416" y="5482827"/>
                </a:cubicBezTo>
                <a:close/>
                <a:moveTo>
                  <a:pt x="1789310" y="5482827"/>
                </a:moveTo>
                <a:cubicBezTo>
                  <a:pt x="1770082" y="5482827"/>
                  <a:pt x="1754491" y="5467236"/>
                  <a:pt x="1754491" y="5448008"/>
                </a:cubicBezTo>
                <a:cubicBezTo>
                  <a:pt x="1754491" y="5428780"/>
                  <a:pt x="1770082" y="5413189"/>
                  <a:pt x="1789310" y="5413189"/>
                </a:cubicBezTo>
                <a:cubicBezTo>
                  <a:pt x="1808537" y="5413189"/>
                  <a:pt x="1824128" y="5428780"/>
                  <a:pt x="1824128" y="5448008"/>
                </a:cubicBezTo>
                <a:cubicBezTo>
                  <a:pt x="1824128" y="5467236"/>
                  <a:pt x="1808537" y="5482827"/>
                  <a:pt x="1789310" y="5482827"/>
                </a:cubicBezTo>
                <a:close/>
                <a:moveTo>
                  <a:pt x="1874201" y="5482827"/>
                </a:moveTo>
                <a:cubicBezTo>
                  <a:pt x="1854973" y="5482827"/>
                  <a:pt x="1839382" y="5467236"/>
                  <a:pt x="1839382" y="5448008"/>
                </a:cubicBezTo>
                <a:cubicBezTo>
                  <a:pt x="1839382" y="5428780"/>
                  <a:pt x="1854973" y="5413189"/>
                  <a:pt x="1874201" y="5413189"/>
                </a:cubicBezTo>
                <a:cubicBezTo>
                  <a:pt x="1893429" y="5413189"/>
                  <a:pt x="1909020" y="5428780"/>
                  <a:pt x="1909020" y="5448008"/>
                </a:cubicBezTo>
                <a:cubicBezTo>
                  <a:pt x="1909020" y="5467236"/>
                  <a:pt x="1893429" y="5482827"/>
                  <a:pt x="1874201" y="5482827"/>
                </a:cubicBezTo>
                <a:close/>
                <a:moveTo>
                  <a:pt x="1959093" y="5482827"/>
                </a:moveTo>
                <a:cubicBezTo>
                  <a:pt x="1939865" y="5482827"/>
                  <a:pt x="1924274" y="5467236"/>
                  <a:pt x="1924274" y="5448008"/>
                </a:cubicBezTo>
                <a:cubicBezTo>
                  <a:pt x="1924274" y="5428780"/>
                  <a:pt x="1939865" y="5413189"/>
                  <a:pt x="1959093" y="5413189"/>
                </a:cubicBezTo>
                <a:cubicBezTo>
                  <a:pt x="1978321" y="5413189"/>
                  <a:pt x="1993912" y="5428780"/>
                  <a:pt x="1993912" y="5448008"/>
                </a:cubicBezTo>
                <a:cubicBezTo>
                  <a:pt x="1993912" y="5467236"/>
                  <a:pt x="1978321" y="5482827"/>
                  <a:pt x="1959093" y="5482827"/>
                </a:cubicBezTo>
                <a:close/>
                <a:moveTo>
                  <a:pt x="2043986" y="5482827"/>
                </a:moveTo>
                <a:cubicBezTo>
                  <a:pt x="2024759" y="5482827"/>
                  <a:pt x="2009168" y="5467236"/>
                  <a:pt x="2009168" y="5448008"/>
                </a:cubicBezTo>
                <a:cubicBezTo>
                  <a:pt x="2009168" y="5428780"/>
                  <a:pt x="2024759" y="5413189"/>
                  <a:pt x="2043986" y="5413189"/>
                </a:cubicBezTo>
                <a:cubicBezTo>
                  <a:pt x="2063214" y="5413189"/>
                  <a:pt x="2078805" y="5428780"/>
                  <a:pt x="2078805" y="5448008"/>
                </a:cubicBezTo>
                <a:cubicBezTo>
                  <a:pt x="2078805" y="5467236"/>
                  <a:pt x="2063214" y="5482827"/>
                  <a:pt x="2043986" y="5482827"/>
                </a:cubicBezTo>
                <a:close/>
                <a:moveTo>
                  <a:pt x="2128880" y="5482827"/>
                </a:moveTo>
                <a:cubicBezTo>
                  <a:pt x="2109652" y="5482827"/>
                  <a:pt x="2094061" y="5467236"/>
                  <a:pt x="2094061" y="5448008"/>
                </a:cubicBezTo>
                <a:cubicBezTo>
                  <a:pt x="2094061" y="5428780"/>
                  <a:pt x="2109652" y="5413189"/>
                  <a:pt x="2128880" y="5413189"/>
                </a:cubicBezTo>
                <a:cubicBezTo>
                  <a:pt x="2148107" y="5413189"/>
                  <a:pt x="2163698" y="5428780"/>
                  <a:pt x="2163698" y="5448008"/>
                </a:cubicBezTo>
                <a:cubicBezTo>
                  <a:pt x="2163698" y="5467236"/>
                  <a:pt x="2148107" y="5482827"/>
                  <a:pt x="2128880" y="5482827"/>
                </a:cubicBezTo>
                <a:close/>
                <a:moveTo>
                  <a:pt x="2213771" y="5482827"/>
                </a:moveTo>
                <a:cubicBezTo>
                  <a:pt x="2194543" y="5482827"/>
                  <a:pt x="2178952" y="5467236"/>
                  <a:pt x="2178952" y="5448008"/>
                </a:cubicBezTo>
                <a:cubicBezTo>
                  <a:pt x="2178952" y="5428780"/>
                  <a:pt x="2194543" y="5413189"/>
                  <a:pt x="2213771" y="5413189"/>
                </a:cubicBezTo>
                <a:cubicBezTo>
                  <a:pt x="2232999" y="5413189"/>
                  <a:pt x="2248590" y="5428780"/>
                  <a:pt x="2248590" y="5448008"/>
                </a:cubicBezTo>
                <a:cubicBezTo>
                  <a:pt x="2248590" y="5467236"/>
                  <a:pt x="2232999" y="5482827"/>
                  <a:pt x="2213771" y="5482827"/>
                </a:cubicBezTo>
                <a:close/>
                <a:moveTo>
                  <a:pt x="2298657" y="5482827"/>
                </a:moveTo>
                <a:cubicBezTo>
                  <a:pt x="2279429" y="5482827"/>
                  <a:pt x="2263838" y="5467236"/>
                  <a:pt x="2263838" y="5448008"/>
                </a:cubicBezTo>
                <a:cubicBezTo>
                  <a:pt x="2263838" y="5428780"/>
                  <a:pt x="2279429" y="5413189"/>
                  <a:pt x="2298657" y="5413189"/>
                </a:cubicBezTo>
                <a:cubicBezTo>
                  <a:pt x="2317885" y="5413189"/>
                  <a:pt x="2333476" y="5428780"/>
                  <a:pt x="2333476" y="5448008"/>
                </a:cubicBezTo>
                <a:cubicBezTo>
                  <a:pt x="2333476" y="5467236"/>
                  <a:pt x="2317885" y="5482827"/>
                  <a:pt x="2298657" y="5482827"/>
                </a:cubicBezTo>
                <a:close/>
                <a:moveTo>
                  <a:pt x="2383549" y="5482827"/>
                </a:moveTo>
                <a:cubicBezTo>
                  <a:pt x="2364322" y="5482827"/>
                  <a:pt x="2348730" y="5467236"/>
                  <a:pt x="2348730" y="5448008"/>
                </a:cubicBezTo>
                <a:cubicBezTo>
                  <a:pt x="2348730" y="5428780"/>
                  <a:pt x="2364322" y="5413189"/>
                  <a:pt x="2383549" y="5413189"/>
                </a:cubicBezTo>
                <a:cubicBezTo>
                  <a:pt x="2402777" y="5413189"/>
                  <a:pt x="2418368" y="5428780"/>
                  <a:pt x="2418368" y="5448008"/>
                </a:cubicBezTo>
                <a:cubicBezTo>
                  <a:pt x="2418368" y="5467236"/>
                  <a:pt x="2402777" y="5482827"/>
                  <a:pt x="2383549" y="5482827"/>
                </a:cubicBezTo>
                <a:close/>
                <a:moveTo>
                  <a:pt x="2468443" y="5482827"/>
                </a:moveTo>
                <a:cubicBezTo>
                  <a:pt x="2449215" y="5482827"/>
                  <a:pt x="2433624" y="5467236"/>
                  <a:pt x="2433624" y="5448008"/>
                </a:cubicBezTo>
                <a:cubicBezTo>
                  <a:pt x="2433624" y="5428780"/>
                  <a:pt x="2449215" y="5413189"/>
                  <a:pt x="2468443" y="5413189"/>
                </a:cubicBezTo>
                <a:cubicBezTo>
                  <a:pt x="2487670" y="5413189"/>
                  <a:pt x="2503261" y="5428780"/>
                  <a:pt x="2503261" y="5448008"/>
                </a:cubicBezTo>
                <a:cubicBezTo>
                  <a:pt x="2503261" y="5467236"/>
                  <a:pt x="2487670" y="5482827"/>
                  <a:pt x="2468443" y="5482827"/>
                </a:cubicBezTo>
                <a:close/>
                <a:moveTo>
                  <a:pt x="2553334" y="5482827"/>
                </a:moveTo>
                <a:cubicBezTo>
                  <a:pt x="2534106" y="5482827"/>
                  <a:pt x="2518515" y="5467236"/>
                  <a:pt x="2518515" y="5448008"/>
                </a:cubicBezTo>
                <a:cubicBezTo>
                  <a:pt x="2518515" y="5428780"/>
                  <a:pt x="2534106" y="5413189"/>
                  <a:pt x="2553334" y="5413189"/>
                </a:cubicBezTo>
                <a:cubicBezTo>
                  <a:pt x="2572562" y="5413189"/>
                  <a:pt x="2588153" y="5428780"/>
                  <a:pt x="2588153" y="5448008"/>
                </a:cubicBezTo>
                <a:cubicBezTo>
                  <a:pt x="2588153" y="5467236"/>
                  <a:pt x="2572562" y="5482827"/>
                  <a:pt x="2553334" y="5482827"/>
                </a:cubicBezTo>
                <a:close/>
                <a:moveTo>
                  <a:pt x="2723119" y="5482827"/>
                </a:moveTo>
                <a:cubicBezTo>
                  <a:pt x="2703892" y="5482827"/>
                  <a:pt x="2688300" y="5467236"/>
                  <a:pt x="2688300" y="5448008"/>
                </a:cubicBezTo>
                <a:cubicBezTo>
                  <a:pt x="2688300" y="5428780"/>
                  <a:pt x="2703892" y="5413189"/>
                  <a:pt x="2723119" y="5413189"/>
                </a:cubicBezTo>
                <a:cubicBezTo>
                  <a:pt x="2742347" y="5413189"/>
                  <a:pt x="2757938" y="5428780"/>
                  <a:pt x="2757938" y="5448008"/>
                </a:cubicBezTo>
                <a:cubicBezTo>
                  <a:pt x="2757938" y="5467236"/>
                  <a:pt x="2742347" y="5482827"/>
                  <a:pt x="2723119" y="5482827"/>
                </a:cubicBezTo>
                <a:close/>
                <a:moveTo>
                  <a:pt x="2808013" y="5482827"/>
                </a:moveTo>
                <a:cubicBezTo>
                  <a:pt x="2788785" y="5482827"/>
                  <a:pt x="2773194" y="5467236"/>
                  <a:pt x="2773194" y="5448008"/>
                </a:cubicBezTo>
                <a:cubicBezTo>
                  <a:pt x="2773194" y="5428780"/>
                  <a:pt x="2788785" y="5413189"/>
                  <a:pt x="2808013" y="5413189"/>
                </a:cubicBezTo>
                <a:cubicBezTo>
                  <a:pt x="2827240" y="5413189"/>
                  <a:pt x="2842831" y="5428780"/>
                  <a:pt x="2842831" y="5448008"/>
                </a:cubicBezTo>
                <a:cubicBezTo>
                  <a:pt x="2842831" y="5467236"/>
                  <a:pt x="2827240" y="5482827"/>
                  <a:pt x="2808013" y="5482827"/>
                </a:cubicBezTo>
                <a:close/>
                <a:moveTo>
                  <a:pt x="2892904" y="5482827"/>
                </a:moveTo>
                <a:cubicBezTo>
                  <a:pt x="2873676" y="5482827"/>
                  <a:pt x="2858085" y="5467236"/>
                  <a:pt x="2858085" y="5448008"/>
                </a:cubicBezTo>
                <a:cubicBezTo>
                  <a:pt x="2858085" y="5428780"/>
                  <a:pt x="2873676" y="5413189"/>
                  <a:pt x="2892904" y="5413189"/>
                </a:cubicBezTo>
                <a:cubicBezTo>
                  <a:pt x="2912132" y="5413189"/>
                  <a:pt x="2927723" y="5428780"/>
                  <a:pt x="2927723" y="5448008"/>
                </a:cubicBezTo>
                <a:cubicBezTo>
                  <a:pt x="2927723" y="5467236"/>
                  <a:pt x="2912132" y="5482827"/>
                  <a:pt x="2892904" y="5482827"/>
                </a:cubicBezTo>
                <a:close/>
                <a:moveTo>
                  <a:pt x="3062689" y="5482827"/>
                </a:moveTo>
                <a:cubicBezTo>
                  <a:pt x="3043462" y="5482827"/>
                  <a:pt x="3027870" y="5467236"/>
                  <a:pt x="3027870" y="5448008"/>
                </a:cubicBezTo>
                <a:cubicBezTo>
                  <a:pt x="3027870" y="5428780"/>
                  <a:pt x="3043462" y="5413189"/>
                  <a:pt x="3062689" y="5413189"/>
                </a:cubicBezTo>
                <a:cubicBezTo>
                  <a:pt x="3081917" y="5413189"/>
                  <a:pt x="3097508" y="5428780"/>
                  <a:pt x="3097508" y="5448008"/>
                </a:cubicBezTo>
                <a:cubicBezTo>
                  <a:pt x="3097508" y="5467236"/>
                  <a:pt x="3081917" y="5482827"/>
                  <a:pt x="3062689" y="5482827"/>
                </a:cubicBezTo>
                <a:close/>
                <a:moveTo>
                  <a:pt x="3147583" y="5482827"/>
                </a:moveTo>
                <a:cubicBezTo>
                  <a:pt x="3128355" y="5482827"/>
                  <a:pt x="3112764" y="5467236"/>
                  <a:pt x="3112764" y="5448008"/>
                </a:cubicBezTo>
                <a:cubicBezTo>
                  <a:pt x="3112764" y="5428780"/>
                  <a:pt x="3128355" y="5413189"/>
                  <a:pt x="3147583" y="5413189"/>
                </a:cubicBezTo>
                <a:cubicBezTo>
                  <a:pt x="3166810" y="5413189"/>
                  <a:pt x="3182401" y="5428780"/>
                  <a:pt x="3182401" y="5448008"/>
                </a:cubicBezTo>
                <a:cubicBezTo>
                  <a:pt x="3182401" y="5467236"/>
                  <a:pt x="3166810" y="5482827"/>
                  <a:pt x="3147583" y="5482827"/>
                </a:cubicBezTo>
                <a:close/>
                <a:moveTo>
                  <a:pt x="3402259" y="5482827"/>
                </a:moveTo>
                <a:cubicBezTo>
                  <a:pt x="3383032" y="5482827"/>
                  <a:pt x="3367440" y="5467236"/>
                  <a:pt x="3367440" y="5448008"/>
                </a:cubicBezTo>
                <a:cubicBezTo>
                  <a:pt x="3367440" y="5428780"/>
                  <a:pt x="3383032" y="5413189"/>
                  <a:pt x="3402259" y="5413189"/>
                </a:cubicBezTo>
                <a:cubicBezTo>
                  <a:pt x="3421487" y="5413189"/>
                  <a:pt x="3437078" y="5428780"/>
                  <a:pt x="3437078" y="5448008"/>
                </a:cubicBezTo>
                <a:cubicBezTo>
                  <a:pt x="3437078" y="5467236"/>
                  <a:pt x="3421487" y="5482827"/>
                  <a:pt x="3402259" y="5482827"/>
                </a:cubicBezTo>
                <a:close/>
                <a:moveTo>
                  <a:pt x="3826723" y="5482827"/>
                </a:moveTo>
                <a:cubicBezTo>
                  <a:pt x="3807495" y="5482827"/>
                  <a:pt x="3791904" y="5467236"/>
                  <a:pt x="3791904" y="5448008"/>
                </a:cubicBezTo>
                <a:cubicBezTo>
                  <a:pt x="3791904" y="5428780"/>
                  <a:pt x="3807495" y="5413189"/>
                  <a:pt x="3826723" y="5413189"/>
                </a:cubicBezTo>
                <a:cubicBezTo>
                  <a:pt x="3845950" y="5413189"/>
                  <a:pt x="3861541" y="5428780"/>
                  <a:pt x="3861541" y="5448008"/>
                </a:cubicBezTo>
                <a:cubicBezTo>
                  <a:pt x="3861541" y="5467236"/>
                  <a:pt x="3845950" y="5482827"/>
                  <a:pt x="3826723" y="5482827"/>
                </a:cubicBezTo>
                <a:close/>
                <a:moveTo>
                  <a:pt x="3996513" y="5482827"/>
                </a:moveTo>
                <a:cubicBezTo>
                  <a:pt x="3977285" y="5482827"/>
                  <a:pt x="3961694" y="5467236"/>
                  <a:pt x="3961694" y="5448008"/>
                </a:cubicBezTo>
                <a:cubicBezTo>
                  <a:pt x="3961694" y="5428780"/>
                  <a:pt x="3977285" y="5413189"/>
                  <a:pt x="3996513" y="5413189"/>
                </a:cubicBezTo>
                <a:cubicBezTo>
                  <a:pt x="4015741" y="5413189"/>
                  <a:pt x="4031332" y="5428780"/>
                  <a:pt x="4031332" y="5448008"/>
                </a:cubicBezTo>
                <a:cubicBezTo>
                  <a:pt x="4031332" y="5467236"/>
                  <a:pt x="4015741" y="5482827"/>
                  <a:pt x="3996513" y="5482827"/>
                </a:cubicBezTo>
                <a:close/>
                <a:moveTo>
                  <a:pt x="4081406" y="5482827"/>
                </a:moveTo>
                <a:cubicBezTo>
                  <a:pt x="4062179" y="5482827"/>
                  <a:pt x="4046588" y="5467236"/>
                  <a:pt x="4046588" y="5448008"/>
                </a:cubicBezTo>
                <a:cubicBezTo>
                  <a:pt x="4046588" y="5428780"/>
                  <a:pt x="4062179" y="5413189"/>
                  <a:pt x="4081406" y="5413189"/>
                </a:cubicBezTo>
                <a:cubicBezTo>
                  <a:pt x="4100634" y="5413189"/>
                  <a:pt x="4116225" y="5428780"/>
                  <a:pt x="4116225" y="5448008"/>
                </a:cubicBezTo>
                <a:cubicBezTo>
                  <a:pt x="4116225" y="5467236"/>
                  <a:pt x="4100634" y="5482827"/>
                  <a:pt x="4081406" y="5482827"/>
                </a:cubicBezTo>
                <a:close/>
                <a:moveTo>
                  <a:pt x="4590760" y="5482827"/>
                </a:moveTo>
                <a:cubicBezTo>
                  <a:pt x="4571532" y="5482827"/>
                  <a:pt x="4555941" y="5467236"/>
                  <a:pt x="4555941" y="5448008"/>
                </a:cubicBezTo>
                <a:cubicBezTo>
                  <a:pt x="4555941" y="5428780"/>
                  <a:pt x="4571532" y="5413189"/>
                  <a:pt x="4590760" y="5413189"/>
                </a:cubicBezTo>
                <a:cubicBezTo>
                  <a:pt x="4609988" y="5413189"/>
                  <a:pt x="4625579" y="5428780"/>
                  <a:pt x="4625579" y="5448008"/>
                </a:cubicBezTo>
                <a:cubicBezTo>
                  <a:pt x="4625579" y="5467236"/>
                  <a:pt x="4609988" y="5482827"/>
                  <a:pt x="4590760" y="5482827"/>
                </a:cubicBezTo>
                <a:close/>
                <a:moveTo>
                  <a:pt x="4675653" y="5482827"/>
                </a:moveTo>
                <a:cubicBezTo>
                  <a:pt x="4656425" y="5482827"/>
                  <a:pt x="4640834" y="5467236"/>
                  <a:pt x="4640834" y="5448008"/>
                </a:cubicBezTo>
                <a:cubicBezTo>
                  <a:pt x="4640834" y="5428780"/>
                  <a:pt x="4656425" y="5413189"/>
                  <a:pt x="4675653" y="5413189"/>
                </a:cubicBezTo>
                <a:cubicBezTo>
                  <a:pt x="4694881" y="5413189"/>
                  <a:pt x="4710472" y="5428780"/>
                  <a:pt x="4710472" y="5448008"/>
                </a:cubicBezTo>
                <a:cubicBezTo>
                  <a:pt x="4710472" y="5467236"/>
                  <a:pt x="4694881" y="5482827"/>
                  <a:pt x="4675653" y="5482827"/>
                </a:cubicBezTo>
                <a:close/>
                <a:moveTo>
                  <a:pt x="4760546" y="5482827"/>
                </a:moveTo>
                <a:cubicBezTo>
                  <a:pt x="4741319" y="5482827"/>
                  <a:pt x="4725728" y="5467236"/>
                  <a:pt x="4725728" y="5448008"/>
                </a:cubicBezTo>
                <a:cubicBezTo>
                  <a:pt x="4725728" y="5428780"/>
                  <a:pt x="4741319" y="5413189"/>
                  <a:pt x="4760546" y="5413189"/>
                </a:cubicBezTo>
                <a:cubicBezTo>
                  <a:pt x="4779774" y="5413189"/>
                  <a:pt x="4795365" y="5428780"/>
                  <a:pt x="4795365" y="5448008"/>
                </a:cubicBezTo>
                <a:cubicBezTo>
                  <a:pt x="4795365" y="5467236"/>
                  <a:pt x="4779774" y="5482827"/>
                  <a:pt x="4760546" y="5482827"/>
                </a:cubicBezTo>
                <a:close/>
                <a:moveTo>
                  <a:pt x="4845439" y="5482827"/>
                </a:moveTo>
                <a:cubicBezTo>
                  <a:pt x="4826211" y="5482827"/>
                  <a:pt x="4810620" y="5467236"/>
                  <a:pt x="4810620" y="5448008"/>
                </a:cubicBezTo>
                <a:cubicBezTo>
                  <a:pt x="4810620" y="5428780"/>
                  <a:pt x="4826211" y="5413189"/>
                  <a:pt x="4845439" y="5413189"/>
                </a:cubicBezTo>
                <a:cubicBezTo>
                  <a:pt x="4864666" y="5413189"/>
                  <a:pt x="4880257" y="5428780"/>
                  <a:pt x="4880257" y="5448008"/>
                </a:cubicBezTo>
                <a:cubicBezTo>
                  <a:pt x="4880257" y="5467236"/>
                  <a:pt x="4864666" y="5482827"/>
                  <a:pt x="4845439" y="5482827"/>
                </a:cubicBezTo>
                <a:close/>
                <a:moveTo>
                  <a:pt x="4930330" y="5482827"/>
                </a:moveTo>
                <a:cubicBezTo>
                  <a:pt x="4911102" y="5482827"/>
                  <a:pt x="4895511" y="5467236"/>
                  <a:pt x="4895511" y="5448008"/>
                </a:cubicBezTo>
                <a:cubicBezTo>
                  <a:pt x="4895511" y="5428780"/>
                  <a:pt x="4911102" y="5413189"/>
                  <a:pt x="4930330" y="5413189"/>
                </a:cubicBezTo>
                <a:cubicBezTo>
                  <a:pt x="4949558" y="5413189"/>
                  <a:pt x="4965149" y="5428780"/>
                  <a:pt x="4965149" y="5448008"/>
                </a:cubicBezTo>
                <a:cubicBezTo>
                  <a:pt x="4965149" y="5467236"/>
                  <a:pt x="4949558" y="5482827"/>
                  <a:pt x="4930330" y="5482827"/>
                </a:cubicBezTo>
                <a:close/>
                <a:moveTo>
                  <a:pt x="5015223" y="5482827"/>
                </a:moveTo>
                <a:cubicBezTo>
                  <a:pt x="4995995" y="5482827"/>
                  <a:pt x="4980404" y="5467236"/>
                  <a:pt x="4980404" y="5448008"/>
                </a:cubicBezTo>
                <a:cubicBezTo>
                  <a:pt x="4980404" y="5428780"/>
                  <a:pt x="4995995" y="5413189"/>
                  <a:pt x="5015223" y="5413189"/>
                </a:cubicBezTo>
                <a:cubicBezTo>
                  <a:pt x="5034451" y="5413189"/>
                  <a:pt x="5050042" y="5428780"/>
                  <a:pt x="5050042" y="5448008"/>
                </a:cubicBezTo>
                <a:cubicBezTo>
                  <a:pt x="5050042" y="5467236"/>
                  <a:pt x="5034451" y="5482827"/>
                  <a:pt x="5015223" y="5482827"/>
                </a:cubicBezTo>
                <a:close/>
                <a:moveTo>
                  <a:pt x="5100116" y="5482827"/>
                </a:moveTo>
                <a:cubicBezTo>
                  <a:pt x="5080889" y="5482827"/>
                  <a:pt x="5065298" y="5467236"/>
                  <a:pt x="5065298" y="5448008"/>
                </a:cubicBezTo>
                <a:cubicBezTo>
                  <a:pt x="5065298" y="5428780"/>
                  <a:pt x="5080889" y="5413189"/>
                  <a:pt x="5100116" y="5413189"/>
                </a:cubicBezTo>
                <a:cubicBezTo>
                  <a:pt x="5119344" y="5413189"/>
                  <a:pt x="5134935" y="5428780"/>
                  <a:pt x="5134935" y="5448008"/>
                </a:cubicBezTo>
                <a:cubicBezTo>
                  <a:pt x="5134935" y="5467236"/>
                  <a:pt x="5119344" y="5482827"/>
                  <a:pt x="5100116" y="5482827"/>
                </a:cubicBezTo>
                <a:close/>
                <a:moveTo>
                  <a:pt x="5185009" y="5482827"/>
                </a:moveTo>
                <a:cubicBezTo>
                  <a:pt x="5165781" y="5482827"/>
                  <a:pt x="5150190" y="5467236"/>
                  <a:pt x="5150190" y="5448008"/>
                </a:cubicBezTo>
                <a:cubicBezTo>
                  <a:pt x="5150190" y="5428780"/>
                  <a:pt x="5165781" y="5413189"/>
                  <a:pt x="5185009" y="5413189"/>
                </a:cubicBezTo>
                <a:cubicBezTo>
                  <a:pt x="5204236" y="5413189"/>
                  <a:pt x="5219827" y="5428780"/>
                  <a:pt x="5219827" y="5448008"/>
                </a:cubicBezTo>
                <a:cubicBezTo>
                  <a:pt x="5219827" y="5467236"/>
                  <a:pt x="5204236" y="5482827"/>
                  <a:pt x="5185009" y="5482827"/>
                </a:cubicBezTo>
                <a:close/>
                <a:moveTo>
                  <a:pt x="7137562" y="5482827"/>
                </a:moveTo>
                <a:cubicBezTo>
                  <a:pt x="7118334" y="5482827"/>
                  <a:pt x="7102737" y="5467236"/>
                  <a:pt x="7102737" y="5448008"/>
                </a:cubicBezTo>
                <a:cubicBezTo>
                  <a:pt x="7102737" y="5428780"/>
                  <a:pt x="7118334" y="5413189"/>
                  <a:pt x="7137562" y="5413189"/>
                </a:cubicBezTo>
                <a:cubicBezTo>
                  <a:pt x="7156790" y="5413189"/>
                  <a:pt x="7172374" y="5428780"/>
                  <a:pt x="7172374" y="5448008"/>
                </a:cubicBezTo>
                <a:cubicBezTo>
                  <a:pt x="7172374" y="5467236"/>
                  <a:pt x="7156790" y="5482827"/>
                  <a:pt x="7137562" y="5482827"/>
                </a:cubicBezTo>
                <a:close/>
                <a:moveTo>
                  <a:pt x="7477132" y="5482827"/>
                </a:moveTo>
                <a:cubicBezTo>
                  <a:pt x="7457904" y="5482827"/>
                  <a:pt x="7442307" y="5467236"/>
                  <a:pt x="7442307" y="5448008"/>
                </a:cubicBezTo>
                <a:cubicBezTo>
                  <a:pt x="7442307" y="5428780"/>
                  <a:pt x="7457904" y="5413189"/>
                  <a:pt x="7477132" y="5413189"/>
                </a:cubicBezTo>
                <a:cubicBezTo>
                  <a:pt x="7496360" y="5413189"/>
                  <a:pt x="7511944" y="5428780"/>
                  <a:pt x="7511944" y="5448008"/>
                </a:cubicBezTo>
                <a:cubicBezTo>
                  <a:pt x="7511944" y="5467236"/>
                  <a:pt x="7496360" y="5482827"/>
                  <a:pt x="7477132" y="5482827"/>
                </a:cubicBezTo>
                <a:close/>
                <a:moveTo>
                  <a:pt x="7562024" y="5482827"/>
                </a:moveTo>
                <a:cubicBezTo>
                  <a:pt x="7542796" y="5482827"/>
                  <a:pt x="7527199" y="5467236"/>
                  <a:pt x="7527199" y="5448008"/>
                </a:cubicBezTo>
                <a:cubicBezTo>
                  <a:pt x="7527199" y="5428780"/>
                  <a:pt x="7542796" y="5413189"/>
                  <a:pt x="7562024" y="5413189"/>
                </a:cubicBezTo>
                <a:cubicBezTo>
                  <a:pt x="7581252" y="5413189"/>
                  <a:pt x="7596836" y="5428780"/>
                  <a:pt x="7596836" y="5448008"/>
                </a:cubicBezTo>
                <a:cubicBezTo>
                  <a:pt x="7596836" y="5467236"/>
                  <a:pt x="7581252" y="5482827"/>
                  <a:pt x="7562024" y="5482827"/>
                </a:cubicBezTo>
                <a:close/>
                <a:moveTo>
                  <a:pt x="7731809" y="5482827"/>
                </a:moveTo>
                <a:cubicBezTo>
                  <a:pt x="7712581" y="5482827"/>
                  <a:pt x="7696983" y="5467236"/>
                  <a:pt x="7696983" y="5448008"/>
                </a:cubicBezTo>
                <a:cubicBezTo>
                  <a:pt x="7696983" y="5428780"/>
                  <a:pt x="7712581" y="5413189"/>
                  <a:pt x="7731809" y="5413189"/>
                </a:cubicBezTo>
                <a:cubicBezTo>
                  <a:pt x="7751036" y="5413189"/>
                  <a:pt x="7766621" y="5428780"/>
                  <a:pt x="7766621" y="5448008"/>
                </a:cubicBezTo>
                <a:cubicBezTo>
                  <a:pt x="7766621" y="5467236"/>
                  <a:pt x="7751036" y="5482827"/>
                  <a:pt x="7731809" y="5482827"/>
                </a:cubicBezTo>
                <a:close/>
                <a:moveTo>
                  <a:pt x="7816702" y="5482827"/>
                </a:moveTo>
                <a:cubicBezTo>
                  <a:pt x="7797474" y="5482827"/>
                  <a:pt x="7781877" y="5467236"/>
                  <a:pt x="7781877" y="5448008"/>
                </a:cubicBezTo>
                <a:cubicBezTo>
                  <a:pt x="7781877" y="5428780"/>
                  <a:pt x="7797474" y="5413189"/>
                  <a:pt x="7816702" y="5413189"/>
                </a:cubicBezTo>
                <a:cubicBezTo>
                  <a:pt x="7835930" y="5413189"/>
                  <a:pt x="7851514" y="5428780"/>
                  <a:pt x="7851514" y="5448008"/>
                </a:cubicBezTo>
                <a:cubicBezTo>
                  <a:pt x="7851514" y="5467236"/>
                  <a:pt x="7835930" y="5482827"/>
                  <a:pt x="7816702" y="5482827"/>
                </a:cubicBezTo>
                <a:close/>
                <a:moveTo>
                  <a:pt x="7986485" y="5482827"/>
                </a:moveTo>
                <a:cubicBezTo>
                  <a:pt x="7967258" y="5482827"/>
                  <a:pt x="7951660" y="5467236"/>
                  <a:pt x="7951660" y="5448008"/>
                </a:cubicBezTo>
                <a:cubicBezTo>
                  <a:pt x="7951660" y="5428780"/>
                  <a:pt x="7967258" y="5413189"/>
                  <a:pt x="7986485" y="5413189"/>
                </a:cubicBezTo>
                <a:cubicBezTo>
                  <a:pt x="8005713" y="5413189"/>
                  <a:pt x="8021298" y="5428780"/>
                  <a:pt x="8021298" y="5448008"/>
                </a:cubicBezTo>
                <a:cubicBezTo>
                  <a:pt x="8021298" y="5467236"/>
                  <a:pt x="8005713" y="5482827"/>
                  <a:pt x="7986485" y="5482827"/>
                </a:cubicBezTo>
                <a:close/>
                <a:moveTo>
                  <a:pt x="8071379" y="5482827"/>
                </a:moveTo>
                <a:cubicBezTo>
                  <a:pt x="8052151" y="5482827"/>
                  <a:pt x="8036553" y="5467236"/>
                  <a:pt x="8036553" y="5448008"/>
                </a:cubicBezTo>
                <a:cubicBezTo>
                  <a:pt x="8036553" y="5428780"/>
                  <a:pt x="8052151" y="5413189"/>
                  <a:pt x="8071379" y="5413189"/>
                </a:cubicBezTo>
                <a:cubicBezTo>
                  <a:pt x="8090606" y="5413189"/>
                  <a:pt x="8106191" y="5428780"/>
                  <a:pt x="8106191" y="5448008"/>
                </a:cubicBezTo>
                <a:cubicBezTo>
                  <a:pt x="8106191" y="5467236"/>
                  <a:pt x="8090606" y="5482827"/>
                  <a:pt x="8071379" y="5482827"/>
                </a:cubicBezTo>
                <a:close/>
                <a:moveTo>
                  <a:pt x="8156272" y="5482827"/>
                </a:moveTo>
                <a:cubicBezTo>
                  <a:pt x="8137044" y="5482827"/>
                  <a:pt x="8121447" y="5467236"/>
                  <a:pt x="8121447" y="5448008"/>
                </a:cubicBezTo>
                <a:cubicBezTo>
                  <a:pt x="8121447" y="5428780"/>
                  <a:pt x="8137044" y="5413189"/>
                  <a:pt x="8156272" y="5413189"/>
                </a:cubicBezTo>
                <a:cubicBezTo>
                  <a:pt x="8175500" y="5413189"/>
                  <a:pt x="8191084" y="5428780"/>
                  <a:pt x="8191084" y="5448008"/>
                </a:cubicBezTo>
                <a:cubicBezTo>
                  <a:pt x="8191084" y="5467236"/>
                  <a:pt x="8175500" y="5482827"/>
                  <a:pt x="8156272" y="5482827"/>
                </a:cubicBezTo>
                <a:close/>
                <a:moveTo>
                  <a:pt x="8241164" y="5482827"/>
                </a:moveTo>
                <a:cubicBezTo>
                  <a:pt x="8221936" y="5482827"/>
                  <a:pt x="8206339" y="5467236"/>
                  <a:pt x="8206339" y="5448008"/>
                </a:cubicBezTo>
                <a:cubicBezTo>
                  <a:pt x="8206339" y="5428780"/>
                  <a:pt x="8221936" y="5413189"/>
                  <a:pt x="8241164" y="5413189"/>
                </a:cubicBezTo>
                <a:cubicBezTo>
                  <a:pt x="8260392" y="5413189"/>
                  <a:pt x="8275976" y="5428780"/>
                  <a:pt x="8275976" y="5448008"/>
                </a:cubicBezTo>
                <a:cubicBezTo>
                  <a:pt x="8275976" y="5467236"/>
                  <a:pt x="8260392" y="5482827"/>
                  <a:pt x="8241164" y="5482827"/>
                </a:cubicBezTo>
                <a:close/>
                <a:moveTo>
                  <a:pt x="8326055" y="5482827"/>
                </a:moveTo>
                <a:cubicBezTo>
                  <a:pt x="8306828" y="5482827"/>
                  <a:pt x="8291230" y="5467236"/>
                  <a:pt x="8291230" y="5448008"/>
                </a:cubicBezTo>
                <a:cubicBezTo>
                  <a:pt x="8291230" y="5428780"/>
                  <a:pt x="8306828" y="5413189"/>
                  <a:pt x="8326055" y="5413189"/>
                </a:cubicBezTo>
                <a:cubicBezTo>
                  <a:pt x="8345283" y="5413189"/>
                  <a:pt x="8360868" y="5428780"/>
                  <a:pt x="8360868" y="5448008"/>
                </a:cubicBezTo>
                <a:cubicBezTo>
                  <a:pt x="8360868" y="5467236"/>
                  <a:pt x="8345283" y="5482827"/>
                  <a:pt x="8326055" y="5482827"/>
                </a:cubicBezTo>
                <a:close/>
                <a:moveTo>
                  <a:pt x="8410949" y="5482827"/>
                </a:moveTo>
                <a:cubicBezTo>
                  <a:pt x="8391721" y="5482827"/>
                  <a:pt x="8376123" y="5467236"/>
                  <a:pt x="8376123" y="5448008"/>
                </a:cubicBezTo>
                <a:cubicBezTo>
                  <a:pt x="8376123" y="5428780"/>
                  <a:pt x="8391721" y="5413189"/>
                  <a:pt x="8410949" y="5413189"/>
                </a:cubicBezTo>
                <a:cubicBezTo>
                  <a:pt x="8430176" y="5413189"/>
                  <a:pt x="8445761" y="5428780"/>
                  <a:pt x="8445761" y="5448008"/>
                </a:cubicBezTo>
                <a:cubicBezTo>
                  <a:pt x="8445761" y="5467236"/>
                  <a:pt x="8430176" y="5482827"/>
                  <a:pt x="8410949" y="5482827"/>
                </a:cubicBezTo>
                <a:close/>
                <a:moveTo>
                  <a:pt x="8495842" y="5482827"/>
                </a:moveTo>
                <a:cubicBezTo>
                  <a:pt x="8476614" y="5482827"/>
                  <a:pt x="8461017" y="5467236"/>
                  <a:pt x="8461017" y="5448008"/>
                </a:cubicBezTo>
                <a:cubicBezTo>
                  <a:pt x="8461017" y="5428780"/>
                  <a:pt x="8476614" y="5413189"/>
                  <a:pt x="8495842" y="5413189"/>
                </a:cubicBezTo>
                <a:cubicBezTo>
                  <a:pt x="8515070" y="5413189"/>
                  <a:pt x="8530654" y="5428780"/>
                  <a:pt x="8530654" y="5448008"/>
                </a:cubicBezTo>
                <a:cubicBezTo>
                  <a:pt x="8530654" y="5467236"/>
                  <a:pt x="8515070" y="5482827"/>
                  <a:pt x="8495842" y="5482827"/>
                </a:cubicBezTo>
                <a:close/>
                <a:moveTo>
                  <a:pt x="8580734" y="5482827"/>
                </a:moveTo>
                <a:cubicBezTo>
                  <a:pt x="8561506" y="5482827"/>
                  <a:pt x="8545909" y="5467236"/>
                  <a:pt x="8545909" y="5448008"/>
                </a:cubicBezTo>
                <a:cubicBezTo>
                  <a:pt x="8545909" y="5428780"/>
                  <a:pt x="8561506" y="5413189"/>
                  <a:pt x="8580734" y="5413189"/>
                </a:cubicBezTo>
                <a:cubicBezTo>
                  <a:pt x="8599962" y="5413189"/>
                  <a:pt x="8615546" y="5428780"/>
                  <a:pt x="8615546" y="5448008"/>
                </a:cubicBezTo>
                <a:cubicBezTo>
                  <a:pt x="8615546" y="5467236"/>
                  <a:pt x="8599962" y="5482827"/>
                  <a:pt x="8580734" y="5482827"/>
                </a:cubicBezTo>
                <a:close/>
                <a:moveTo>
                  <a:pt x="8665625" y="5482827"/>
                </a:moveTo>
                <a:cubicBezTo>
                  <a:pt x="8646398" y="5482827"/>
                  <a:pt x="8630800" y="5467236"/>
                  <a:pt x="8630800" y="5448008"/>
                </a:cubicBezTo>
                <a:cubicBezTo>
                  <a:pt x="8630800" y="5428780"/>
                  <a:pt x="8646398" y="5413189"/>
                  <a:pt x="8665625" y="5413189"/>
                </a:cubicBezTo>
                <a:cubicBezTo>
                  <a:pt x="8684853" y="5413189"/>
                  <a:pt x="8700438" y="5428780"/>
                  <a:pt x="8700438" y="5448008"/>
                </a:cubicBezTo>
                <a:cubicBezTo>
                  <a:pt x="8700438" y="5467236"/>
                  <a:pt x="8684853" y="5482827"/>
                  <a:pt x="8665625" y="5482827"/>
                </a:cubicBezTo>
                <a:close/>
                <a:moveTo>
                  <a:pt x="8750518" y="5482827"/>
                </a:moveTo>
                <a:cubicBezTo>
                  <a:pt x="8731290" y="5482827"/>
                  <a:pt x="8715692" y="5467236"/>
                  <a:pt x="8715692" y="5448008"/>
                </a:cubicBezTo>
                <a:cubicBezTo>
                  <a:pt x="8715692" y="5428780"/>
                  <a:pt x="8731290" y="5413189"/>
                  <a:pt x="8750518" y="5413189"/>
                </a:cubicBezTo>
                <a:cubicBezTo>
                  <a:pt x="8769745" y="5413189"/>
                  <a:pt x="8785330" y="5428780"/>
                  <a:pt x="8785330" y="5448008"/>
                </a:cubicBezTo>
                <a:cubicBezTo>
                  <a:pt x="8785330" y="5467236"/>
                  <a:pt x="8769745" y="5482827"/>
                  <a:pt x="8750518" y="5482827"/>
                </a:cubicBezTo>
                <a:close/>
                <a:moveTo>
                  <a:pt x="8835412" y="5482827"/>
                </a:moveTo>
                <a:cubicBezTo>
                  <a:pt x="8816184" y="5482827"/>
                  <a:pt x="8800587" y="5467236"/>
                  <a:pt x="8800587" y="5448008"/>
                </a:cubicBezTo>
                <a:cubicBezTo>
                  <a:pt x="8800587" y="5428780"/>
                  <a:pt x="8816184" y="5413189"/>
                  <a:pt x="8835412" y="5413189"/>
                </a:cubicBezTo>
                <a:cubicBezTo>
                  <a:pt x="8854640" y="5413189"/>
                  <a:pt x="8870224" y="5428780"/>
                  <a:pt x="8870224" y="5448008"/>
                </a:cubicBezTo>
                <a:cubicBezTo>
                  <a:pt x="8870224" y="5467236"/>
                  <a:pt x="8854640" y="5482827"/>
                  <a:pt x="8835412" y="5482827"/>
                </a:cubicBezTo>
                <a:close/>
                <a:moveTo>
                  <a:pt x="8920304" y="5482827"/>
                </a:moveTo>
                <a:cubicBezTo>
                  <a:pt x="8901076" y="5482827"/>
                  <a:pt x="8885479" y="5467236"/>
                  <a:pt x="8885479" y="5448008"/>
                </a:cubicBezTo>
                <a:cubicBezTo>
                  <a:pt x="8885479" y="5428780"/>
                  <a:pt x="8901076" y="5413189"/>
                  <a:pt x="8920304" y="5413189"/>
                </a:cubicBezTo>
                <a:cubicBezTo>
                  <a:pt x="8939532" y="5413189"/>
                  <a:pt x="8955116" y="5428780"/>
                  <a:pt x="8955116" y="5448008"/>
                </a:cubicBezTo>
                <a:cubicBezTo>
                  <a:pt x="8955116" y="5467236"/>
                  <a:pt x="8939532" y="5482827"/>
                  <a:pt x="8920304" y="5482827"/>
                </a:cubicBezTo>
                <a:close/>
                <a:moveTo>
                  <a:pt x="9005195" y="5482827"/>
                </a:moveTo>
                <a:cubicBezTo>
                  <a:pt x="8985968" y="5482827"/>
                  <a:pt x="8970370" y="5467236"/>
                  <a:pt x="8970370" y="5448008"/>
                </a:cubicBezTo>
                <a:cubicBezTo>
                  <a:pt x="8970370" y="5428780"/>
                  <a:pt x="8985968" y="5413189"/>
                  <a:pt x="9005195" y="5413189"/>
                </a:cubicBezTo>
                <a:cubicBezTo>
                  <a:pt x="9024423" y="5413189"/>
                  <a:pt x="9040008" y="5428780"/>
                  <a:pt x="9040008" y="5448008"/>
                </a:cubicBezTo>
                <a:cubicBezTo>
                  <a:pt x="9040008" y="5467236"/>
                  <a:pt x="9024423" y="5482827"/>
                  <a:pt x="9005195" y="5482827"/>
                </a:cubicBezTo>
                <a:close/>
                <a:moveTo>
                  <a:pt x="9090088" y="5482827"/>
                </a:moveTo>
                <a:cubicBezTo>
                  <a:pt x="9070860" y="5482827"/>
                  <a:pt x="9055262" y="5467236"/>
                  <a:pt x="9055262" y="5448008"/>
                </a:cubicBezTo>
                <a:cubicBezTo>
                  <a:pt x="9055262" y="5428780"/>
                  <a:pt x="9070860" y="5413189"/>
                  <a:pt x="9090088" y="5413189"/>
                </a:cubicBezTo>
                <a:cubicBezTo>
                  <a:pt x="9109315" y="5413189"/>
                  <a:pt x="9124900" y="5428780"/>
                  <a:pt x="9124900" y="5448008"/>
                </a:cubicBezTo>
                <a:cubicBezTo>
                  <a:pt x="9124900" y="5467236"/>
                  <a:pt x="9109315" y="5482827"/>
                  <a:pt x="9090088" y="5482827"/>
                </a:cubicBezTo>
                <a:close/>
                <a:moveTo>
                  <a:pt x="9174982" y="5482827"/>
                </a:moveTo>
                <a:cubicBezTo>
                  <a:pt x="9155754" y="5482827"/>
                  <a:pt x="9140157" y="5467236"/>
                  <a:pt x="9140157" y="5448008"/>
                </a:cubicBezTo>
                <a:cubicBezTo>
                  <a:pt x="9140157" y="5428780"/>
                  <a:pt x="9155754" y="5413189"/>
                  <a:pt x="9174982" y="5413189"/>
                </a:cubicBezTo>
                <a:cubicBezTo>
                  <a:pt x="9194210" y="5413189"/>
                  <a:pt x="9209794" y="5428780"/>
                  <a:pt x="9209794" y="5448008"/>
                </a:cubicBezTo>
                <a:cubicBezTo>
                  <a:pt x="9209794" y="5467236"/>
                  <a:pt x="9194210" y="5482827"/>
                  <a:pt x="9174982" y="5482827"/>
                </a:cubicBezTo>
                <a:close/>
                <a:moveTo>
                  <a:pt x="9259874" y="5482827"/>
                </a:moveTo>
                <a:cubicBezTo>
                  <a:pt x="9240646" y="5482827"/>
                  <a:pt x="9225049" y="5467236"/>
                  <a:pt x="9225049" y="5448008"/>
                </a:cubicBezTo>
                <a:cubicBezTo>
                  <a:pt x="9225049" y="5428780"/>
                  <a:pt x="9240646" y="5413189"/>
                  <a:pt x="9259874" y="5413189"/>
                </a:cubicBezTo>
                <a:cubicBezTo>
                  <a:pt x="9279102" y="5413189"/>
                  <a:pt x="9294686" y="5428780"/>
                  <a:pt x="9294686" y="5448008"/>
                </a:cubicBezTo>
                <a:cubicBezTo>
                  <a:pt x="9294686" y="5467236"/>
                  <a:pt x="9279102" y="5482827"/>
                  <a:pt x="9259874" y="5482827"/>
                </a:cubicBezTo>
                <a:close/>
                <a:moveTo>
                  <a:pt x="9344765" y="5482827"/>
                </a:moveTo>
                <a:cubicBezTo>
                  <a:pt x="9325538" y="5482827"/>
                  <a:pt x="9309940" y="5467236"/>
                  <a:pt x="9309940" y="5448008"/>
                </a:cubicBezTo>
                <a:cubicBezTo>
                  <a:pt x="9309940" y="5428780"/>
                  <a:pt x="9325538" y="5413189"/>
                  <a:pt x="9344765" y="5413189"/>
                </a:cubicBezTo>
                <a:cubicBezTo>
                  <a:pt x="9363993" y="5413189"/>
                  <a:pt x="9379578" y="5428780"/>
                  <a:pt x="9379578" y="5448008"/>
                </a:cubicBezTo>
                <a:cubicBezTo>
                  <a:pt x="9379578" y="5467236"/>
                  <a:pt x="9363993" y="5482827"/>
                  <a:pt x="9344765" y="5482827"/>
                </a:cubicBezTo>
                <a:close/>
                <a:moveTo>
                  <a:pt x="9429658" y="5482827"/>
                </a:moveTo>
                <a:cubicBezTo>
                  <a:pt x="9410430" y="5482827"/>
                  <a:pt x="9394832" y="5467236"/>
                  <a:pt x="9394832" y="5448008"/>
                </a:cubicBezTo>
                <a:cubicBezTo>
                  <a:pt x="9394832" y="5428780"/>
                  <a:pt x="9410430" y="5413189"/>
                  <a:pt x="9429658" y="5413189"/>
                </a:cubicBezTo>
                <a:cubicBezTo>
                  <a:pt x="9448885" y="5413189"/>
                  <a:pt x="9464470" y="5428780"/>
                  <a:pt x="9464470" y="5448008"/>
                </a:cubicBezTo>
                <a:cubicBezTo>
                  <a:pt x="9464470" y="5467236"/>
                  <a:pt x="9448885" y="5482827"/>
                  <a:pt x="9429658" y="5482827"/>
                </a:cubicBezTo>
                <a:close/>
                <a:moveTo>
                  <a:pt x="9514552" y="5482827"/>
                </a:moveTo>
                <a:cubicBezTo>
                  <a:pt x="9495324" y="5482827"/>
                  <a:pt x="9479727" y="5467236"/>
                  <a:pt x="9479727" y="5448008"/>
                </a:cubicBezTo>
                <a:cubicBezTo>
                  <a:pt x="9479727" y="5428780"/>
                  <a:pt x="9495324" y="5413189"/>
                  <a:pt x="9514552" y="5413189"/>
                </a:cubicBezTo>
                <a:cubicBezTo>
                  <a:pt x="9533780" y="5413189"/>
                  <a:pt x="9549364" y="5428780"/>
                  <a:pt x="9549364" y="5448008"/>
                </a:cubicBezTo>
                <a:cubicBezTo>
                  <a:pt x="9549364" y="5467236"/>
                  <a:pt x="9533780" y="5482827"/>
                  <a:pt x="9514552" y="5482827"/>
                </a:cubicBezTo>
                <a:close/>
                <a:moveTo>
                  <a:pt x="9599444" y="5482827"/>
                </a:moveTo>
                <a:cubicBezTo>
                  <a:pt x="9580216" y="5482827"/>
                  <a:pt x="9564619" y="5467236"/>
                  <a:pt x="9564619" y="5448008"/>
                </a:cubicBezTo>
                <a:cubicBezTo>
                  <a:pt x="9564619" y="5428780"/>
                  <a:pt x="9580216" y="5413189"/>
                  <a:pt x="9599444" y="5413189"/>
                </a:cubicBezTo>
                <a:cubicBezTo>
                  <a:pt x="9618672" y="5413189"/>
                  <a:pt x="9634256" y="5428780"/>
                  <a:pt x="9634256" y="5448008"/>
                </a:cubicBezTo>
                <a:cubicBezTo>
                  <a:pt x="9634256" y="5467236"/>
                  <a:pt x="9618672" y="5482827"/>
                  <a:pt x="9599444" y="5482827"/>
                </a:cubicBezTo>
                <a:close/>
                <a:moveTo>
                  <a:pt x="9684335" y="5482827"/>
                </a:moveTo>
                <a:cubicBezTo>
                  <a:pt x="9665108" y="5482827"/>
                  <a:pt x="9649510" y="5467236"/>
                  <a:pt x="9649510" y="5448008"/>
                </a:cubicBezTo>
                <a:cubicBezTo>
                  <a:pt x="9649510" y="5428780"/>
                  <a:pt x="9665108" y="5413189"/>
                  <a:pt x="9684335" y="5413189"/>
                </a:cubicBezTo>
                <a:cubicBezTo>
                  <a:pt x="9703563" y="5413189"/>
                  <a:pt x="9719148" y="5428780"/>
                  <a:pt x="9719148" y="5448008"/>
                </a:cubicBezTo>
                <a:cubicBezTo>
                  <a:pt x="9719148" y="5467236"/>
                  <a:pt x="9703563" y="5482827"/>
                  <a:pt x="9684335" y="5482827"/>
                </a:cubicBezTo>
                <a:close/>
                <a:moveTo>
                  <a:pt x="9769228" y="5482827"/>
                </a:moveTo>
                <a:cubicBezTo>
                  <a:pt x="9750000" y="5482827"/>
                  <a:pt x="9734402" y="5467236"/>
                  <a:pt x="9734402" y="5448008"/>
                </a:cubicBezTo>
                <a:cubicBezTo>
                  <a:pt x="9734402" y="5428780"/>
                  <a:pt x="9750000" y="5413189"/>
                  <a:pt x="9769228" y="5413189"/>
                </a:cubicBezTo>
                <a:cubicBezTo>
                  <a:pt x="9788455" y="5413189"/>
                  <a:pt x="9804040" y="5428780"/>
                  <a:pt x="9804040" y="5448008"/>
                </a:cubicBezTo>
                <a:cubicBezTo>
                  <a:pt x="9804040" y="5467236"/>
                  <a:pt x="9788455" y="5482827"/>
                  <a:pt x="9769228" y="5482827"/>
                </a:cubicBezTo>
                <a:close/>
                <a:moveTo>
                  <a:pt x="9854122" y="5482827"/>
                </a:moveTo>
                <a:cubicBezTo>
                  <a:pt x="9834894" y="5482827"/>
                  <a:pt x="9819297" y="5467236"/>
                  <a:pt x="9819297" y="5448008"/>
                </a:cubicBezTo>
                <a:cubicBezTo>
                  <a:pt x="9819297" y="5428780"/>
                  <a:pt x="9834894" y="5413189"/>
                  <a:pt x="9854122" y="5413189"/>
                </a:cubicBezTo>
                <a:cubicBezTo>
                  <a:pt x="9873350" y="5413189"/>
                  <a:pt x="9888934" y="5428780"/>
                  <a:pt x="9888934" y="5448008"/>
                </a:cubicBezTo>
                <a:cubicBezTo>
                  <a:pt x="9888934" y="5467236"/>
                  <a:pt x="9873350" y="5482827"/>
                  <a:pt x="9854122" y="5482827"/>
                </a:cubicBezTo>
                <a:close/>
                <a:moveTo>
                  <a:pt x="9939014" y="5482827"/>
                </a:moveTo>
                <a:cubicBezTo>
                  <a:pt x="9919786" y="5482827"/>
                  <a:pt x="9904189" y="5467236"/>
                  <a:pt x="9904189" y="5448008"/>
                </a:cubicBezTo>
                <a:cubicBezTo>
                  <a:pt x="9904189" y="5428780"/>
                  <a:pt x="9919786" y="5413189"/>
                  <a:pt x="9939014" y="5413189"/>
                </a:cubicBezTo>
                <a:cubicBezTo>
                  <a:pt x="9958242" y="5413189"/>
                  <a:pt x="9973826" y="5428780"/>
                  <a:pt x="9973826" y="5448008"/>
                </a:cubicBezTo>
                <a:cubicBezTo>
                  <a:pt x="9973826" y="5467236"/>
                  <a:pt x="9958242" y="5482827"/>
                  <a:pt x="9939014" y="5482827"/>
                </a:cubicBezTo>
                <a:close/>
                <a:moveTo>
                  <a:pt x="10023905" y="5482827"/>
                </a:moveTo>
                <a:cubicBezTo>
                  <a:pt x="10004678" y="5482827"/>
                  <a:pt x="9989080" y="5467236"/>
                  <a:pt x="9989080" y="5448008"/>
                </a:cubicBezTo>
                <a:cubicBezTo>
                  <a:pt x="9989080" y="5428780"/>
                  <a:pt x="10004678" y="5413189"/>
                  <a:pt x="10023905" y="5413189"/>
                </a:cubicBezTo>
                <a:cubicBezTo>
                  <a:pt x="10043133" y="5413189"/>
                  <a:pt x="10058718" y="5428780"/>
                  <a:pt x="10058718" y="5448008"/>
                </a:cubicBezTo>
                <a:cubicBezTo>
                  <a:pt x="10058718" y="5467236"/>
                  <a:pt x="10043133" y="5482827"/>
                  <a:pt x="10023905" y="5482827"/>
                </a:cubicBezTo>
                <a:close/>
                <a:moveTo>
                  <a:pt x="10108798" y="5482827"/>
                </a:moveTo>
                <a:cubicBezTo>
                  <a:pt x="10089570" y="5482827"/>
                  <a:pt x="10073972" y="5467236"/>
                  <a:pt x="10073972" y="5448008"/>
                </a:cubicBezTo>
                <a:cubicBezTo>
                  <a:pt x="10073972" y="5428780"/>
                  <a:pt x="10089570" y="5413189"/>
                  <a:pt x="10108798" y="5413189"/>
                </a:cubicBezTo>
                <a:cubicBezTo>
                  <a:pt x="10128025" y="5413189"/>
                  <a:pt x="10143610" y="5428780"/>
                  <a:pt x="10143610" y="5448008"/>
                </a:cubicBezTo>
                <a:cubicBezTo>
                  <a:pt x="10143610" y="5467236"/>
                  <a:pt x="10128025" y="5482827"/>
                  <a:pt x="10108798" y="5482827"/>
                </a:cubicBezTo>
                <a:close/>
                <a:moveTo>
                  <a:pt x="10193691" y="5482827"/>
                </a:moveTo>
                <a:cubicBezTo>
                  <a:pt x="10174463" y="5482827"/>
                  <a:pt x="10158866" y="5467236"/>
                  <a:pt x="10158866" y="5448008"/>
                </a:cubicBezTo>
                <a:cubicBezTo>
                  <a:pt x="10158866" y="5428780"/>
                  <a:pt x="10174463" y="5413189"/>
                  <a:pt x="10193691" y="5413189"/>
                </a:cubicBezTo>
                <a:cubicBezTo>
                  <a:pt x="10212919" y="5413189"/>
                  <a:pt x="10228503" y="5428780"/>
                  <a:pt x="10228503" y="5448008"/>
                </a:cubicBezTo>
                <a:cubicBezTo>
                  <a:pt x="10228503" y="5467236"/>
                  <a:pt x="10212919" y="5482827"/>
                  <a:pt x="10193691" y="5482827"/>
                </a:cubicBezTo>
                <a:close/>
                <a:moveTo>
                  <a:pt x="10278584" y="5482827"/>
                </a:moveTo>
                <a:cubicBezTo>
                  <a:pt x="10259356" y="5482827"/>
                  <a:pt x="10243759" y="5467236"/>
                  <a:pt x="10243759" y="5448008"/>
                </a:cubicBezTo>
                <a:cubicBezTo>
                  <a:pt x="10243759" y="5428780"/>
                  <a:pt x="10259356" y="5413189"/>
                  <a:pt x="10278584" y="5413189"/>
                </a:cubicBezTo>
                <a:cubicBezTo>
                  <a:pt x="10297812" y="5413189"/>
                  <a:pt x="10313396" y="5428780"/>
                  <a:pt x="10313396" y="5448008"/>
                </a:cubicBezTo>
                <a:cubicBezTo>
                  <a:pt x="10313396" y="5467236"/>
                  <a:pt x="10297812" y="5482827"/>
                  <a:pt x="10278584" y="5482827"/>
                </a:cubicBezTo>
                <a:close/>
                <a:moveTo>
                  <a:pt x="10363475" y="5482827"/>
                </a:moveTo>
                <a:cubicBezTo>
                  <a:pt x="10344248" y="5482827"/>
                  <a:pt x="10328650" y="5467236"/>
                  <a:pt x="10328650" y="5448008"/>
                </a:cubicBezTo>
                <a:cubicBezTo>
                  <a:pt x="10328650" y="5428780"/>
                  <a:pt x="10344248" y="5413189"/>
                  <a:pt x="10363475" y="5413189"/>
                </a:cubicBezTo>
                <a:cubicBezTo>
                  <a:pt x="10382703" y="5413189"/>
                  <a:pt x="10398288" y="5428780"/>
                  <a:pt x="10398288" y="5448008"/>
                </a:cubicBezTo>
                <a:cubicBezTo>
                  <a:pt x="10398288" y="5467236"/>
                  <a:pt x="10382703" y="5482827"/>
                  <a:pt x="10363475" y="5482827"/>
                </a:cubicBezTo>
                <a:close/>
                <a:moveTo>
                  <a:pt x="10448368" y="5482827"/>
                </a:moveTo>
                <a:cubicBezTo>
                  <a:pt x="10429140" y="5482827"/>
                  <a:pt x="10413542" y="5467236"/>
                  <a:pt x="10413542" y="5448008"/>
                </a:cubicBezTo>
                <a:cubicBezTo>
                  <a:pt x="10413542" y="5428780"/>
                  <a:pt x="10429140" y="5413189"/>
                  <a:pt x="10448368" y="5413189"/>
                </a:cubicBezTo>
                <a:cubicBezTo>
                  <a:pt x="10467595" y="5413189"/>
                  <a:pt x="10483180" y="5428780"/>
                  <a:pt x="10483180" y="5448008"/>
                </a:cubicBezTo>
                <a:cubicBezTo>
                  <a:pt x="10483180" y="5467236"/>
                  <a:pt x="10467595" y="5482827"/>
                  <a:pt x="10448368" y="5482827"/>
                </a:cubicBezTo>
                <a:close/>
                <a:moveTo>
                  <a:pt x="1449740" y="5397967"/>
                </a:moveTo>
                <a:cubicBezTo>
                  <a:pt x="1430512" y="5397967"/>
                  <a:pt x="1414921" y="5382376"/>
                  <a:pt x="1414921" y="5363148"/>
                </a:cubicBezTo>
                <a:cubicBezTo>
                  <a:pt x="1414921" y="5343920"/>
                  <a:pt x="1430512" y="5328329"/>
                  <a:pt x="1449740" y="5328329"/>
                </a:cubicBezTo>
                <a:cubicBezTo>
                  <a:pt x="1468967" y="5328329"/>
                  <a:pt x="1484558" y="5343920"/>
                  <a:pt x="1484558" y="5363148"/>
                </a:cubicBezTo>
                <a:cubicBezTo>
                  <a:pt x="1484558" y="5382376"/>
                  <a:pt x="1468967" y="5397967"/>
                  <a:pt x="1449740" y="5397967"/>
                </a:cubicBezTo>
                <a:close/>
                <a:moveTo>
                  <a:pt x="1534631" y="5397967"/>
                </a:moveTo>
                <a:cubicBezTo>
                  <a:pt x="1515403" y="5397967"/>
                  <a:pt x="1499812" y="5382376"/>
                  <a:pt x="1499812" y="5363148"/>
                </a:cubicBezTo>
                <a:cubicBezTo>
                  <a:pt x="1499812" y="5343920"/>
                  <a:pt x="1515403" y="5328329"/>
                  <a:pt x="1534631" y="5328329"/>
                </a:cubicBezTo>
                <a:cubicBezTo>
                  <a:pt x="1553859" y="5328329"/>
                  <a:pt x="1569450" y="5343920"/>
                  <a:pt x="1569450" y="5363148"/>
                </a:cubicBezTo>
                <a:cubicBezTo>
                  <a:pt x="1569450" y="5382376"/>
                  <a:pt x="1553859" y="5397967"/>
                  <a:pt x="1534631" y="5397967"/>
                </a:cubicBezTo>
                <a:close/>
                <a:moveTo>
                  <a:pt x="1619523" y="5397967"/>
                </a:moveTo>
                <a:cubicBezTo>
                  <a:pt x="1600295" y="5397967"/>
                  <a:pt x="1584704" y="5382376"/>
                  <a:pt x="1584704" y="5363148"/>
                </a:cubicBezTo>
                <a:cubicBezTo>
                  <a:pt x="1584704" y="5343920"/>
                  <a:pt x="1600295" y="5328329"/>
                  <a:pt x="1619523" y="5328329"/>
                </a:cubicBezTo>
                <a:cubicBezTo>
                  <a:pt x="1638751" y="5328329"/>
                  <a:pt x="1654342" y="5343920"/>
                  <a:pt x="1654342" y="5363148"/>
                </a:cubicBezTo>
                <a:cubicBezTo>
                  <a:pt x="1654342" y="5382376"/>
                  <a:pt x="1638751" y="5397967"/>
                  <a:pt x="1619523" y="5397967"/>
                </a:cubicBezTo>
                <a:close/>
                <a:moveTo>
                  <a:pt x="1704416" y="5397967"/>
                </a:moveTo>
                <a:cubicBezTo>
                  <a:pt x="1685189" y="5397967"/>
                  <a:pt x="1669598" y="5382376"/>
                  <a:pt x="1669598" y="5363148"/>
                </a:cubicBezTo>
                <a:cubicBezTo>
                  <a:pt x="1669598" y="5343920"/>
                  <a:pt x="1685189" y="5328329"/>
                  <a:pt x="1704416" y="5328329"/>
                </a:cubicBezTo>
                <a:cubicBezTo>
                  <a:pt x="1723644" y="5328329"/>
                  <a:pt x="1739235" y="5343920"/>
                  <a:pt x="1739235" y="5363148"/>
                </a:cubicBezTo>
                <a:cubicBezTo>
                  <a:pt x="1739235" y="5382376"/>
                  <a:pt x="1723644" y="5397967"/>
                  <a:pt x="1704416" y="5397967"/>
                </a:cubicBezTo>
                <a:close/>
                <a:moveTo>
                  <a:pt x="1789310" y="5397967"/>
                </a:moveTo>
                <a:cubicBezTo>
                  <a:pt x="1770082" y="5397967"/>
                  <a:pt x="1754491" y="5382376"/>
                  <a:pt x="1754491" y="5363148"/>
                </a:cubicBezTo>
                <a:cubicBezTo>
                  <a:pt x="1754491" y="5343920"/>
                  <a:pt x="1770082" y="5328329"/>
                  <a:pt x="1789310" y="5328329"/>
                </a:cubicBezTo>
                <a:cubicBezTo>
                  <a:pt x="1808537" y="5328329"/>
                  <a:pt x="1824128" y="5343920"/>
                  <a:pt x="1824128" y="5363148"/>
                </a:cubicBezTo>
                <a:cubicBezTo>
                  <a:pt x="1824128" y="5382376"/>
                  <a:pt x="1808537" y="5397967"/>
                  <a:pt x="1789310" y="5397967"/>
                </a:cubicBezTo>
                <a:close/>
                <a:moveTo>
                  <a:pt x="1874201" y="5397967"/>
                </a:moveTo>
                <a:cubicBezTo>
                  <a:pt x="1854973" y="5397967"/>
                  <a:pt x="1839382" y="5382376"/>
                  <a:pt x="1839382" y="5363148"/>
                </a:cubicBezTo>
                <a:cubicBezTo>
                  <a:pt x="1839382" y="5343920"/>
                  <a:pt x="1854973" y="5328329"/>
                  <a:pt x="1874201" y="5328329"/>
                </a:cubicBezTo>
                <a:cubicBezTo>
                  <a:pt x="1893429" y="5328329"/>
                  <a:pt x="1909020" y="5343920"/>
                  <a:pt x="1909020" y="5363148"/>
                </a:cubicBezTo>
                <a:cubicBezTo>
                  <a:pt x="1909020" y="5382376"/>
                  <a:pt x="1893429" y="5397967"/>
                  <a:pt x="1874201" y="5397967"/>
                </a:cubicBezTo>
                <a:close/>
                <a:moveTo>
                  <a:pt x="1959093" y="5397967"/>
                </a:moveTo>
                <a:cubicBezTo>
                  <a:pt x="1939865" y="5397967"/>
                  <a:pt x="1924274" y="5382376"/>
                  <a:pt x="1924274" y="5363148"/>
                </a:cubicBezTo>
                <a:cubicBezTo>
                  <a:pt x="1924274" y="5343920"/>
                  <a:pt x="1939865" y="5328329"/>
                  <a:pt x="1959093" y="5328329"/>
                </a:cubicBezTo>
                <a:cubicBezTo>
                  <a:pt x="1978321" y="5328329"/>
                  <a:pt x="1993912" y="5343920"/>
                  <a:pt x="1993912" y="5363148"/>
                </a:cubicBezTo>
                <a:cubicBezTo>
                  <a:pt x="1993912" y="5382376"/>
                  <a:pt x="1978321" y="5397967"/>
                  <a:pt x="1959093" y="5397967"/>
                </a:cubicBezTo>
                <a:close/>
                <a:moveTo>
                  <a:pt x="2043986" y="5397967"/>
                </a:moveTo>
                <a:cubicBezTo>
                  <a:pt x="2024759" y="5397967"/>
                  <a:pt x="2009168" y="5382376"/>
                  <a:pt x="2009168" y="5363148"/>
                </a:cubicBezTo>
                <a:cubicBezTo>
                  <a:pt x="2009168" y="5343920"/>
                  <a:pt x="2024759" y="5328329"/>
                  <a:pt x="2043986" y="5328329"/>
                </a:cubicBezTo>
                <a:cubicBezTo>
                  <a:pt x="2063214" y="5328329"/>
                  <a:pt x="2078805" y="5343920"/>
                  <a:pt x="2078805" y="5363148"/>
                </a:cubicBezTo>
                <a:cubicBezTo>
                  <a:pt x="2078805" y="5382376"/>
                  <a:pt x="2063214" y="5397967"/>
                  <a:pt x="2043986" y="5397967"/>
                </a:cubicBezTo>
                <a:close/>
                <a:moveTo>
                  <a:pt x="2128880" y="5397967"/>
                </a:moveTo>
                <a:cubicBezTo>
                  <a:pt x="2109652" y="5397967"/>
                  <a:pt x="2094061" y="5382376"/>
                  <a:pt x="2094061" y="5363148"/>
                </a:cubicBezTo>
                <a:cubicBezTo>
                  <a:pt x="2094061" y="5343920"/>
                  <a:pt x="2109652" y="5328329"/>
                  <a:pt x="2128880" y="5328329"/>
                </a:cubicBezTo>
                <a:cubicBezTo>
                  <a:pt x="2148107" y="5328329"/>
                  <a:pt x="2163698" y="5343920"/>
                  <a:pt x="2163698" y="5363148"/>
                </a:cubicBezTo>
                <a:cubicBezTo>
                  <a:pt x="2163698" y="5382376"/>
                  <a:pt x="2148107" y="5397967"/>
                  <a:pt x="2128880" y="5397967"/>
                </a:cubicBezTo>
                <a:close/>
                <a:moveTo>
                  <a:pt x="2213771" y="5397967"/>
                </a:moveTo>
                <a:cubicBezTo>
                  <a:pt x="2194543" y="5397967"/>
                  <a:pt x="2178952" y="5382376"/>
                  <a:pt x="2178952" y="5363148"/>
                </a:cubicBezTo>
                <a:cubicBezTo>
                  <a:pt x="2178952" y="5343920"/>
                  <a:pt x="2194543" y="5328329"/>
                  <a:pt x="2213771" y="5328329"/>
                </a:cubicBezTo>
                <a:cubicBezTo>
                  <a:pt x="2232999" y="5328329"/>
                  <a:pt x="2248590" y="5343920"/>
                  <a:pt x="2248590" y="5363148"/>
                </a:cubicBezTo>
                <a:cubicBezTo>
                  <a:pt x="2248590" y="5382376"/>
                  <a:pt x="2232999" y="5397967"/>
                  <a:pt x="2213771" y="5397967"/>
                </a:cubicBezTo>
                <a:close/>
                <a:moveTo>
                  <a:pt x="2298657" y="5397967"/>
                </a:moveTo>
                <a:cubicBezTo>
                  <a:pt x="2279429" y="5397967"/>
                  <a:pt x="2263838" y="5382376"/>
                  <a:pt x="2263838" y="5363148"/>
                </a:cubicBezTo>
                <a:cubicBezTo>
                  <a:pt x="2263838" y="5343920"/>
                  <a:pt x="2279429" y="5328329"/>
                  <a:pt x="2298657" y="5328329"/>
                </a:cubicBezTo>
                <a:cubicBezTo>
                  <a:pt x="2317885" y="5328329"/>
                  <a:pt x="2333476" y="5343920"/>
                  <a:pt x="2333476" y="5363148"/>
                </a:cubicBezTo>
                <a:cubicBezTo>
                  <a:pt x="2333476" y="5382376"/>
                  <a:pt x="2317885" y="5397967"/>
                  <a:pt x="2298657" y="5397967"/>
                </a:cubicBezTo>
                <a:close/>
                <a:moveTo>
                  <a:pt x="2383549" y="5397967"/>
                </a:moveTo>
                <a:cubicBezTo>
                  <a:pt x="2364322" y="5397967"/>
                  <a:pt x="2348730" y="5382376"/>
                  <a:pt x="2348730" y="5363148"/>
                </a:cubicBezTo>
                <a:cubicBezTo>
                  <a:pt x="2348730" y="5343920"/>
                  <a:pt x="2364322" y="5328329"/>
                  <a:pt x="2383549" y="5328329"/>
                </a:cubicBezTo>
                <a:cubicBezTo>
                  <a:pt x="2402777" y="5328329"/>
                  <a:pt x="2418368" y="5343920"/>
                  <a:pt x="2418368" y="5363148"/>
                </a:cubicBezTo>
                <a:cubicBezTo>
                  <a:pt x="2418368" y="5382376"/>
                  <a:pt x="2402777" y="5397967"/>
                  <a:pt x="2383549" y="5397967"/>
                </a:cubicBezTo>
                <a:close/>
                <a:moveTo>
                  <a:pt x="2468443" y="5397967"/>
                </a:moveTo>
                <a:cubicBezTo>
                  <a:pt x="2449215" y="5397967"/>
                  <a:pt x="2433624" y="5382376"/>
                  <a:pt x="2433624" y="5363148"/>
                </a:cubicBezTo>
                <a:cubicBezTo>
                  <a:pt x="2433624" y="5343920"/>
                  <a:pt x="2449215" y="5328329"/>
                  <a:pt x="2468443" y="5328329"/>
                </a:cubicBezTo>
                <a:cubicBezTo>
                  <a:pt x="2487670" y="5328329"/>
                  <a:pt x="2503261" y="5343920"/>
                  <a:pt x="2503261" y="5363148"/>
                </a:cubicBezTo>
                <a:cubicBezTo>
                  <a:pt x="2503261" y="5382376"/>
                  <a:pt x="2487670" y="5397967"/>
                  <a:pt x="2468443" y="5397967"/>
                </a:cubicBezTo>
                <a:close/>
                <a:moveTo>
                  <a:pt x="2553334" y="5397967"/>
                </a:moveTo>
                <a:cubicBezTo>
                  <a:pt x="2534106" y="5397967"/>
                  <a:pt x="2518515" y="5382376"/>
                  <a:pt x="2518515" y="5363148"/>
                </a:cubicBezTo>
                <a:cubicBezTo>
                  <a:pt x="2518515" y="5343920"/>
                  <a:pt x="2534106" y="5328329"/>
                  <a:pt x="2553334" y="5328329"/>
                </a:cubicBezTo>
                <a:cubicBezTo>
                  <a:pt x="2572562" y="5328329"/>
                  <a:pt x="2588153" y="5343920"/>
                  <a:pt x="2588153" y="5363148"/>
                </a:cubicBezTo>
                <a:cubicBezTo>
                  <a:pt x="2588153" y="5382376"/>
                  <a:pt x="2572562" y="5397967"/>
                  <a:pt x="2553334" y="5397967"/>
                </a:cubicBezTo>
                <a:close/>
                <a:moveTo>
                  <a:pt x="2638227" y="5397967"/>
                </a:moveTo>
                <a:cubicBezTo>
                  <a:pt x="2618999" y="5397967"/>
                  <a:pt x="2603408" y="5382376"/>
                  <a:pt x="2603408" y="5363148"/>
                </a:cubicBezTo>
                <a:cubicBezTo>
                  <a:pt x="2603408" y="5343920"/>
                  <a:pt x="2618999" y="5328329"/>
                  <a:pt x="2638227" y="5328329"/>
                </a:cubicBezTo>
                <a:cubicBezTo>
                  <a:pt x="2657455" y="5328329"/>
                  <a:pt x="2673046" y="5343920"/>
                  <a:pt x="2673046" y="5363148"/>
                </a:cubicBezTo>
                <a:cubicBezTo>
                  <a:pt x="2673046" y="5382376"/>
                  <a:pt x="2657455" y="5397967"/>
                  <a:pt x="2638227" y="5397967"/>
                </a:cubicBezTo>
                <a:close/>
                <a:moveTo>
                  <a:pt x="2892904" y="5397967"/>
                </a:moveTo>
                <a:cubicBezTo>
                  <a:pt x="2873676" y="5397967"/>
                  <a:pt x="2858085" y="5382376"/>
                  <a:pt x="2858085" y="5363148"/>
                </a:cubicBezTo>
                <a:cubicBezTo>
                  <a:pt x="2858085" y="5343920"/>
                  <a:pt x="2873676" y="5328329"/>
                  <a:pt x="2892904" y="5328329"/>
                </a:cubicBezTo>
                <a:cubicBezTo>
                  <a:pt x="2912132" y="5328329"/>
                  <a:pt x="2927723" y="5343920"/>
                  <a:pt x="2927723" y="5363148"/>
                </a:cubicBezTo>
                <a:cubicBezTo>
                  <a:pt x="2927723" y="5382376"/>
                  <a:pt x="2912132" y="5397967"/>
                  <a:pt x="2892904" y="5397967"/>
                </a:cubicBezTo>
                <a:close/>
                <a:moveTo>
                  <a:pt x="2977796" y="5397967"/>
                </a:moveTo>
                <a:cubicBezTo>
                  <a:pt x="2958568" y="5397967"/>
                  <a:pt x="2942977" y="5382376"/>
                  <a:pt x="2942977" y="5363148"/>
                </a:cubicBezTo>
                <a:cubicBezTo>
                  <a:pt x="2942977" y="5343920"/>
                  <a:pt x="2958568" y="5328329"/>
                  <a:pt x="2977796" y="5328329"/>
                </a:cubicBezTo>
                <a:cubicBezTo>
                  <a:pt x="2997024" y="5328329"/>
                  <a:pt x="3012615" y="5343920"/>
                  <a:pt x="3012615" y="5363148"/>
                </a:cubicBezTo>
                <a:cubicBezTo>
                  <a:pt x="3012615" y="5382376"/>
                  <a:pt x="2997024" y="5397967"/>
                  <a:pt x="2977796" y="5397967"/>
                </a:cubicBezTo>
                <a:close/>
                <a:moveTo>
                  <a:pt x="3062689" y="5397967"/>
                </a:moveTo>
                <a:cubicBezTo>
                  <a:pt x="3043462" y="5397967"/>
                  <a:pt x="3027870" y="5382376"/>
                  <a:pt x="3027870" y="5363148"/>
                </a:cubicBezTo>
                <a:cubicBezTo>
                  <a:pt x="3027870" y="5343920"/>
                  <a:pt x="3043462" y="5328329"/>
                  <a:pt x="3062689" y="5328329"/>
                </a:cubicBezTo>
                <a:cubicBezTo>
                  <a:pt x="3081917" y="5328329"/>
                  <a:pt x="3097508" y="5343920"/>
                  <a:pt x="3097508" y="5363148"/>
                </a:cubicBezTo>
                <a:cubicBezTo>
                  <a:pt x="3097508" y="5382376"/>
                  <a:pt x="3081917" y="5397967"/>
                  <a:pt x="3062689" y="5397967"/>
                </a:cubicBezTo>
                <a:close/>
                <a:moveTo>
                  <a:pt x="3147583" y="5397967"/>
                </a:moveTo>
                <a:cubicBezTo>
                  <a:pt x="3128355" y="5397967"/>
                  <a:pt x="3112764" y="5382376"/>
                  <a:pt x="3112764" y="5363148"/>
                </a:cubicBezTo>
                <a:cubicBezTo>
                  <a:pt x="3112764" y="5343920"/>
                  <a:pt x="3128355" y="5328329"/>
                  <a:pt x="3147583" y="5328329"/>
                </a:cubicBezTo>
                <a:cubicBezTo>
                  <a:pt x="3166810" y="5328329"/>
                  <a:pt x="3182401" y="5343920"/>
                  <a:pt x="3182401" y="5363148"/>
                </a:cubicBezTo>
                <a:cubicBezTo>
                  <a:pt x="3182401" y="5382376"/>
                  <a:pt x="3166810" y="5397967"/>
                  <a:pt x="3147583" y="5397967"/>
                </a:cubicBezTo>
                <a:close/>
                <a:moveTo>
                  <a:pt x="3232474" y="5397967"/>
                </a:moveTo>
                <a:cubicBezTo>
                  <a:pt x="3213246" y="5397967"/>
                  <a:pt x="3197655" y="5382376"/>
                  <a:pt x="3197655" y="5363148"/>
                </a:cubicBezTo>
                <a:cubicBezTo>
                  <a:pt x="3197655" y="5343920"/>
                  <a:pt x="3213246" y="5328329"/>
                  <a:pt x="3232474" y="5328329"/>
                </a:cubicBezTo>
                <a:cubicBezTo>
                  <a:pt x="3251702" y="5328329"/>
                  <a:pt x="3267293" y="5343920"/>
                  <a:pt x="3267293" y="5363148"/>
                </a:cubicBezTo>
                <a:cubicBezTo>
                  <a:pt x="3267293" y="5382376"/>
                  <a:pt x="3251702" y="5397967"/>
                  <a:pt x="3232474" y="5397967"/>
                </a:cubicBezTo>
                <a:close/>
                <a:moveTo>
                  <a:pt x="3317366" y="5397967"/>
                </a:moveTo>
                <a:cubicBezTo>
                  <a:pt x="3298138" y="5397967"/>
                  <a:pt x="3282547" y="5382376"/>
                  <a:pt x="3282547" y="5363148"/>
                </a:cubicBezTo>
                <a:cubicBezTo>
                  <a:pt x="3282547" y="5343920"/>
                  <a:pt x="3298138" y="5328329"/>
                  <a:pt x="3317366" y="5328329"/>
                </a:cubicBezTo>
                <a:cubicBezTo>
                  <a:pt x="3336594" y="5328329"/>
                  <a:pt x="3352185" y="5343920"/>
                  <a:pt x="3352185" y="5363148"/>
                </a:cubicBezTo>
                <a:cubicBezTo>
                  <a:pt x="3352185" y="5382376"/>
                  <a:pt x="3336594" y="5397967"/>
                  <a:pt x="3317366" y="5397967"/>
                </a:cubicBezTo>
                <a:close/>
                <a:moveTo>
                  <a:pt x="3402259" y="5397967"/>
                </a:moveTo>
                <a:cubicBezTo>
                  <a:pt x="3383032" y="5397967"/>
                  <a:pt x="3367440" y="5382376"/>
                  <a:pt x="3367440" y="5363148"/>
                </a:cubicBezTo>
                <a:cubicBezTo>
                  <a:pt x="3367440" y="5343920"/>
                  <a:pt x="3383032" y="5328329"/>
                  <a:pt x="3402259" y="5328329"/>
                </a:cubicBezTo>
                <a:cubicBezTo>
                  <a:pt x="3421487" y="5328329"/>
                  <a:pt x="3437078" y="5343920"/>
                  <a:pt x="3437078" y="5363148"/>
                </a:cubicBezTo>
                <a:cubicBezTo>
                  <a:pt x="3437078" y="5382376"/>
                  <a:pt x="3421487" y="5397967"/>
                  <a:pt x="3402259" y="5397967"/>
                </a:cubicBezTo>
                <a:close/>
                <a:moveTo>
                  <a:pt x="3487153" y="5397967"/>
                </a:moveTo>
                <a:cubicBezTo>
                  <a:pt x="3467925" y="5397967"/>
                  <a:pt x="3452334" y="5382376"/>
                  <a:pt x="3452334" y="5363148"/>
                </a:cubicBezTo>
                <a:cubicBezTo>
                  <a:pt x="3452334" y="5343920"/>
                  <a:pt x="3467925" y="5328329"/>
                  <a:pt x="3487153" y="5328329"/>
                </a:cubicBezTo>
                <a:cubicBezTo>
                  <a:pt x="3506380" y="5328329"/>
                  <a:pt x="3521971" y="5343920"/>
                  <a:pt x="3521971" y="5363148"/>
                </a:cubicBezTo>
                <a:cubicBezTo>
                  <a:pt x="3521971" y="5382376"/>
                  <a:pt x="3506380" y="5397967"/>
                  <a:pt x="3487153" y="5397967"/>
                </a:cubicBezTo>
                <a:close/>
                <a:moveTo>
                  <a:pt x="3572044" y="5397967"/>
                </a:moveTo>
                <a:cubicBezTo>
                  <a:pt x="3552816" y="5397967"/>
                  <a:pt x="3537225" y="5382376"/>
                  <a:pt x="3537225" y="5363148"/>
                </a:cubicBezTo>
                <a:cubicBezTo>
                  <a:pt x="3537225" y="5343920"/>
                  <a:pt x="3552816" y="5328329"/>
                  <a:pt x="3572044" y="5328329"/>
                </a:cubicBezTo>
                <a:cubicBezTo>
                  <a:pt x="3591272" y="5328329"/>
                  <a:pt x="3606863" y="5343920"/>
                  <a:pt x="3606863" y="5363148"/>
                </a:cubicBezTo>
                <a:cubicBezTo>
                  <a:pt x="3606863" y="5382376"/>
                  <a:pt x="3591272" y="5397967"/>
                  <a:pt x="3572044" y="5397967"/>
                </a:cubicBezTo>
                <a:close/>
                <a:moveTo>
                  <a:pt x="3741829" y="5397967"/>
                </a:moveTo>
                <a:cubicBezTo>
                  <a:pt x="3722602" y="5397967"/>
                  <a:pt x="3707010" y="5382376"/>
                  <a:pt x="3707010" y="5363148"/>
                </a:cubicBezTo>
                <a:cubicBezTo>
                  <a:pt x="3707010" y="5343920"/>
                  <a:pt x="3722602" y="5328329"/>
                  <a:pt x="3741829" y="5328329"/>
                </a:cubicBezTo>
                <a:cubicBezTo>
                  <a:pt x="3761057" y="5328329"/>
                  <a:pt x="3776648" y="5343920"/>
                  <a:pt x="3776648" y="5363148"/>
                </a:cubicBezTo>
                <a:cubicBezTo>
                  <a:pt x="3776648" y="5382376"/>
                  <a:pt x="3761057" y="5397967"/>
                  <a:pt x="3741829" y="5397967"/>
                </a:cubicBezTo>
                <a:close/>
                <a:moveTo>
                  <a:pt x="4081406" y="5397967"/>
                </a:moveTo>
                <a:cubicBezTo>
                  <a:pt x="4062179" y="5397967"/>
                  <a:pt x="4046588" y="5382376"/>
                  <a:pt x="4046588" y="5363148"/>
                </a:cubicBezTo>
                <a:cubicBezTo>
                  <a:pt x="4046588" y="5343920"/>
                  <a:pt x="4062179" y="5328329"/>
                  <a:pt x="4081406" y="5328329"/>
                </a:cubicBezTo>
                <a:cubicBezTo>
                  <a:pt x="4100634" y="5328329"/>
                  <a:pt x="4116225" y="5343920"/>
                  <a:pt x="4116225" y="5363148"/>
                </a:cubicBezTo>
                <a:cubicBezTo>
                  <a:pt x="4116225" y="5382376"/>
                  <a:pt x="4100634" y="5397967"/>
                  <a:pt x="4081406" y="5397967"/>
                </a:cubicBezTo>
                <a:close/>
                <a:moveTo>
                  <a:pt x="4166299" y="5397967"/>
                </a:moveTo>
                <a:cubicBezTo>
                  <a:pt x="4147071" y="5397967"/>
                  <a:pt x="4131480" y="5382376"/>
                  <a:pt x="4131480" y="5363148"/>
                </a:cubicBezTo>
                <a:cubicBezTo>
                  <a:pt x="4131480" y="5343920"/>
                  <a:pt x="4147071" y="5328329"/>
                  <a:pt x="4166299" y="5328329"/>
                </a:cubicBezTo>
                <a:cubicBezTo>
                  <a:pt x="4185526" y="5328329"/>
                  <a:pt x="4201117" y="5343920"/>
                  <a:pt x="4201117" y="5363148"/>
                </a:cubicBezTo>
                <a:cubicBezTo>
                  <a:pt x="4201117" y="5382376"/>
                  <a:pt x="4185526" y="5397967"/>
                  <a:pt x="4166299" y="5397967"/>
                </a:cubicBezTo>
                <a:close/>
                <a:moveTo>
                  <a:pt x="4505869" y="5397967"/>
                </a:moveTo>
                <a:cubicBezTo>
                  <a:pt x="4486641" y="5397967"/>
                  <a:pt x="4471050" y="5382376"/>
                  <a:pt x="4471050" y="5363148"/>
                </a:cubicBezTo>
                <a:cubicBezTo>
                  <a:pt x="4471050" y="5343920"/>
                  <a:pt x="4486641" y="5328329"/>
                  <a:pt x="4505869" y="5328329"/>
                </a:cubicBezTo>
                <a:cubicBezTo>
                  <a:pt x="4525096" y="5328329"/>
                  <a:pt x="4540687" y="5343920"/>
                  <a:pt x="4540687" y="5363148"/>
                </a:cubicBezTo>
                <a:cubicBezTo>
                  <a:pt x="4540687" y="5382376"/>
                  <a:pt x="4525096" y="5397967"/>
                  <a:pt x="4505869" y="5397967"/>
                </a:cubicBezTo>
                <a:close/>
                <a:moveTo>
                  <a:pt x="4590760" y="5397967"/>
                </a:moveTo>
                <a:cubicBezTo>
                  <a:pt x="4571532" y="5397967"/>
                  <a:pt x="4555941" y="5382376"/>
                  <a:pt x="4555941" y="5363148"/>
                </a:cubicBezTo>
                <a:cubicBezTo>
                  <a:pt x="4555941" y="5343920"/>
                  <a:pt x="4571532" y="5328329"/>
                  <a:pt x="4590760" y="5328329"/>
                </a:cubicBezTo>
                <a:cubicBezTo>
                  <a:pt x="4609988" y="5328329"/>
                  <a:pt x="4625579" y="5343920"/>
                  <a:pt x="4625579" y="5363148"/>
                </a:cubicBezTo>
                <a:cubicBezTo>
                  <a:pt x="4625579" y="5382376"/>
                  <a:pt x="4609988" y="5397967"/>
                  <a:pt x="4590760" y="5397967"/>
                </a:cubicBezTo>
                <a:close/>
                <a:moveTo>
                  <a:pt x="4675653" y="5397967"/>
                </a:moveTo>
                <a:cubicBezTo>
                  <a:pt x="4656425" y="5397967"/>
                  <a:pt x="4640834" y="5382376"/>
                  <a:pt x="4640834" y="5363148"/>
                </a:cubicBezTo>
                <a:cubicBezTo>
                  <a:pt x="4640834" y="5343920"/>
                  <a:pt x="4656425" y="5328329"/>
                  <a:pt x="4675653" y="5328329"/>
                </a:cubicBezTo>
                <a:cubicBezTo>
                  <a:pt x="4694881" y="5328329"/>
                  <a:pt x="4710472" y="5343920"/>
                  <a:pt x="4710472" y="5363148"/>
                </a:cubicBezTo>
                <a:cubicBezTo>
                  <a:pt x="4710472" y="5382376"/>
                  <a:pt x="4694881" y="5397967"/>
                  <a:pt x="4675653" y="5397967"/>
                </a:cubicBezTo>
                <a:close/>
                <a:moveTo>
                  <a:pt x="4760546" y="5397967"/>
                </a:moveTo>
                <a:cubicBezTo>
                  <a:pt x="4741319" y="5397967"/>
                  <a:pt x="4725728" y="5382376"/>
                  <a:pt x="4725728" y="5363148"/>
                </a:cubicBezTo>
                <a:cubicBezTo>
                  <a:pt x="4725728" y="5343920"/>
                  <a:pt x="4741319" y="5328329"/>
                  <a:pt x="4760546" y="5328329"/>
                </a:cubicBezTo>
                <a:cubicBezTo>
                  <a:pt x="4779774" y="5328329"/>
                  <a:pt x="4795365" y="5343920"/>
                  <a:pt x="4795365" y="5363148"/>
                </a:cubicBezTo>
                <a:cubicBezTo>
                  <a:pt x="4795365" y="5382376"/>
                  <a:pt x="4779774" y="5397967"/>
                  <a:pt x="4760546" y="5397967"/>
                </a:cubicBezTo>
                <a:close/>
                <a:moveTo>
                  <a:pt x="4845439" y="5397967"/>
                </a:moveTo>
                <a:cubicBezTo>
                  <a:pt x="4826211" y="5397967"/>
                  <a:pt x="4810620" y="5382376"/>
                  <a:pt x="4810620" y="5363148"/>
                </a:cubicBezTo>
                <a:cubicBezTo>
                  <a:pt x="4810620" y="5343920"/>
                  <a:pt x="4826211" y="5328329"/>
                  <a:pt x="4845439" y="5328329"/>
                </a:cubicBezTo>
                <a:cubicBezTo>
                  <a:pt x="4864666" y="5328329"/>
                  <a:pt x="4880257" y="5343920"/>
                  <a:pt x="4880257" y="5363148"/>
                </a:cubicBezTo>
                <a:cubicBezTo>
                  <a:pt x="4880257" y="5382376"/>
                  <a:pt x="4864666" y="5397967"/>
                  <a:pt x="4845439" y="5397967"/>
                </a:cubicBezTo>
                <a:close/>
                <a:moveTo>
                  <a:pt x="4930330" y="5397967"/>
                </a:moveTo>
                <a:cubicBezTo>
                  <a:pt x="4911102" y="5397967"/>
                  <a:pt x="4895511" y="5382376"/>
                  <a:pt x="4895511" y="5363148"/>
                </a:cubicBezTo>
                <a:cubicBezTo>
                  <a:pt x="4895511" y="5343920"/>
                  <a:pt x="4911102" y="5328329"/>
                  <a:pt x="4930330" y="5328329"/>
                </a:cubicBezTo>
                <a:cubicBezTo>
                  <a:pt x="4949558" y="5328329"/>
                  <a:pt x="4965149" y="5343920"/>
                  <a:pt x="4965149" y="5363148"/>
                </a:cubicBezTo>
                <a:cubicBezTo>
                  <a:pt x="4965149" y="5382376"/>
                  <a:pt x="4949558" y="5397967"/>
                  <a:pt x="4930330" y="5397967"/>
                </a:cubicBezTo>
                <a:close/>
                <a:moveTo>
                  <a:pt x="5015223" y="5397967"/>
                </a:moveTo>
                <a:cubicBezTo>
                  <a:pt x="4995995" y="5397967"/>
                  <a:pt x="4980404" y="5382376"/>
                  <a:pt x="4980404" y="5363148"/>
                </a:cubicBezTo>
                <a:cubicBezTo>
                  <a:pt x="4980404" y="5343920"/>
                  <a:pt x="4995995" y="5328329"/>
                  <a:pt x="5015223" y="5328329"/>
                </a:cubicBezTo>
                <a:cubicBezTo>
                  <a:pt x="5034451" y="5328329"/>
                  <a:pt x="5050042" y="5343920"/>
                  <a:pt x="5050042" y="5363148"/>
                </a:cubicBezTo>
                <a:cubicBezTo>
                  <a:pt x="5050042" y="5382376"/>
                  <a:pt x="5034451" y="5397967"/>
                  <a:pt x="5015223" y="5397967"/>
                </a:cubicBezTo>
                <a:close/>
                <a:moveTo>
                  <a:pt x="5100116" y="5397967"/>
                </a:moveTo>
                <a:cubicBezTo>
                  <a:pt x="5080889" y="5397967"/>
                  <a:pt x="5065298" y="5382376"/>
                  <a:pt x="5065298" y="5363148"/>
                </a:cubicBezTo>
                <a:cubicBezTo>
                  <a:pt x="5065298" y="5343920"/>
                  <a:pt x="5080889" y="5328329"/>
                  <a:pt x="5100116" y="5328329"/>
                </a:cubicBezTo>
                <a:cubicBezTo>
                  <a:pt x="5119344" y="5328329"/>
                  <a:pt x="5134935" y="5343920"/>
                  <a:pt x="5134935" y="5363148"/>
                </a:cubicBezTo>
                <a:cubicBezTo>
                  <a:pt x="5134935" y="5382376"/>
                  <a:pt x="5119344" y="5397967"/>
                  <a:pt x="5100116" y="5397967"/>
                </a:cubicBezTo>
                <a:close/>
                <a:moveTo>
                  <a:pt x="5269900" y="5397967"/>
                </a:moveTo>
                <a:cubicBezTo>
                  <a:pt x="5250672" y="5397967"/>
                  <a:pt x="5235081" y="5382376"/>
                  <a:pt x="5235081" y="5363148"/>
                </a:cubicBezTo>
                <a:cubicBezTo>
                  <a:pt x="5235081" y="5343920"/>
                  <a:pt x="5250672" y="5328329"/>
                  <a:pt x="5269900" y="5328329"/>
                </a:cubicBezTo>
                <a:cubicBezTo>
                  <a:pt x="5289128" y="5328329"/>
                  <a:pt x="5304719" y="5343920"/>
                  <a:pt x="5304719" y="5363148"/>
                </a:cubicBezTo>
                <a:cubicBezTo>
                  <a:pt x="5304719" y="5382376"/>
                  <a:pt x="5289128" y="5397967"/>
                  <a:pt x="5269900" y="5397967"/>
                </a:cubicBezTo>
                <a:close/>
                <a:moveTo>
                  <a:pt x="7222454" y="5397967"/>
                </a:moveTo>
                <a:cubicBezTo>
                  <a:pt x="7203226" y="5397967"/>
                  <a:pt x="7187629" y="5382376"/>
                  <a:pt x="7187629" y="5363148"/>
                </a:cubicBezTo>
                <a:cubicBezTo>
                  <a:pt x="7187629" y="5343920"/>
                  <a:pt x="7203226" y="5328329"/>
                  <a:pt x="7222454" y="5328329"/>
                </a:cubicBezTo>
                <a:cubicBezTo>
                  <a:pt x="7241682" y="5328329"/>
                  <a:pt x="7257266" y="5343920"/>
                  <a:pt x="7257266" y="5363148"/>
                </a:cubicBezTo>
                <a:cubicBezTo>
                  <a:pt x="7257266" y="5382376"/>
                  <a:pt x="7241682" y="5397967"/>
                  <a:pt x="7222454" y="5397967"/>
                </a:cubicBezTo>
                <a:close/>
                <a:moveTo>
                  <a:pt x="7562024" y="5397967"/>
                </a:moveTo>
                <a:cubicBezTo>
                  <a:pt x="7542796" y="5397967"/>
                  <a:pt x="7527199" y="5382376"/>
                  <a:pt x="7527199" y="5363148"/>
                </a:cubicBezTo>
                <a:cubicBezTo>
                  <a:pt x="7527199" y="5343920"/>
                  <a:pt x="7542796" y="5328329"/>
                  <a:pt x="7562024" y="5328329"/>
                </a:cubicBezTo>
                <a:cubicBezTo>
                  <a:pt x="7581252" y="5328329"/>
                  <a:pt x="7596836" y="5343920"/>
                  <a:pt x="7596836" y="5363148"/>
                </a:cubicBezTo>
                <a:cubicBezTo>
                  <a:pt x="7596836" y="5382376"/>
                  <a:pt x="7581252" y="5397967"/>
                  <a:pt x="7562024" y="5397967"/>
                </a:cubicBezTo>
                <a:close/>
                <a:moveTo>
                  <a:pt x="7816702" y="5397967"/>
                </a:moveTo>
                <a:cubicBezTo>
                  <a:pt x="7797474" y="5397967"/>
                  <a:pt x="7781877" y="5382376"/>
                  <a:pt x="7781877" y="5363148"/>
                </a:cubicBezTo>
                <a:cubicBezTo>
                  <a:pt x="7781877" y="5343920"/>
                  <a:pt x="7797474" y="5328329"/>
                  <a:pt x="7816702" y="5328329"/>
                </a:cubicBezTo>
                <a:cubicBezTo>
                  <a:pt x="7835930" y="5328329"/>
                  <a:pt x="7851514" y="5343920"/>
                  <a:pt x="7851514" y="5363148"/>
                </a:cubicBezTo>
                <a:cubicBezTo>
                  <a:pt x="7851514" y="5382376"/>
                  <a:pt x="7835930" y="5397967"/>
                  <a:pt x="7816702" y="5397967"/>
                </a:cubicBezTo>
                <a:close/>
                <a:moveTo>
                  <a:pt x="7901594" y="5397967"/>
                </a:moveTo>
                <a:cubicBezTo>
                  <a:pt x="7882366" y="5397967"/>
                  <a:pt x="7866769" y="5382376"/>
                  <a:pt x="7866769" y="5363148"/>
                </a:cubicBezTo>
                <a:cubicBezTo>
                  <a:pt x="7866769" y="5343920"/>
                  <a:pt x="7882366" y="5328329"/>
                  <a:pt x="7901594" y="5328329"/>
                </a:cubicBezTo>
                <a:cubicBezTo>
                  <a:pt x="7920822" y="5328329"/>
                  <a:pt x="7936406" y="5343920"/>
                  <a:pt x="7936406" y="5363148"/>
                </a:cubicBezTo>
                <a:cubicBezTo>
                  <a:pt x="7936406" y="5382376"/>
                  <a:pt x="7920822" y="5397967"/>
                  <a:pt x="7901594" y="5397967"/>
                </a:cubicBezTo>
                <a:close/>
                <a:moveTo>
                  <a:pt x="7986485" y="5397967"/>
                </a:moveTo>
                <a:cubicBezTo>
                  <a:pt x="7967258" y="5397967"/>
                  <a:pt x="7951660" y="5382376"/>
                  <a:pt x="7951660" y="5363148"/>
                </a:cubicBezTo>
                <a:cubicBezTo>
                  <a:pt x="7951660" y="5343920"/>
                  <a:pt x="7967258" y="5328329"/>
                  <a:pt x="7986485" y="5328329"/>
                </a:cubicBezTo>
                <a:cubicBezTo>
                  <a:pt x="8005713" y="5328329"/>
                  <a:pt x="8021298" y="5343920"/>
                  <a:pt x="8021298" y="5363148"/>
                </a:cubicBezTo>
                <a:cubicBezTo>
                  <a:pt x="8021298" y="5382376"/>
                  <a:pt x="8005713" y="5397967"/>
                  <a:pt x="7986485" y="5397967"/>
                </a:cubicBezTo>
                <a:close/>
                <a:moveTo>
                  <a:pt x="8071379" y="5397967"/>
                </a:moveTo>
                <a:cubicBezTo>
                  <a:pt x="8052151" y="5397967"/>
                  <a:pt x="8036553" y="5382376"/>
                  <a:pt x="8036553" y="5363148"/>
                </a:cubicBezTo>
                <a:cubicBezTo>
                  <a:pt x="8036553" y="5343920"/>
                  <a:pt x="8052151" y="5328329"/>
                  <a:pt x="8071379" y="5328329"/>
                </a:cubicBezTo>
                <a:cubicBezTo>
                  <a:pt x="8090606" y="5328329"/>
                  <a:pt x="8106191" y="5343920"/>
                  <a:pt x="8106191" y="5363148"/>
                </a:cubicBezTo>
                <a:cubicBezTo>
                  <a:pt x="8106191" y="5382376"/>
                  <a:pt x="8090606" y="5397967"/>
                  <a:pt x="8071379" y="5397967"/>
                </a:cubicBezTo>
                <a:close/>
                <a:moveTo>
                  <a:pt x="8156272" y="5397967"/>
                </a:moveTo>
                <a:cubicBezTo>
                  <a:pt x="8137044" y="5397967"/>
                  <a:pt x="8121447" y="5382376"/>
                  <a:pt x="8121447" y="5363148"/>
                </a:cubicBezTo>
                <a:cubicBezTo>
                  <a:pt x="8121447" y="5343920"/>
                  <a:pt x="8137044" y="5328329"/>
                  <a:pt x="8156272" y="5328329"/>
                </a:cubicBezTo>
                <a:cubicBezTo>
                  <a:pt x="8175500" y="5328329"/>
                  <a:pt x="8191084" y="5343920"/>
                  <a:pt x="8191084" y="5363148"/>
                </a:cubicBezTo>
                <a:cubicBezTo>
                  <a:pt x="8191084" y="5382376"/>
                  <a:pt x="8175500" y="5397967"/>
                  <a:pt x="8156272" y="5397967"/>
                </a:cubicBezTo>
                <a:close/>
                <a:moveTo>
                  <a:pt x="8241164" y="5397967"/>
                </a:moveTo>
                <a:cubicBezTo>
                  <a:pt x="8221936" y="5397967"/>
                  <a:pt x="8206339" y="5382376"/>
                  <a:pt x="8206339" y="5363148"/>
                </a:cubicBezTo>
                <a:cubicBezTo>
                  <a:pt x="8206339" y="5343920"/>
                  <a:pt x="8221936" y="5328329"/>
                  <a:pt x="8241164" y="5328329"/>
                </a:cubicBezTo>
                <a:cubicBezTo>
                  <a:pt x="8260392" y="5328329"/>
                  <a:pt x="8275976" y="5343920"/>
                  <a:pt x="8275976" y="5363148"/>
                </a:cubicBezTo>
                <a:cubicBezTo>
                  <a:pt x="8275976" y="5382376"/>
                  <a:pt x="8260392" y="5397967"/>
                  <a:pt x="8241164" y="5397967"/>
                </a:cubicBezTo>
                <a:close/>
                <a:moveTo>
                  <a:pt x="8326055" y="5397967"/>
                </a:moveTo>
                <a:cubicBezTo>
                  <a:pt x="8306828" y="5397967"/>
                  <a:pt x="8291230" y="5382376"/>
                  <a:pt x="8291230" y="5363148"/>
                </a:cubicBezTo>
                <a:cubicBezTo>
                  <a:pt x="8291230" y="5343920"/>
                  <a:pt x="8306828" y="5328329"/>
                  <a:pt x="8326055" y="5328329"/>
                </a:cubicBezTo>
                <a:cubicBezTo>
                  <a:pt x="8345283" y="5328329"/>
                  <a:pt x="8360868" y="5343920"/>
                  <a:pt x="8360868" y="5363148"/>
                </a:cubicBezTo>
                <a:cubicBezTo>
                  <a:pt x="8360868" y="5382376"/>
                  <a:pt x="8345283" y="5397967"/>
                  <a:pt x="8326055" y="5397967"/>
                </a:cubicBezTo>
                <a:close/>
                <a:moveTo>
                  <a:pt x="8410949" y="5397967"/>
                </a:moveTo>
                <a:cubicBezTo>
                  <a:pt x="8391721" y="5397967"/>
                  <a:pt x="8376123" y="5382376"/>
                  <a:pt x="8376123" y="5363148"/>
                </a:cubicBezTo>
                <a:cubicBezTo>
                  <a:pt x="8376123" y="5343920"/>
                  <a:pt x="8391721" y="5328329"/>
                  <a:pt x="8410949" y="5328329"/>
                </a:cubicBezTo>
                <a:cubicBezTo>
                  <a:pt x="8430176" y="5328329"/>
                  <a:pt x="8445761" y="5343920"/>
                  <a:pt x="8445761" y="5363148"/>
                </a:cubicBezTo>
                <a:cubicBezTo>
                  <a:pt x="8445761" y="5382376"/>
                  <a:pt x="8430176" y="5397967"/>
                  <a:pt x="8410949" y="5397967"/>
                </a:cubicBezTo>
                <a:close/>
                <a:moveTo>
                  <a:pt x="8495842" y="5397967"/>
                </a:moveTo>
                <a:cubicBezTo>
                  <a:pt x="8476614" y="5397967"/>
                  <a:pt x="8461017" y="5382376"/>
                  <a:pt x="8461017" y="5363148"/>
                </a:cubicBezTo>
                <a:cubicBezTo>
                  <a:pt x="8461017" y="5343920"/>
                  <a:pt x="8476614" y="5328329"/>
                  <a:pt x="8495842" y="5328329"/>
                </a:cubicBezTo>
                <a:cubicBezTo>
                  <a:pt x="8515070" y="5328329"/>
                  <a:pt x="8530654" y="5343920"/>
                  <a:pt x="8530654" y="5363148"/>
                </a:cubicBezTo>
                <a:cubicBezTo>
                  <a:pt x="8530654" y="5382376"/>
                  <a:pt x="8515070" y="5397967"/>
                  <a:pt x="8495842" y="5397967"/>
                </a:cubicBezTo>
                <a:close/>
                <a:moveTo>
                  <a:pt x="8580734" y="5397967"/>
                </a:moveTo>
                <a:cubicBezTo>
                  <a:pt x="8561506" y="5397967"/>
                  <a:pt x="8545909" y="5382376"/>
                  <a:pt x="8545909" y="5363148"/>
                </a:cubicBezTo>
                <a:cubicBezTo>
                  <a:pt x="8545909" y="5343920"/>
                  <a:pt x="8561506" y="5328329"/>
                  <a:pt x="8580734" y="5328329"/>
                </a:cubicBezTo>
                <a:cubicBezTo>
                  <a:pt x="8599962" y="5328329"/>
                  <a:pt x="8615546" y="5343920"/>
                  <a:pt x="8615546" y="5363148"/>
                </a:cubicBezTo>
                <a:cubicBezTo>
                  <a:pt x="8615546" y="5382376"/>
                  <a:pt x="8599962" y="5397967"/>
                  <a:pt x="8580734" y="5397967"/>
                </a:cubicBezTo>
                <a:close/>
                <a:moveTo>
                  <a:pt x="8665625" y="5397967"/>
                </a:moveTo>
                <a:cubicBezTo>
                  <a:pt x="8646398" y="5397967"/>
                  <a:pt x="8630800" y="5382376"/>
                  <a:pt x="8630800" y="5363148"/>
                </a:cubicBezTo>
                <a:cubicBezTo>
                  <a:pt x="8630800" y="5343920"/>
                  <a:pt x="8646398" y="5328329"/>
                  <a:pt x="8665625" y="5328329"/>
                </a:cubicBezTo>
                <a:cubicBezTo>
                  <a:pt x="8684853" y="5328329"/>
                  <a:pt x="8700438" y="5343920"/>
                  <a:pt x="8700438" y="5363148"/>
                </a:cubicBezTo>
                <a:cubicBezTo>
                  <a:pt x="8700438" y="5382376"/>
                  <a:pt x="8684853" y="5397967"/>
                  <a:pt x="8665625" y="5397967"/>
                </a:cubicBezTo>
                <a:close/>
                <a:moveTo>
                  <a:pt x="8750518" y="5397967"/>
                </a:moveTo>
                <a:cubicBezTo>
                  <a:pt x="8731290" y="5397967"/>
                  <a:pt x="8715692" y="5382376"/>
                  <a:pt x="8715692" y="5363148"/>
                </a:cubicBezTo>
                <a:cubicBezTo>
                  <a:pt x="8715692" y="5343920"/>
                  <a:pt x="8731290" y="5328329"/>
                  <a:pt x="8750518" y="5328329"/>
                </a:cubicBezTo>
                <a:cubicBezTo>
                  <a:pt x="8769745" y="5328329"/>
                  <a:pt x="8785330" y="5343920"/>
                  <a:pt x="8785330" y="5363148"/>
                </a:cubicBezTo>
                <a:cubicBezTo>
                  <a:pt x="8785330" y="5382376"/>
                  <a:pt x="8769745" y="5397967"/>
                  <a:pt x="8750518" y="5397967"/>
                </a:cubicBezTo>
                <a:close/>
                <a:moveTo>
                  <a:pt x="8835412" y="5397967"/>
                </a:moveTo>
                <a:cubicBezTo>
                  <a:pt x="8816184" y="5397967"/>
                  <a:pt x="8800587" y="5382376"/>
                  <a:pt x="8800587" y="5363148"/>
                </a:cubicBezTo>
                <a:cubicBezTo>
                  <a:pt x="8800587" y="5343920"/>
                  <a:pt x="8816184" y="5328329"/>
                  <a:pt x="8835412" y="5328329"/>
                </a:cubicBezTo>
                <a:cubicBezTo>
                  <a:pt x="8854640" y="5328329"/>
                  <a:pt x="8870224" y="5343920"/>
                  <a:pt x="8870224" y="5363148"/>
                </a:cubicBezTo>
                <a:cubicBezTo>
                  <a:pt x="8870224" y="5382376"/>
                  <a:pt x="8854640" y="5397967"/>
                  <a:pt x="8835412" y="5397967"/>
                </a:cubicBezTo>
                <a:close/>
                <a:moveTo>
                  <a:pt x="8920304" y="5397967"/>
                </a:moveTo>
                <a:cubicBezTo>
                  <a:pt x="8901076" y="5397967"/>
                  <a:pt x="8885479" y="5382376"/>
                  <a:pt x="8885479" y="5363148"/>
                </a:cubicBezTo>
                <a:cubicBezTo>
                  <a:pt x="8885479" y="5343920"/>
                  <a:pt x="8901076" y="5328329"/>
                  <a:pt x="8920304" y="5328329"/>
                </a:cubicBezTo>
                <a:cubicBezTo>
                  <a:pt x="8939532" y="5328329"/>
                  <a:pt x="8955116" y="5343920"/>
                  <a:pt x="8955116" y="5363148"/>
                </a:cubicBezTo>
                <a:cubicBezTo>
                  <a:pt x="8955116" y="5382376"/>
                  <a:pt x="8939532" y="5397967"/>
                  <a:pt x="8920304" y="5397967"/>
                </a:cubicBezTo>
                <a:close/>
                <a:moveTo>
                  <a:pt x="9005195" y="5397967"/>
                </a:moveTo>
                <a:cubicBezTo>
                  <a:pt x="8985968" y="5397967"/>
                  <a:pt x="8970370" y="5382376"/>
                  <a:pt x="8970370" y="5363148"/>
                </a:cubicBezTo>
                <a:cubicBezTo>
                  <a:pt x="8970370" y="5343920"/>
                  <a:pt x="8985968" y="5328329"/>
                  <a:pt x="9005195" y="5328329"/>
                </a:cubicBezTo>
                <a:cubicBezTo>
                  <a:pt x="9024423" y="5328329"/>
                  <a:pt x="9040008" y="5343920"/>
                  <a:pt x="9040008" y="5363148"/>
                </a:cubicBezTo>
                <a:cubicBezTo>
                  <a:pt x="9040008" y="5382376"/>
                  <a:pt x="9024423" y="5397967"/>
                  <a:pt x="9005195" y="5397967"/>
                </a:cubicBezTo>
                <a:close/>
                <a:moveTo>
                  <a:pt x="9090088" y="5397967"/>
                </a:moveTo>
                <a:cubicBezTo>
                  <a:pt x="9070860" y="5397967"/>
                  <a:pt x="9055262" y="5382376"/>
                  <a:pt x="9055262" y="5363148"/>
                </a:cubicBezTo>
                <a:cubicBezTo>
                  <a:pt x="9055262" y="5343920"/>
                  <a:pt x="9070860" y="5328329"/>
                  <a:pt x="9090088" y="5328329"/>
                </a:cubicBezTo>
                <a:cubicBezTo>
                  <a:pt x="9109315" y="5328329"/>
                  <a:pt x="9124900" y="5343920"/>
                  <a:pt x="9124900" y="5363148"/>
                </a:cubicBezTo>
                <a:cubicBezTo>
                  <a:pt x="9124900" y="5382376"/>
                  <a:pt x="9109315" y="5397967"/>
                  <a:pt x="9090088" y="5397967"/>
                </a:cubicBezTo>
                <a:close/>
                <a:moveTo>
                  <a:pt x="9174982" y="5397967"/>
                </a:moveTo>
                <a:cubicBezTo>
                  <a:pt x="9155754" y="5397967"/>
                  <a:pt x="9140157" y="5382376"/>
                  <a:pt x="9140157" y="5363148"/>
                </a:cubicBezTo>
                <a:cubicBezTo>
                  <a:pt x="9140157" y="5343920"/>
                  <a:pt x="9155754" y="5328329"/>
                  <a:pt x="9174982" y="5328329"/>
                </a:cubicBezTo>
                <a:cubicBezTo>
                  <a:pt x="9194210" y="5328329"/>
                  <a:pt x="9209794" y="5343920"/>
                  <a:pt x="9209794" y="5363148"/>
                </a:cubicBezTo>
                <a:cubicBezTo>
                  <a:pt x="9209794" y="5382376"/>
                  <a:pt x="9194210" y="5397967"/>
                  <a:pt x="9174982" y="5397967"/>
                </a:cubicBezTo>
                <a:close/>
                <a:moveTo>
                  <a:pt x="9259874" y="5397967"/>
                </a:moveTo>
                <a:cubicBezTo>
                  <a:pt x="9240646" y="5397967"/>
                  <a:pt x="9225049" y="5382376"/>
                  <a:pt x="9225049" y="5363148"/>
                </a:cubicBezTo>
                <a:cubicBezTo>
                  <a:pt x="9225049" y="5343920"/>
                  <a:pt x="9240646" y="5328329"/>
                  <a:pt x="9259874" y="5328329"/>
                </a:cubicBezTo>
                <a:cubicBezTo>
                  <a:pt x="9279102" y="5328329"/>
                  <a:pt x="9294686" y="5343920"/>
                  <a:pt x="9294686" y="5363148"/>
                </a:cubicBezTo>
                <a:cubicBezTo>
                  <a:pt x="9294686" y="5382376"/>
                  <a:pt x="9279102" y="5397967"/>
                  <a:pt x="9259874" y="5397967"/>
                </a:cubicBezTo>
                <a:close/>
                <a:moveTo>
                  <a:pt x="9344765" y="5397967"/>
                </a:moveTo>
                <a:cubicBezTo>
                  <a:pt x="9325538" y="5397967"/>
                  <a:pt x="9309940" y="5382376"/>
                  <a:pt x="9309940" y="5363148"/>
                </a:cubicBezTo>
                <a:cubicBezTo>
                  <a:pt x="9309940" y="5343920"/>
                  <a:pt x="9325538" y="5328329"/>
                  <a:pt x="9344765" y="5328329"/>
                </a:cubicBezTo>
                <a:cubicBezTo>
                  <a:pt x="9363993" y="5328329"/>
                  <a:pt x="9379578" y="5343920"/>
                  <a:pt x="9379578" y="5363148"/>
                </a:cubicBezTo>
                <a:cubicBezTo>
                  <a:pt x="9379578" y="5382376"/>
                  <a:pt x="9363993" y="5397967"/>
                  <a:pt x="9344765" y="5397967"/>
                </a:cubicBezTo>
                <a:close/>
                <a:moveTo>
                  <a:pt x="9429658" y="5397967"/>
                </a:moveTo>
                <a:cubicBezTo>
                  <a:pt x="9410430" y="5397967"/>
                  <a:pt x="9394832" y="5382376"/>
                  <a:pt x="9394832" y="5363148"/>
                </a:cubicBezTo>
                <a:cubicBezTo>
                  <a:pt x="9394832" y="5343920"/>
                  <a:pt x="9410430" y="5328329"/>
                  <a:pt x="9429658" y="5328329"/>
                </a:cubicBezTo>
                <a:cubicBezTo>
                  <a:pt x="9448885" y="5328329"/>
                  <a:pt x="9464470" y="5343920"/>
                  <a:pt x="9464470" y="5363148"/>
                </a:cubicBezTo>
                <a:cubicBezTo>
                  <a:pt x="9464470" y="5382376"/>
                  <a:pt x="9448885" y="5397967"/>
                  <a:pt x="9429658" y="5397967"/>
                </a:cubicBezTo>
                <a:close/>
                <a:moveTo>
                  <a:pt x="9514552" y="5397967"/>
                </a:moveTo>
                <a:cubicBezTo>
                  <a:pt x="9495324" y="5397967"/>
                  <a:pt x="9479727" y="5382376"/>
                  <a:pt x="9479727" y="5363148"/>
                </a:cubicBezTo>
                <a:cubicBezTo>
                  <a:pt x="9479727" y="5343920"/>
                  <a:pt x="9495324" y="5328329"/>
                  <a:pt x="9514552" y="5328329"/>
                </a:cubicBezTo>
                <a:cubicBezTo>
                  <a:pt x="9533780" y="5328329"/>
                  <a:pt x="9549364" y="5343920"/>
                  <a:pt x="9549364" y="5363148"/>
                </a:cubicBezTo>
                <a:cubicBezTo>
                  <a:pt x="9549364" y="5382376"/>
                  <a:pt x="9533780" y="5397967"/>
                  <a:pt x="9514552" y="5397967"/>
                </a:cubicBezTo>
                <a:close/>
                <a:moveTo>
                  <a:pt x="9599444" y="5397967"/>
                </a:moveTo>
                <a:cubicBezTo>
                  <a:pt x="9580216" y="5397967"/>
                  <a:pt x="9564619" y="5382376"/>
                  <a:pt x="9564619" y="5363148"/>
                </a:cubicBezTo>
                <a:cubicBezTo>
                  <a:pt x="9564619" y="5343920"/>
                  <a:pt x="9580216" y="5328329"/>
                  <a:pt x="9599444" y="5328329"/>
                </a:cubicBezTo>
                <a:cubicBezTo>
                  <a:pt x="9618672" y="5328329"/>
                  <a:pt x="9634256" y="5343920"/>
                  <a:pt x="9634256" y="5363148"/>
                </a:cubicBezTo>
                <a:cubicBezTo>
                  <a:pt x="9634256" y="5382376"/>
                  <a:pt x="9618672" y="5397967"/>
                  <a:pt x="9599444" y="5397967"/>
                </a:cubicBezTo>
                <a:close/>
                <a:moveTo>
                  <a:pt x="9684335" y="5397967"/>
                </a:moveTo>
                <a:cubicBezTo>
                  <a:pt x="9665108" y="5397967"/>
                  <a:pt x="9649510" y="5382376"/>
                  <a:pt x="9649510" y="5363148"/>
                </a:cubicBezTo>
                <a:cubicBezTo>
                  <a:pt x="9649510" y="5343920"/>
                  <a:pt x="9665108" y="5328329"/>
                  <a:pt x="9684335" y="5328329"/>
                </a:cubicBezTo>
                <a:cubicBezTo>
                  <a:pt x="9703563" y="5328329"/>
                  <a:pt x="9719148" y="5343920"/>
                  <a:pt x="9719148" y="5363148"/>
                </a:cubicBezTo>
                <a:cubicBezTo>
                  <a:pt x="9719148" y="5382376"/>
                  <a:pt x="9703563" y="5397967"/>
                  <a:pt x="9684335" y="5397967"/>
                </a:cubicBezTo>
                <a:close/>
                <a:moveTo>
                  <a:pt x="9769228" y="5397967"/>
                </a:moveTo>
                <a:cubicBezTo>
                  <a:pt x="9750000" y="5397967"/>
                  <a:pt x="9734402" y="5382376"/>
                  <a:pt x="9734402" y="5363148"/>
                </a:cubicBezTo>
                <a:cubicBezTo>
                  <a:pt x="9734402" y="5343920"/>
                  <a:pt x="9750000" y="5328329"/>
                  <a:pt x="9769228" y="5328329"/>
                </a:cubicBezTo>
                <a:cubicBezTo>
                  <a:pt x="9788455" y="5328329"/>
                  <a:pt x="9804040" y="5343920"/>
                  <a:pt x="9804040" y="5363148"/>
                </a:cubicBezTo>
                <a:cubicBezTo>
                  <a:pt x="9804040" y="5382376"/>
                  <a:pt x="9788455" y="5397967"/>
                  <a:pt x="9769228" y="5397967"/>
                </a:cubicBezTo>
                <a:close/>
                <a:moveTo>
                  <a:pt x="9854122" y="5397967"/>
                </a:moveTo>
                <a:cubicBezTo>
                  <a:pt x="9834894" y="5397967"/>
                  <a:pt x="9819297" y="5382376"/>
                  <a:pt x="9819297" y="5363148"/>
                </a:cubicBezTo>
                <a:cubicBezTo>
                  <a:pt x="9819297" y="5343920"/>
                  <a:pt x="9834894" y="5328329"/>
                  <a:pt x="9854122" y="5328329"/>
                </a:cubicBezTo>
                <a:cubicBezTo>
                  <a:pt x="9873350" y="5328329"/>
                  <a:pt x="9888934" y="5343920"/>
                  <a:pt x="9888934" y="5363148"/>
                </a:cubicBezTo>
                <a:cubicBezTo>
                  <a:pt x="9888934" y="5382376"/>
                  <a:pt x="9873350" y="5397967"/>
                  <a:pt x="9854122" y="5397967"/>
                </a:cubicBezTo>
                <a:close/>
                <a:moveTo>
                  <a:pt x="9939014" y="5397967"/>
                </a:moveTo>
                <a:cubicBezTo>
                  <a:pt x="9919786" y="5397967"/>
                  <a:pt x="9904189" y="5382376"/>
                  <a:pt x="9904189" y="5363148"/>
                </a:cubicBezTo>
                <a:cubicBezTo>
                  <a:pt x="9904189" y="5343920"/>
                  <a:pt x="9919786" y="5328329"/>
                  <a:pt x="9939014" y="5328329"/>
                </a:cubicBezTo>
                <a:cubicBezTo>
                  <a:pt x="9958242" y="5328329"/>
                  <a:pt x="9973826" y="5343920"/>
                  <a:pt x="9973826" y="5363148"/>
                </a:cubicBezTo>
                <a:cubicBezTo>
                  <a:pt x="9973826" y="5382376"/>
                  <a:pt x="9958242" y="5397967"/>
                  <a:pt x="9939014" y="5397967"/>
                </a:cubicBezTo>
                <a:close/>
                <a:moveTo>
                  <a:pt x="10023905" y="5397967"/>
                </a:moveTo>
                <a:cubicBezTo>
                  <a:pt x="10004678" y="5397967"/>
                  <a:pt x="9989080" y="5382376"/>
                  <a:pt x="9989080" y="5363148"/>
                </a:cubicBezTo>
                <a:cubicBezTo>
                  <a:pt x="9989080" y="5343920"/>
                  <a:pt x="10004678" y="5328329"/>
                  <a:pt x="10023905" y="5328329"/>
                </a:cubicBezTo>
                <a:cubicBezTo>
                  <a:pt x="10043133" y="5328329"/>
                  <a:pt x="10058718" y="5343920"/>
                  <a:pt x="10058718" y="5363148"/>
                </a:cubicBezTo>
                <a:cubicBezTo>
                  <a:pt x="10058718" y="5382376"/>
                  <a:pt x="10043133" y="5397967"/>
                  <a:pt x="10023905" y="5397967"/>
                </a:cubicBezTo>
                <a:close/>
                <a:moveTo>
                  <a:pt x="10108798" y="5397967"/>
                </a:moveTo>
                <a:cubicBezTo>
                  <a:pt x="10089570" y="5397967"/>
                  <a:pt x="10073972" y="5382376"/>
                  <a:pt x="10073972" y="5363148"/>
                </a:cubicBezTo>
                <a:cubicBezTo>
                  <a:pt x="10073972" y="5343920"/>
                  <a:pt x="10089570" y="5328329"/>
                  <a:pt x="10108798" y="5328329"/>
                </a:cubicBezTo>
                <a:cubicBezTo>
                  <a:pt x="10128025" y="5328329"/>
                  <a:pt x="10143610" y="5343920"/>
                  <a:pt x="10143610" y="5363148"/>
                </a:cubicBezTo>
                <a:cubicBezTo>
                  <a:pt x="10143610" y="5382376"/>
                  <a:pt x="10128025" y="5397967"/>
                  <a:pt x="10108798" y="5397967"/>
                </a:cubicBezTo>
                <a:close/>
                <a:moveTo>
                  <a:pt x="10193691" y="5397967"/>
                </a:moveTo>
                <a:cubicBezTo>
                  <a:pt x="10174463" y="5397967"/>
                  <a:pt x="10158866" y="5382376"/>
                  <a:pt x="10158866" y="5363148"/>
                </a:cubicBezTo>
                <a:cubicBezTo>
                  <a:pt x="10158866" y="5343920"/>
                  <a:pt x="10174463" y="5328329"/>
                  <a:pt x="10193691" y="5328329"/>
                </a:cubicBezTo>
                <a:cubicBezTo>
                  <a:pt x="10212919" y="5328329"/>
                  <a:pt x="10228503" y="5343920"/>
                  <a:pt x="10228503" y="5363148"/>
                </a:cubicBezTo>
                <a:cubicBezTo>
                  <a:pt x="10228503" y="5382376"/>
                  <a:pt x="10212919" y="5397967"/>
                  <a:pt x="10193691" y="5397967"/>
                </a:cubicBezTo>
                <a:close/>
                <a:moveTo>
                  <a:pt x="10363475" y="5397967"/>
                </a:moveTo>
                <a:cubicBezTo>
                  <a:pt x="10344248" y="5397967"/>
                  <a:pt x="10328650" y="5382376"/>
                  <a:pt x="10328650" y="5363148"/>
                </a:cubicBezTo>
                <a:cubicBezTo>
                  <a:pt x="10328650" y="5343920"/>
                  <a:pt x="10344248" y="5328329"/>
                  <a:pt x="10363475" y="5328329"/>
                </a:cubicBezTo>
                <a:cubicBezTo>
                  <a:pt x="10382703" y="5328329"/>
                  <a:pt x="10398288" y="5343920"/>
                  <a:pt x="10398288" y="5363148"/>
                </a:cubicBezTo>
                <a:cubicBezTo>
                  <a:pt x="10398288" y="5382376"/>
                  <a:pt x="10382703" y="5397967"/>
                  <a:pt x="10363475" y="5397967"/>
                </a:cubicBezTo>
                <a:close/>
                <a:moveTo>
                  <a:pt x="10448368" y="5397967"/>
                </a:moveTo>
                <a:cubicBezTo>
                  <a:pt x="10429140" y="5397967"/>
                  <a:pt x="10413542" y="5382376"/>
                  <a:pt x="10413542" y="5363148"/>
                </a:cubicBezTo>
                <a:cubicBezTo>
                  <a:pt x="10413542" y="5343920"/>
                  <a:pt x="10429140" y="5328329"/>
                  <a:pt x="10448368" y="5328329"/>
                </a:cubicBezTo>
                <a:cubicBezTo>
                  <a:pt x="10467595" y="5328329"/>
                  <a:pt x="10483180" y="5343920"/>
                  <a:pt x="10483180" y="5363148"/>
                </a:cubicBezTo>
                <a:cubicBezTo>
                  <a:pt x="10483180" y="5382376"/>
                  <a:pt x="10467595" y="5397967"/>
                  <a:pt x="10448368" y="5397967"/>
                </a:cubicBezTo>
                <a:close/>
                <a:moveTo>
                  <a:pt x="1364839" y="5313105"/>
                </a:moveTo>
                <a:cubicBezTo>
                  <a:pt x="1345612" y="5313105"/>
                  <a:pt x="1330020" y="5297514"/>
                  <a:pt x="1330020" y="5278286"/>
                </a:cubicBezTo>
                <a:cubicBezTo>
                  <a:pt x="1330020" y="5259059"/>
                  <a:pt x="1345612" y="5243468"/>
                  <a:pt x="1364839" y="5243468"/>
                </a:cubicBezTo>
                <a:cubicBezTo>
                  <a:pt x="1384067" y="5243468"/>
                  <a:pt x="1399658" y="5259059"/>
                  <a:pt x="1399658" y="5278286"/>
                </a:cubicBezTo>
                <a:cubicBezTo>
                  <a:pt x="1399658" y="5297514"/>
                  <a:pt x="1384067" y="5313105"/>
                  <a:pt x="1364839" y="5313105"/>
                </a:cubicBezTo>
                <a:close/>
                <a:moveTo>
                  <a:pt x="1449740" y="5313105"/>
                </a:moveTo>
                <a:cubicBezTo>
                  <a:pt x="1430512" y="5313105"/>
                  <a:pt x="1414921" y="5297514"/>
                  <a:pt x="1414921" y="5278286"/>
                </a:cubicBezTo>
                <a:cubicBezTo>
                  <a:pt x="1414921" y="5259059"/>
                  <a:pt x="1430512" y="5243468"/>
                  <a:pt x="1449740" y="5243468"/>
                </a:cubicBezTo>
                <a:cubicBezTo>
                  <a:pt x="1468967" y="5243468"/>
                  <a:pt x="1484558" y="5259059"/>
                  <a:pt x="1484558" y="5278286"/>
                </a:cubicBezTo>
                <a:cubicBezTo>
                  <a:pt x="1484558" y="5297514"/>
                  <a:pt x="1468967" y="5313105"/>
                  <a:pt x="1449740" y="5313105"/>
                </a:cubicBezTo>
                <a:close/>
                <a:moveTo>
                  <a:pt x="1534631" y="5313105"/>
                </a:moveTo>
                <a:cubicBezTo>
                  <a:pt x="1515403" y="5313105"/>
                  <a:pt x="1499812" y="5297514"/>
                  <a:pt x="1499812" y="5278286"/>
                </a:cubicBezTo>
                <a:cubicBezTo>
                  <a:pt x="1499812" y="5259059"/>
                  <a:pt x="1515403" y="5243468"/>
                  <a:pt x="1534631" y="5243468"/>
                </a:cubicBezTo>
                <a:cubicBezTo>
                  <a:pt x="1553859" y="5243468"/>
                  <a:pt x="1569450" y="5259059"/>
                  <a:pt x="1569450" y="5278286"/>
                </a:cubicBezTo>
                <a:cubicBezTo>
                  <a:pt x="1569450" y="5297514"/>
                  <a:pt x="1553859" y="5313105"/>
                  <a:pt x="1534631" y="5313105"/>
                </a:cubicBezTo>
                <a:close/>
                <a:moveTo>
                  <a:pt x="1619523" y="5313105"/>
                </a:moveTo>
                <a:cubicBezTo>
                  <a:pt x="1600295" y="5313105"/>
                  <a:pt x="1584704" y="5297514"/>
                  <a:pt x="1584704" y="5278286"/>
                </a:cubicBezTo>
                <a:cubicBezTo>
                  <a:pt x="1584704" y="5259059"/>
                  <a:pt x="1600295" y="5243468"/>
                  <a:pt x="1619523" y="5243468"/>
                </a:cubicBezTo>
                <a:cubicBezTo>
                  <a:pt x="1638751" y="5243468"/>
                  <a:pt x="1654342" y="5259059"/>
                  <a:pt x="1654342" y="5278286"/>
                </a:cubicBezTo>
                <a:cubicBezTo>
                  <a:pt x="1654342" y="5297514"/>
                  <a:pt x="1638751" y="5313105"/>
                  <a:pt x="1619523" y="5313105"/>
                </a:cubicBezTo>
                <a:close/>
                <a:moveTo>
                  <a:pt x="1704416" y="5313105"/>
                </a:moveTo>
                <a:cubicBezTo>
                  <a:pt x="1685189" y="5313105"/>
                  <a:pt x="1669598" y="5297514"/>
                  <a:pt x="1669598" y="5278286"/>
                </a:cubicBezTo>
                <a:cubicBezTo>
                  <a:pt x="1669598" y="5259059"/>
                  <a:pt x="1685189" y="5243468"/>
                  <a:pt x="1704416" y="5243468"/>
                </a:cubicBezTo>
                <a:cubicBezTo>
                  <a:pt x="1723644" y="5243468"/>
                  <a:pt x="1739235" y="5259059"/>
                  <a:pt x="1739235" y="5278286"/>
                </a:cubicBezTo>
                <a:cubicBezTo>
                  <a:pt x="1739235" y="5297514"/>
                  <a:pt x="1723644" y="5313105"/>
                  <a:pt x="1704416" y="5313105"/>
                </a:cubicBezTo>
                <a:close/>
                <a:moveTo>
                  <a:pt x="1789310" y="5313105"/>
                </a:moveTo>
                <a:cubicBezTo>
                  <a:pt x="1770082" y="5313105"/>
                  <a:pt x="1754491" y="5297514"/>
                  <a:pt x="1754491" y="5278286"/>
                </a:cubicBezTo>
                <a:cubicBezTo>
                  <a:pt x="1754491" y="5259059"/>
                  <a:pt x="1770082" y="5243468"/>
                  <a:pt x="1789310" y="5243468"/>
                </a:cubicBezTo>
                <a:cubicBezTo>
                  <a:pt x="1808537" y="5243468"/>
                  <a:pt x="1824128" y="5259059"/>
                  <a:pt x="1824128" y="5278286"/>
                </a:cubicBezTo>
                <a:cubicBezTo>
                  <a:pt x="1824128" y="5297514"/>
                  <a:pt x="1808537" y="5313105"/>
                  <a:pt x="1789310" y="5313105"/>
                </a:cubicBezTo>
                <a:close/>
                <a:moveTo>
                  <a:pt x="1874201" y="5313105"/>
                </a:moveTo>
                <a:cubicBezTo>
                  <a:pt x="1854973" y="5313105"/>
                  <a:pt x="1839382" y="5297514"/>
                  <a:pt x="1839382" y="5278286"/>
                </a:cubicBezTo>
                <a:cubicBezTo>
                  <a:pt x="1839382" y="5259059"/>
                  <a:pt x="1854973" y="5243468"/>
                  <a:pt x="1874201" y="5243468"/>
                </a:cubicBezTo>
                <a:cubicBezTo>
                  <a:pt x="1893429" y="5243468"/>
                  <a:pt x="1909020" y="5259059"/>
                  <a:pt x="1909020" y="5278286"/>
                </a:cubicBezTo>
                <a:cubicBezTo>
                  <a:pt x="1909020" y="5297514"/>
                  <a:pt x="1893429" y="5313105"/>
                  <a:pt x="1874201" y="5313105"/>
                </a:cubicBezTo>
                <a:close/>
                <a:moveTo>
                  <a:pt x="1959093" y="5313105"/>
                </a:moveTo>
                <a:cubicBezTo>
                  <a:pt x="1939865" y="5313105"/>
                  <a:pt x="1924274" y="5297514"/>
                  <a:pt x="1924274" y="5278286"/>
                </a:cubicBezTo>
                <a:cubicBezTo>
                  <a:pt x="1924274" y="5259059"/>
                  <a:pt x="1939865" y="5243468"/>
                  <a:pt x="1959093" y="5243468"/>
                </a:cubicBezTo>
                <a:cubicBezTo>
                  <a:pt x="1978321" y="5243468"/>
                  <a:pt x="1993912" y="5259059"/>
                  <a:pt x="1993912" y="5278286"/>
                </a:cubicBezTo>
                <a:cubicBezTo>
                  <a:pt x="1993912" y="5297514"/>
                  <a:pt x="1978321" y="5313105"/>
                  <a:pt x="1959093" y="5313105"/>
                </a:cubicBezTo>
                <a:close/>
                <a:moveTo>
                  <a:pt x="2043986" y="5313105"/>
                </a:moveTo>
                <a:cubicBezTo>
                  <a:pt x="2024759" y="5313105"/>
                  <a:pt x="2009168" y="5297514"/>
                  <a:pt x="2009168" y="5278286"/>
                </a:cubicBezTo>
                <a:cubicBezTo>
                  <a:pt x="2009168" y="5259059"/>
                  <a:pt x="2024759" y="5243468"/>
                  <a:pt x="2043986" y="5243468"/>
                </a:cubicBezTo>
                <a:cubicBezTo>
                  <a:pt x="2063214" y="5243468"/>
                  <a:pt x="2078805" y="5259059"/>
                  <a:pt x="2078805" y="5278286"/>
                </a:cubicBezTo>
                <a:cubicBezTo>
                  <a:pt x="2078805" y="5297514"/>
                  <a:pt x="2063214" y="5313105"/>
                  <a:pt x="2043986" y="5313105"/>
                </a:cubicBezTo>
                <a:close/>
                <a:moveTo>
                  <a:pt x="2128880" y="5313105"/>
                </a:moveTo>
                <a:cubicBezTo>
                  <a:pt x="2109652" y="5313105"/>
                  <a:pt x="2094061" y="5297514"/>
                  <a:pt x="2094061" y="5278286"/>
                </a:cubicBezTo>
                <a:cubicBezTo>
                  <a:pt x="2094061" y="5259059"/>
                  <a:pt x="2109652" y="5243468"/>
                  <a:pt x="2128880" y="5243468"/>
                </a:cubicBezTo>
                <a:cubicBezTo>
                  <a:pt x="2148107" y="5243468"/>
                  <a:pt x="2163698" y="5259059"/>
                  <a:pt x="2163698" y="5278286"/>
                </a:cubicBezTo>
                <a:cubicBezTo>
                  <a:pt x="2163698" y="5297514"/>
                  <a:pt x="2148107" y="5313105"/>
                  <a:pt x="2128880" y="5313105"/>
                </a:cubicBezTo>
                <a:close/>
                <a:moveTo>
                  <a:pt x="2213771" y="5313105"/>
                </a:moveTo>
                <a:cubicBezTo>
                  <a:pt x="2194543" y="5313105"/>
                  <a:pt x="2178952" y="5297514"/>
                  <a:pt x="2178952" y="5278286"/>
                </a:cubicBezTo>
                <a:cubicBezTo>
                  <a:pt x="2178952" y="5259059"/>
                  <a:pt x="2194543" y="5243468"/>
                  <a:pt x="2213771" y="5243468"/>
                </a:cubicBezTo>
                <a:cubicBezTo>
                  <a:pt x="2232999" y="5243468"/>
                  <a:pt x="2248590" y="5259059"/>
                  <a:pt x="2248590" y="5278286"/>
                </a:cubicBezTo>
                <a:cubicBezTo>
                  <a:pt x="2248590" y="5297514"/>
                  <a:pt x="2232999" y="5313105"/>
                  <a:pt x="2213771" y="5313105"/>
                </a:cubicBezTo>
                <a:close/>
                <a:moveTo>
                  <a:pt x="2298657" y="5313105"/>
                </a:moveTo>
                <a:cubicBezTo>
                  <a:pt x="2279429" y="5313105"/>
                  <a:pt x="2263838" y="5297514"/>
                  <a:pt x="2263838" y="5278286"/>
                </a:cubicBezTo>
                <a:cubicBezTo>
                  <a:pt x="2263838" y="5259059"/>
                  <a:pt x="2279429" y="5243468"/>
                  <a:pt x="2298657" y="5243468"/>
                </a:cubicBezTo>
                <a:cubicBezTo>
                  <a:pt x="2317885" y="5243468"/>
                  <a:pt x="2333476" y="5259059"/>
                  <a:pt x="2333476" y="5278286"/>
                </a:cubicBezTo>
                <a:cubicBezTo>
                  <a:pt x="2333476" y="5297514"/>
                  <a:pt x="2317885" y="5313105"/>
                  <a:pt x="2298657" y="5313105"/>
                </a:cubicBezTo>
                <a:close/>
                <a:moveTo>
                  <a:pt x="2383549" y="5313105"/>
                </a:moveTo>
                <a:cubicBezTo>
                  <a:pt x="2364322" y="5313105"/>
                  <a:pt x="2348730" y="5297514"/>
                  <a:pt x="2348730" y="5278286"/>
                </a:cubicBezTo>
                <a:cubicBezTo>
                  <a:pt x="2348730" y="5259059"/>
                  <a:pt x="2364322" y="5243468"/>
                  <a:pt x="2383549" y="5243468"/>
                </a:cubicBezTo>
                <a:cubicBezTo>
                  <a:pt x="2402777" y="5243468"/>
                  <a:pt x="2418368" y="5259059"/>
                  <a:pt x="2418368" y="5278286"/>
                </a:cubicBezTo>
                <a:cubicBezTo>
                  <a:pt x="2418368" y="5297514"/>
                  <a:pt x="2402777" y="5313105"/>
                  <a:pt x="2383549" y="5313105"/>
                </a:cubicBezTo>
                <a:close/>
                <a:moveTo>
                  <a:pt x="2468443" y="5313105"/>
                </a:moveTo>
                <a:cubicBezTo>
                  <a:pt x="2449215" y="5313105"/>
                  <a:pt x="2433624" y="5297514"/>
                  <a:pt x="2433624" y="5278286"/>
                </a:cubicBezTo>
                <a:cubicBezTo>
                  <a:pt x="2433624" y="5259059"/>
                  <a:pt x="2449215" y="5243468"/>
                  <a:pt x="2468443" y="5243468"/>
                </a:cubicBezTo>
                <a:cubicBezTo>
                  <a:pt x="2487670" y="5243468"/>
                  <a:pt x="2503261" y="5259059"/>
                  <a:pt x="2503261" y="5278286"/>
                </a:cubicBezTo>
                <a:cubicBezTo>
                  <a:pt x="2503261" y="5297514"/>
                  <a:pt x="2487670" y="5313105"/>
                  <a:pt x="2468443" y="5313105"/>
                </a:cubicBezTo>
                <a:close/>
                <a:moveTo>
                  <a:pt x="2553334" y="5313105"/>
                </a:moveTo>
                <a:cubicBezTo>
                  <a:pt x="2534106" y="5313105"/>
                  <a:pt x="2518515" y="5297514"/>
                  <a:pt x="2518515" y="5278286"/>
                </a:cubicBezTo>
                <a:cubicBezTo>
                  <a:pt x="2518515" y="5259059"/>
                  <a:pt x="2534106" y="5243468"/>
                  <a:pt x="2553334" y="5243468"/>
                </a:cubicBezTo>
                <a:cubicBezTo>
                  <a:pt x="2572562" y="5243468"/>
                  <a:pt x="2588153" y="5259059"/>
                  <a:pt x="2588153" y="5278286"/>
                </a:cubicBezTo>
                <a:cubicBezTo>
                  <a:pt x="2588153" y="5297514"/>
                  <a:pt x="2572562" y="5313105"/>
                  <a:pt x="2553334" y="5313105"/>
                </a:cubicBezTo>
                <a:close/>
                <a:moveTo>
                  <a:pt x="2638227" y="5313105"/>
                </a:moveTo>
                <a:cubicBezTo>
                  <a:pt x="2618999" y="5313105"/>
                  <a:pt x="2603408" y="5297514"/>
                  <a:pt x="2603408" y="5278286"/>
                </a:cubicBezTo>
                <a:cubicBezTo>
                  <a:pt x="2603408" y="5259059"/>
                  <a:pt x="2618999" y="5243468"/>
                  <a:pt x="2638227" y="5243468"/>
                </a:cubicBezTo>
                <a:cubicBezTo>
                  <a:pt x="2657455" y="5243468"/>
                  <a:pt x="2673046" y="5259059"/>
                  <a:pt x="2673046" y="5278286"/>
                </a:cubicBezTo>
                <a:cubicBezTo>
                  <a:pt x="2673046" y="5297514"/>
                  <a:pt x="2657455" y="5313105"/>
                  <a:pt x="2638227" y="5313105"/>
                </a:cubicBezTo>
                <a:close/>
                <a:moveTo>
                  <a:pt x="2723119" y="5313105"/>
                </a:moveTo>
                <a:cubicBezTo>
                  <a:pt x="2703892" y="5313105"/>
                  <a:pt x="2688300" y="5297514"/>
                  <a:pt x="2688300" y="5278286"/>
                </a:cubicBezTo>
                <a:cubicBezTo>
                  <a:pt x="2688300" y="5259059"/>
                  <a:pt x="2703892" y="5243468"/>
                  <a:pt x="2723119" y="5243468"/>
                </a:cubicBezTo>
                <a:cubicBezTo>
                  <a:pt x="2742347" y="5243468"/>
                  <a:pt x="2757938" y="5259059"/>
                  <a:pt x="2757938" y="5278286"/>
                </a:cubicBezTo>
                <a:cubicBezTo>
                  <a:pt x="2757938" y="5297514"/>
                  <a:pt x="2742347" y="5313105"/>
                  <a:pt x="2723119" y="5313105"/>
                </a:cubicBezTo>
                <a:close/>
                <a:moveTo>
                  <a:pt x="2808013" y="5313105"/>
                </a:moveTo>
                <a:cubicBezTo>
                  <a:pt x="2788785" y="5313105"/>
                  <a:pt x="2773194" y="5297514"/>
                  <a:pt x="2773194" y="5278286"/>
                </a:cubicBezTo>
                <a:cubicBezTo>
                  <a:pt x="2773194" y="5259059"/>
                  <a:pt x="2788785" y="5243468"/>
                  <a:pt x="2808013" y="5243468"/>
                </a:cubicBezTo>
                <a:cubicBezTo>
                  <a:pt x="2827240" y="5243468"/>
                  <a:pt x="2842831" y="5259059"/>
                  <a:pt x="2842831" y="5278286"/>
                </a:cubicBezTo>
                <a:cubicBezTo>
                  <a:pt x="2842831" y="5297514"/>
                  <a:pt x="2827240" y="5313105"/>
                  <a:pt x="2808013" y="5313105"/>
                </a:cubicBezTo>
                <a:close/>
                <a:moveTo>
                  <a:pt x="2892904" y="5313105"/>
                </a:moveTo>
                <a:cubicBezTo>
                  <a:pt x="2873676" y="5313105"/>
                  <a:pt x="2858085" y="5297514"/>
                  <a:pt x="2858085" y="5278286"/>
                </a:cubicBezTo>
                <a:cubicBezTo>
                  <a:pt x="2858085" y="5259059"/>
                  <a:pt x="2873676" y="5243468"/>
                  <a:pt x="2892904" y="5243468"/>
                </a:cubicBezTo>
                <a:cubicBezTo>
                  <a:pt x="2912132" y="5243468"/>
                  <a:pt x="2927723" y="5259059"/>
                  <a:pt x="2927723" y="5278286"/>
                </a:cubicBezTo>
                <a:cubicBezTo>
                  <a:pt x="2927723" y="5297514"/>
                  <a:pt x="2912132" y="5313105"/>
                  <a:pt x="2892904" y="5313105"/>
                </a:cubicBezTo>
                <a:close/>
                <a:moveTo>
                  <a:pt x="2977796" y="5313105"/>
                </a:moveTo>
                <a:cubicBezTo>
                  <a:pt x="2958568" y="5313105"/>
                  <a:pt x="2942977" y="5297514"/>
                  <a:pt x="2942977" y="5278286"/>
                </a:cubicBezTo>
                <a:cubicBezTo>
                  <a:pt x="2942977" y="5259059"/>
                  <a:pt x="2958568" y="5243468"/>
                  <a:pt x="2977796" y="5243468"/>
                </a:cubicBezTo>
                <a:cubicBezTo>
                  <a:pt x="2997024" y="5243468"/>
                  <a:pt x="3012615" y="5259059"/>
                  <a:pt x="3012615" y="5278286"/>
                </a:cubicBezTo>
                <a:cubicBezTo>
                  <a:pt x="3012615" y="5297514"/>
                  <a:pt x="2997024" y="5313105"/>
                  <a:pt x="2977796" y="5313105"/>
                </a:cubicBezTo>
                <a:close/>
                <a:moveTo>
                  <a:pt x="3062689" y="5313105"/>
                </a:moveTo>
                <a:cubicBezTo>
                  <a:pt x="3043462" y="5313105"/>
                  <a:pt x="3027870" y="5297514"/>
                  <a:pt x="3027870" y="5278286"/>
                </a:cubicBezTo>
                <a:cubicBezTo>
                  <a:pt x="3027870" y="5259059"/>
                  <a:pt x="3043462" y="5243468"/>
                  <a:pt x="3062689" y="5243468"/>
                </a:cubicBezTo>
                <a:cubicBezTo>
                  <a:pt x="3081917" y="5243468"/>
                  <a:pt x="3097508" y="5259059"/>
                  <a:pt x="3097508" y="5278286"/>
                </a:cubicBezTo>
                <a:cubicBezTo>
                  <a:pt x="3097508" y="5297514"/>
                  <a:pt x="3081917" y="5313105"/>
                  <a:pt x="3062689" y="5313105"/>
                </a:cubicBezTo>
                <a:close/>
                <a:moveTo>
                  <a:pt x="3147583" y="5313105"/>
                </a:moveTo>
                <a:cubicBezTo>
                  <a:pt x="3128355" y="5313105"/>
                  <a:pt x="3112764" y="5297514"/>
                  <a:pt x="3112764" y="5278286"/>
                </a:cubicBezTo>
                <a:cubicBezTo>
                  <a:pt x="3112764" y="5259059"/>
                  <a:pt x="3128355" y="5243468"/>
                  <a:pt x="3147583" y="5243468"/>
                </a:cubicBezTo>
                <a:cubicBezTo>
                  <a:pt x="3166810" y="5243468"/>
                  <a:pt x="3182401" y="5259059"/>
                  <a:pt x="3182401" y="5278286"/>
                </a:cubicBezTo>
                <a:cubicBezTo>
                  <a:pt x="3182401" y="5297514"/>
                  <a:pt x="3166810" y="5313105"/>
                  <a:pt x="3147583" y="5313105"/>
                </a:cubicBezTo>
                <a:close/>
                <a:moveTo>
                  <a:pt x="3232474" y="5313105"/>
                </a:moveTo>
                <a:cubicBezTo>
                  <a:pt x="3213246" y="5313105"/>
                  <a:pt x="3197655" y="5297514"/>
                  <a:pt x="3197655" y="5278286"/>
                </a:cubicBezTo>
                <a:cubicBezTo>
                  <a:pt x="3197655" y="5259059"/>
                  <a:pt x="3213246" y="5243468"/>
                  <a:pt x="3232474" y="5243468"/>
                </a:cubicBezTo>
                <a:cubicBezTo>
                  <a:pt x="3251702" y="5243468"/>
                  <a:pt x="3267293" y="5259059"/>
                  <a:pt x="3267293" y="5278286"/>
                </a:cubicBezTo>
                <a:cubicBezTo>
                  <a:pt x="3267293" y="5297514"/>
                  <a:pt x="3251702" y="5313105"/>
                  <a:pt x="3232474" y="5313105"/>
                </a:cubicBezTo>
                <a:close/>
                <a:moveTo>
                  <a:pt x="3317366" y="5313105"/>
                </a:moveTo>
                <a:cubicBezTo>
                  <a:pt x="3298138" y="5313105"/>
                  <a:pt x="3282547" y="5297514"/>
                  <a:pt x="3282547" y="5278286"/>
                </a:cubicBezTo>
                <a:cubicBezTo>
                  <a:pt x="3282547" y="5259059"/>
                  <a:pt x="3298138" y="5243468"/>
                  <a:pt x="3317366" y="5243468"/>
                </a:cubicBezTo>
                <a:cubicBezTo>
                  <a:pt x="3336594" y="5243468"/>
                  <a:pt x="3352185" y="5259059"/>
                  <a:pt x="3352185" y="5278286"/>
                </a:cubicBezTo>
                <a:cubicBezTo>
                  <a:pt x="3352185" y="5297514"/>
                  <a:pt x="3336594" y="5313105"/>
                  <a:pt x="3317366" y="5313105"/>
                </a:cubicBezTo>
                <a:close/>
                <a:moveTo>
                  <a:pt x="3402259" y="5313105"/>
                </a:moveTo>
                <a:cubicBezTo>
                  <a:pt x="3383032" y="5313105"/>
                  <a:pt x="3367440" y="5297514"/>
                  <a:pt x="3367440" y="5278286"/>
                </a:cubicBezTo>
                <a:cubicBezTo>
                  <a:pt x="3367440" y="5259059"/>
                  <a:pt x="3383032" y="5243468"/>
                  <a:pt x="3402259" y="5243468"/>
                </a:cubicBezTo>
                <a:cubicBezTo>
                  <a:pt x="3421487" y="5243468"/>
                  <a:pt x="3437078" y="5259059"/>
                  <a:pt x="3437078" y="5278286"/>
                </a:cubicBezTo>
                <a:cubicBezTo>
                  <a:pt x="3437078" y="5297514"/>
                  <a:pt x="3421487" y="5313105"/>
                  <a:pt x="3402259" y="5313105"/>
                </a:cubicBezTo>
                <a:close/>
                <a:moveTo>
                  <a:pt x="3487153" y="5313105"/>
                </a:moveTo>
                <a:cubicBezTo>
                  <a:pt x="3467925" y="5313105"/>
                  <a:pt x="3452334" y="5297514"/>
                  <a:pt x="3452334" y="5278286"/>
                </a:cubicBezTo>
                <a:cubicBezTo>
                  <a:pt x="3452334" y="5259059"/>
                  <a:pt x="3467925" y="5243468"/>
                  <a:pt x="3487153" y="5243468"/>
                </a:cubicBezTo>
                <a:cubicBezTo>
                  <a:pt x="3506380" y="5243468"/>
                  <a:pt x="3521971" y="5259059"/>
                  <a:pt x="3521971" y="5278286"/>
                </a:cubicBezTo>
                <a:cubicBezTo>
                  <a:pt x="3521971" y="5297514"/>
                  <a:pt x="3506380" y="5313105"/>
                  <a:pt x="3487153" y="5313105"/>
                </a:cubicBezTo>
                <a:close/>
                <a:moveTo>
                  <a:pt x="3572044" y="5313105"/>
                </a:moveTo>
                <a:cubicBezTo>
                  <a:pt x="3552816" y="5313105"/>
                  <a:pt x="3537225" y="5297514"/>
                  <a:pt x="3537225" y="5278286"/>
                </a:cubicBezTo>
                <a:cubicBezTo>
                  <a:pt x="3537225" y="5259059"/>
                  <a:pt x="3552816" y="5243468"/>
                  <a:pt x="3572044" y="5243468"/>
                </a:cubicBezTo>
                <a:cubicBezTo>
                  <a:pt x="3591272" y="5243468"/>
                  <a:pt x="3606863" y="5259059"/>
                  <a:pt x="3606863" y="5278286"/>
                </a:cubicBezTo>
                <a:cubicBezTo>
                  <a:pt x="3606863" y="5297514"/>
                  <a:pt x="3591272" y="5313105"/>
                  <a:pt x="3572044" y="5313105"/>
                </a:cubicBezTo>
                <a:close/>
                <a:moveTo>
                  <a:pt x="3656936" y="5313105"/>
                </a:moveTo>
                <a:cubicBezTo>
                  <a:pt x="3637708" y="5313105"/>
                  <a:pt x="3622117" y="5297514"/>
                  <a:pt x="3622117" y="5278286"/>
                </a:cubicBezTo>
                <a:cubicBezTo>
                  <a:pt x="3622117" y="5259059"/>
                  <a:pt x="3637708" y="5243468"/>
                  <a:pt x="3656936" y="5243468"/>
                </a:cubicBezTo>
                <a:cubicBezTo>
                  <a:pt x="3676164" y="5243468"/>
                  <a:pt x="3691755" y="5259059"/>
                  <a:pt x="3691755" y="5278286"/>
                </a:cubicBezTo>
                <a:cubicBezTo>
                  <a:pt x="3691755" y="5297514"/>
                  <a:pt x="3676164" y="5313105"/>
                  <a:pt x="3656936" y="5313105"/>
                </a:cubicBezTo>
                <a:close/>
                <a:moveTo>
                  <a:pt x="3741829" y="5313105"/>
                </a:moveTo>
                <a:cubicBezTo>
                  <a:pt x="3722602" y="5313105"/>
                  <a:pt x="3707010" y="5297514"/>
                  <a:pt x="3707010" y="5278286"/>
                </a:cubicBezTo>
                <a:cubicBezTo>
                  <a:pt x="3707010" y="5259059"/>
                  <a:pt x="3722602" y="5243468"/>
                  <a:pt x="3741829" y="5243468"/>
                </a:cubicBezTo>
                <a:cubicBezTo>
                  <a:pt x="3761057" y="5243468"/>
                  <a:pt x="3776648" y="5259059"/>
                  <a:pt x="3776648" y="5278286"/>
                </a:cubicBezTo>
                <a:cubicBezTo>
                  <a:pt x="3776648" y="5297514"/>
                  <a:pt x="3761057" y="5313105"/>
                  <a:pt x="3741829" y="5313105"/>
                </a:cubicBezTo>
                <a:close/>
                <a:moveTo>
                  <a:pt x="3911614" y="5313105"/>
                </a:moveTo>
                <a:cubicBezTo>
                  <a:pt x="3892386" y="5313105"/>
                  <a:pt x="3876795" y="5297514"/>
                  <a:pt x="3876795" y="5278286"/>
                </a:cubicBezTo>
                <a:cubicBezTo>
                  <a:pt x="3876795" y="5259059"/>
                  <a:pt x="3892386" y="5243468"/>
                  <a:pt x="3911614" y="5243468"/>
                </a:cubicBezTo>
                <a:cubicBezTo>
                  <a:pt x="3930842" y="5243468"/>
                  <a:pt x="3946433" y="5259059"/>
                  <a:pt x="3946433" y="5278286"/>
                </a:cubicBezTo>
                <a:cubicBezTo>
                  <a:pt x="3946433" y="5297514"/>
                  <a:pt x="3930842" y="5313105"/>
                  <a:pt x="3911614" y="5313105"/>
                </a:cubicBezTo>
                <a:close/>
                <a:moveTo>
                  <a:pt x="4081406" y="5313105"/>
                </a:moveTo>
                <a:cubicBezTo>
                  <a:pt x="4062179" y="5313105"/>
                  <a:pt x="4046588" y="5297514"/>
                  <a:pt x="4046588" y="5278286"/>
                </a:cubicBezTo>
                <a:cubicBezTo>
                  <a:pt x="4046588" y="5259059"/>
                  <a:pt x="4062179" y="5243468"/>
                  <a:pt x="4081406" y="5243468"/>
                </a:cubicBezTo>
                <a:cubicBezTo>
                  <a:pt x="4100634" y="5243468"/>
                  <a:pt x="4116225" y="5259059"/>
                  <a:pt x="4116225" y="5278286"/>
                </a:cubicBezTo>
                <a:cubicBezTo>
                  <a:pt x="4116225" y="5297514"/>
                  <a:pt x="4100634" y="5313105"/>
                  <a:pt x="4081406" y="5313105"/>
                </a:cubicBezTo>
                <a:close/>
                <a:moveTo>
                  <a:pt x="4675653" y="5313105"/>
                </a:moveTo>
                <a:cubicBezTo>
                  <a:pt x="4656425" y="5313105"/>
                  <a:pt x="4640834" y="5297514"/>
                  <a:pt x="4640834" y="5278286"/>
                </a:cubicBezTo>
                <a:cubicBezTo>
                  <a:pt x="4640834" y="5259059"/>
                  <a:pt x="4656425" y="5243468"/>
                  <a:pt x="4675653" y="5243468"/>
                </a:cubicBezTo>
                <a:cubicBezTo>
                  <a:pt x="4694881" y="5243468"/>
                  <a:pt x="4710472" y="5259059"/>
                  <a:pt x="4710472" y="5278286"/>
                </a:cubicBezTo>
                <a:cubicBezTo>
                  <a:pt x="4710472" y="5297514"/>
                  <a:pt x="4694881" y="5313105"/>
                  <a:pt x="4675653" y="5313105"/>
                </a:cubicBezTo>
                <a:close/>
                <a:moveTo>
                  <a:pt x="4760546" y="5313105"/>
                </a:moveTo>
                <a:cubicBezTo>
                  <a:pt x="4741319" y="5313105"/>
                  <a:pt x="4725728" y="5297514"/>
                  <a:pt x="4725728" y="5278286"/>
                </a:cubicBezTo>
                <a:cubicBezTo>
                  <a:pt x="4725728" y="5259059"/>
                  <a:pt x="4741319" y="5243468"/>
                  <a:pt x="4760546" y="5243468"/>
                </a:cubicBezTo>
                <a:cubicBezTo>
                  <a:pt x="4779774" y="5243468"/>
                  <a:pt x="4795365" y="5259059"/>
                  <a:pt x="4795365" y="5278286"/>
                </a:cubicBezTo>
                <a:cubicBezTo>
                  <a:pt x="4795365" y="5297514"/>
                  <a:pt x="4779774" y="5313105"/>
                  <a:pt x="4760546" y="5313105"/>
                </a:cubicBezTo>
                <a:close/>
                <a:moveTo>
                  <a:pt x="4845439" y="5313105"/>
                </a:moveTo>
                <a:cubicBezTo>
                  <a:pt x="4826211" y="5313105"/>
                  <a:pt x="4810620" y="5297514"/>
                  <a:pt x="4810620" y="5278286"/>
                </a:cubicBezTo>
                <a:cubicBezTo>
                  <a:pt x="4810620" y="5259059"/>
                  <a:pt x="4826211" y="5243468"/>
                  <a:pt x="4845439" y="5243468"/>
                </a:cubicBezTo>
                <a:cubicBezTo>
                  <a:pt x="4864666" y="5243468"/>
                  <a:pt x="4880257" y="5259059"/>
                  <a:pt x="4880257" y="5278286"/>
                </a:cubicBezTo>
                <a:cubicBezTo>
                  <a:pt x="4880257" y="5297514"/>
                  <a:pt x="4864666" y="5313105"/>
                  <a:pt x="4845439" y="5313105"/>
                </a:cubicBezTo>
                <a:close/>
                <a:moveTo>
                  <a:pt x="4930330" y="5313105"/>
                </a:moveTo>
                <a:cubicBezTo>
                  <a:pt x="4911102" y="5313105"/>
                  <a:pt x="4895511" y="5297514"/>
                  <a:pt x="4895511" y="5278286"/>
                </a:cubicBezTo>
                <a:cubicBezTo>
                  <a:pt x="4895511" y="5259059"/>
                  <a:pt x="4911102" y="5243468"/>
                  <a:pt x="4930330" y="5243468"/>
                </a:cubicBezTo>
                <a:cubicBezTo>
                  <a:pt x="4949558" y="5243468"/>
                  <a:pt x="4965149" y="5259059"/>
                  <a:pt x="4965149" y="5278286"/>
                </a:cubicBezTo>
                <a:cubicBezTo>
                  <a:pt x="4965149" y="5297514"/>
                  <a:pt x="4949558" y="5313105"/>
                  <a:pt x="4930330" y="5313105"/>
                </a:cubicBezTo>
                <a:close/>
                <a:moveTo>
                  <a:pt x="5015223" y="5313105"/>
                </a:moveTo>
                <a:cubicBezTo>
                  <a:pt x="4995995" y="5313105"/>
                  <a:pt x="4980404" y="5297514"/>
                  <a:pt x="4980404" y="5278286"/>
                </a:cubicBezTo>
                <a:cubicBezTo>
                  <a:pt x="4980404" y="5259059"/>
                  <a:pt x="4995995" y="5243468"/>
                  <a:pt x="5015223" y="5243468"/>
                </a:cubicBezTo>
                <a:cubicBezTo>
                  <a:pt x="5034451" y="5243468"/>
                  <a:pt x="5050042" y="5259059"/>
                  <a:pt x="5050042" y="5278286"/>
                </a:cubicBezTo>
                <a:cubicBezTo>
                  <a:pt x="5050042" y="5297514"/>
                  <a:pt x="5034451" y="5313105"/>
                  <a:pt x="5015223" y="5313105"/>
                </a:cubicBezTo>
                <a:close/>
                <a:moveTo>
                  <a:pt x="5100116" y="5313105"/>
                </a:moveTo>
                <a:cubicBezTo>
                  <a:pt x="5080889" y="5313105"/>
                  <a:pt x="5065298" y="5297514"/>
                  <a:pt x="5065298" y="5278286"/>
                </a:cubicBezTo>
                <a:cubicBezTo>
                  <a:pt x="5065298" y="5259059"/>
                  <a:pt x="5080889" y="5243468"/>
                  <a:pt x="5100116" y="5243468"/>
                </a:cubicBezTo>
                <a:cubicBezTo>
                  <a:pt x="5119344" y="5243468"/>
                  <a:pt x="5134935" y="5259059"/>
                  <a:pt x="5134935" y="5278286"/>
                </a:cubicBezTo>
                <a:cubicBezTo>
                  <a:pt x="5134935" y="5297514"/>
                  <a:pt x="5119344" y="5313105"/>
                  <a:pt x="5100116" y="5313105"/>
                </a:cubicBezTo>
                <a:close/>
                <a:moveTo>
                  <a:pt x="5185009" y="5313105"/>
                </a:moveTo>
                <a:cubicBezTo>
                  <a:pt x="5165781" y="5313105"/>
                  <a:pt x="5150190" y="5297514"/>
                  <a:pt x="5150190" y="5278286"/>
                </a:cubicBezTo>
                <a:cubicBezTo>
                  <a:pt x="5150190" y="5259059"/>
                  <a:pt x="5165781" y="5243468"/>
                  <a:pt x="5185009" y="5243468"/>
                </a:cubicBezTo>
                <a:cubicBezTo>
                  <a:pt x="5204236" y="5243468"/>
                  <a:pt x="5219827" y="5259059"/>
                  <a:pt x="5219827" y="5278286"/>
                </a:cubicBezTo>
                <a:cubicBezTo>
                  <a:pt x="5219827" y="5297514"/>
                  <a:pt x="5204236" y="5313105"/>
                  <a:pt x="5185009" y="5313105"/>
                </a:cubicBezTo>
                <a:close/>
                <a:moveTo>
                  <a:pt x="6458395" y="5313105"/>
                </a:moveTo>
                <a:cubicBezTo>
                  <a:pt x="6439167" y="5313105"/>
                  <a:pt x="6423569" y="5297514"/>
                  <a:pt x="6423569" y="5278286"/>
                </a:cubicBezTo>
                <a:cubicBezTo>
                  <a:pt x="6423569" y="5259059"/>
                  <a:pt x="6439167" y="5243468"/>
                  <a:pt x="6458395" y="5243468"/>
                </a:cubicBezTo>
                <a:cubicBezTo>
                  <a:pt x="6477623" y="5243468"/>
                  <a:pt x="6493207" y="5259059"/>
                  <a:pt x="6493207" y="5278286"/>
                </a:cubicBezTo>
                <a:cubicBezTo>
                  <a:pt x="6493207" y="5297514"/>
                  <a:pt x="6477623" y="5313105"/>
                  <a:pt x="6458395" y="5313105"/>
                </a:cubicBezTo>
                <a:close/>
                <a:moveTo>
                  <a:pt x="6543288" y="5313105"/>
                </a:moveTo>
                <a:cubicBezTo>
                  <a:pt x="6524060" y="5313105"/>
                  <a:pt x="6508463" y="5297514"/>
                  <a:pt x="6508463" y="5278286"/>
                </a:cubicBezTo>
                <a:cubicBezTo>
                  <a:pt x="6508463" y="5259059"/>
                  <a:pt x="6524060" y="5243468"/>
                  <a:pt x="6543288" y="5243468"/>
                </a:cubicBezTo>
                <a:cubicBezTo>
                  <a:pt x="6562516" y="5243468"/>
                  <a:pt x="6578100" y="5259059"/>
                  <a:pt x="6578100" y="5278286"/>
                </a:cubicBezTo>
                <a:cubicBezTo>
                  <a:pt x="6578100" y="5297514"/>
                  <a:pt x="6562516" y="5313105"/>
                  <a:pt x="6543288" y="5313105"/>
                </a:cubicBezTo>
                <a:close/>
                <a:moveTo>
                  <a:pt x="7052643" y="5313105"/>
                </a:moveTo>
                <a:cubicBezTo>
                  <a:pt x="7033415" y="5313105"/>
                  <a:pt x="7017817" y="5297514"/>
                  <a:pt x="7017817" y="5278286"/>
                </a:cubicBezTo>
                <a:cubicBezTo>
                  <a:pt x="7017817" y="5259059"/>
                  <a:pt x="7033415" y="5243468"/>
                  <a:pt x="7052643" y="5243468"/>
                </a:cubicBezTo>
                <a:cubicBezTo>
                  <a:pt x="7071870" y="5243468"/>
                  <a:pt x="7087455" y="5259059"/>
                  <a:pt x="7087455" y="5278286"/>
                </a:cubicBezTo>
                <a:cubicBezTo>
                  <a:pt x="7087455" y="5297514"/>
                  <a:pt x="7071870" y="5313105"/>
                  <a:pt x="7052643" y="5313105"/>
                </a:cubicBezTo>
                <a:close/>
                <a:moveTo>
                  <a:pt x="7392239" y="5313105"/>
                </a:moveTo>
                <a:cubicBezTo>
                  <a:pt x="7373011" y="5313105"/>
                  <a:pt x="7357413" y="5297514"/>
                  <a:pt x="7357413" y="5278286"/>
                </a:cubicBezTo>
                <a:cubicBezTo>
                  <a:pt x="7357413" y="5259059"/>
                  <a:pt x="7373011" y="5243468"/>
                  <a:pt x="7392239" y="5243468"/>
                </a:cubicBezTo>
                <a:cubicBezTo>
                  <a:pt x="7411466" y="5243468"/>
                  <a:pt x="7427051" y="5259059"/>
                  <a:pt x="7427051" y="5278286"/>
                </a:cubicBezTo>
                <a:cubicBezTo>
                  <a:pt x="7427051" y="5297514"/>
                  <a:pt x="7411466" y="5313105"/>
                  <a:pt x="7392239" y="5313105"/>
                </a:cubicBezTo>
                <a:close/>
                <a:moveTo>
                  <a:pt x="7477132" y="5313105"/>
                </a:moveTo>
                <a:cubicBezTo>
                  <a:pt x="7457904" y="5313105"/>
                  <a:pt x="7442307" y="5297514"/>
                  <a:pt x="7442307" y="5278286"/>
                </a:cubicBezTo>
                <a:cubicBezTo>
                  <a:pt x="7442307" y="5259059"/>
                  <a:pt x="7457904" y="5243468"/>
                  <a:pt x="7477132" y="5243468"/>
                </a:cubicBezTo>
                <a:cubicBezTo>
                  <a:pt x="7496360" y="5243468"/>
                  <a:pt x="7511944" y="5259059"/>
                  <a:pt x="7511944" y="5278286"/>
                </a:cubicBezTo>
                <a:cubicBezTo>
                  <a:pt x="7511944" y="5297514"/>
                  <a:pt x="7496360" y="5313105"/>
                  <a:pt x="7477132" y="5313105"/>
                </a:cubicBezTo>
                <a:close/>
                <a:moveTo>
                  <a:pt x="7646915" y="5313105"/>
                </a:moveTo>
                <a:cubicBezTo>
                  <a:pt x="7627688" y="5313105"/>
                  <a:pt x="7612090" y="5297514"/>
                  <a:pt x="7612090" y="5278286"/>
                </a:cubicBezTo>
                <a:cubicBezTo>
                  <a:pt x="7612090" y="5259059"/>
                  <a:pt x="7627688" y="5243468"/>
                  <a:pt x="7646915" y="5243468"/>
                </a:cubicBezTo>
                <a:cubicBezTo>
                  <a:pt x="7666143" y="5243468"/>
                  <a:pt x="7681728" y="5259059"/>
                  <a:pt x="7681728" y="5278286"/>
                </a:cubicBezTo>
                <a:cubicBezTo>
                  <a:pt x="7681728" y="5297514"/>
                  <a:pt x="7666143" y="5313105"/>
                  <a:pt x="7646915" y="5313105"/>
                </a:cubicBezTo>
                <a:close/>
                <a:moveTo>
                  <a:pt x="7731809" y="5313105"/>
                </a:moveTo>
                <a:cubicBezTo>
                  <a:pt x="7712581" y="5313105"/>
                  <a:pt x="7696983" y="5297514"/>
                  <a:pt x="7696983" y="5278286"/>
                </a:cubicBezTo>
                <a:cubicBezTo>
                  <a:pt x="7696983" y="5259059"/>
                  <a:pt x="7712581" y="5243468"/>
                  <a:pt x="7731809" y="5243468"/>
                </a:cubicBezTo>
                <a:cubicBezTo>
                  <a:pt x="7751036" y="5243468"/>
                  <a:pt x="7766621" y="5259059"/>
                  <a:pt x="7766621" y="5278286"/>
                </a:cubicBezTo>
                <a:cubicBezTo>
                  <a:pt x="7766621" y="5297514"/>
                  <a:pt x="7751036" y="5313105"/>
                  <a:pt x="7731809" y="5313105"/>
                </a:cubicBezTo>
                <a:close/>
                <a:moveTo>
                  <a:pt x="7901594" y="5313105"/>
                </a:moveTo>
                <a:cubicBezTo>
                  <a:pt x="7882366" y="5313105"/>
                  <a:pt x="7866769" y="5297514"/>
                  <a:pt x="7866769" y="5278286"/>
                </a:cubicBezTo>
                <a:cubicBezTo>
                  <a:pt x="7866769" y="5259059"/>
                  <a:pt x="7882366" y="5243468"/>
                  <a:pt x="7901594" y="5243468"/>
                </a:cubicBezTo>
                <a:cubicBezTo>
                  <a:pt x="7920822" y="5243468"/>
                  <a:pt x="7936406" y="5259059"/>
                  <a:pt x="7936406" y="5278286"/>
                </a:cubicBezTo>
                <a:cubicBezTo>
                  <a:pt x="7936406" y="5297514"/>
                  <a:pt x="7920822" y="5313105"/>
                  <a:pt x="7901594" y="5313105"/>
                </a:cubicBezTo>
                <a:close/>
                <a:moveTo>
                  <a:pt x="7986485" y="5313105"/>
                </a:moveTo>
                <a:cubicBezTo>
                  <a:pt x="7967258" y="5313105"/>
                  <a:pt x="7951660" y="5297514"/>
                  <a:pt x="7951660" y="5278286"/>
                </a:cubicBezTo>
                <a:cubicBezTo>
                  <a:pt x="7951660" y="5259059"/>
                  <a:pt x="7967258" y="5243468"/>
                  <a:pt x="7986485" y="5243468"/>
                </a:cubicBezTo>
                <a:cubicBezTo>
                  <a:pt x="8005713" y="5243468"/>
                  <a:pt x="8021298" y="5259059"/>
                  <a:pt x="8021298" y="5278286"/>
                </a:cubicBezTo>
                <a:cubicBezTo>
                  <a:pt x="8021298" y="5297514"/>
                  <a:pt x="8005713" y="5313105"/>
                  <a:pt x="7986485" y="5313105"/>
                </a:cubicBezTo>
                <a:close/>
                <a:moveTo>
                  <a:pt x="8071379" y="5313105"/>
                </a:moveTo>
                <a:cubicBezTo>
                  <a:pt x="8052151" y="5313105"/>
                  <a:pt x="8036553" y="5297514"/>
                  <a:pt x="8036553" y="5278286"/>
                </a:cubicBezTo>
                <a:cubicBezTo>
                  <a:pt x="8036553" y="5259059"/>
                  <a:pt x="8052151" y="5243468"/>
                  <a:pt x="8071379" y="5243468"/>
                </a:cubicBezTo>
                <a:cubicBezTo>
                  <a:pt x="8090606" y="5243468"/>
                  <a:pt x="8106191" y="5259059"/>
                  <a:pt x="8106191" y="5278286"/>
                </a:cubicBezTo>
                <a:cubicBezTo>
                  <a:pt x="8106191" y="5297514"/>
                  <a:pt x="8090606" y="5313105"/>
                  <a:pt x="8071379" y="5313105"/>
                </a:cubicBezTo>
                <a:close/>
                <a:moveTo>
                  <a:pt x="8156272" y="5313105"/>
                </a:moveTo>
                <a:cubicBezTo>
                  <a:pt x="8137044" y="5313105"/>
                  <a:pt x="8121447" y="5297514"/>
                  <a:pt x="8121447" y="5278286"/>
                </a:cubicBezTo>
                <a:cubicBezTo>
                  <a:pt x="8121447" y="5259059"/>
                  <a:pt x="8137044" y="5243468"/>
                  <a:pt x="8156272" y="5243468"/>
                </a:cubicBezTo>
                <a:cubicBezTo>
                  <a:pt x="8175500" y="5243468"/>
                  <a:pt x="8191084" y="5259059"/>
                  <a:pt x="8191084" y="5278286"/>
                </a:cubicBezTo>
                <a:cubicBezTo>
                  <a:pt x="8191084" y="5297514"/>
                  <a:pt x="8175500" y="5313105"/>
                  <a:pt x="8156272" y="5313105"/>
                </a:cubicBezTo>
                <a:close/>
                <a:moveTo>
                  <a:pt x="8241164" y="5313105"/>
                </a:moveTo>
                <a:cubicBezTo>
                  <a:pt x="8221936" y="5313105"/>
                  <a:pt x="8206339" y="5297514"/>
                  <a:pt x="8206339" y="5278286"/>
                </a:cubicBezTo>
                <a:cubicBezTo>
                  <a:pt x="8206339" y="5259059"/>
                  <a:pt x="8221936" y="5243468"/>
                  <a:pt x="8241164" y="5243468"/>
                </a:cubicBezTo>
                <a:cubicBezTo>
                  <a:pt x="8260392" y="5243468"/>
                  <a:pt x="8275976" y="5259059"/>
                  <a:pt x="8275976" y="5278286"/>
                </a:cubicBezTo>
                <a:cubicBezTo>
                  <a:pt x="8275976" y="5297514"/>
                  <a:pt x="8260392" y="5313105"/>
                  <a:pt x="8241164" y="5313105"/>
                </a:cubicBezTo>
                <a:close/>
                <a:moveTo>
                  <a:pt x="8326055" y="5313105"/>
                </a:moveTo>
                <a:cubicBezTo>
                  <a:pt x="8306828" y="5313105"/>
                  <a:pt x="8291230" y="5297514"/>
                  <a:pt x="8291230" y="5278286"/>
                </a:cubicBezTo>
                <a:cubicBezTo>
                  <a:pt x="8291230" y="5259059"/>
                  <a:pt x="8306828" y="5243468"/>
                  <a:pt x="8326055" y="5243468"/>
                </a:cubicBezTo>
                <a:cubicBezTo>
                  <a:pt x="8345283" y="5243468"/>
                  <a:pt x="8360868" y="5259059"/>
                  <a:pt x="8360868" y="5278286"/>
                </a:cubicBezTo>
                <a:cubicBezTo>
                  <a:pt x="8360868" y="5297514"/>
                  <a:pt x="8345283" y="5313105"/>
                  <a:pt x="8326055" y="5313105"/>
                </a:cubicBezTo>
                <a:close/>
                <a:moveTo>
                  <a:pt x="8410949" y="5313105"/>
                </a:moveTo>
                <a:cubicBezTo>
                  <a:pt x="8391721" y="5313105"/>
                  <a:pt x="8376123" y="5297514"/>
                  <a:pt x="8376123" y="5278286"/>
                </a:cubicBezTo>
                <a:cubicBezTo>
                  <a:pt x="8376123" y="5259059"/>
                  <a:pt x="8391721" y="5243468"/>
                  <a:pt x="8410949" y="5243468"/>
                </a:cubicBezTo>
                <a:cubicBezTo>
                  <a:pt x="8430176" y="5243468"/>
                  <a:pt x="8445761" y="5259059"/>
                  <a:pt x="8445761" y="5278286"/>
                </a:cubicBezTo>
                <a:cubicBezTo>
                  <a:pt x="8445761" y="5297514"/>
                  <a:pt x="8430176" y="5313105"/>
                  <a:pt x="8410949" y="5313105"/>
                </a:cubicBezTo>
                <a:close/>
                <a:moveTo>
                  <a:pt x="8495842" y="5313105"/>
                </a:moveTo>
                <a:cubicBezTo>
                  <a:pt x="8476614" y="5313105"/>
                  <a:pt x="8461017" y="5297514"/>
                  <a:pt x="8461017" y="5278286"/>
                </a:cubicBezTo>
                <a:cubicBezTo>
                  <a:pt x="8461017" y="5259059"/>
                  <a:pt x="8476614" y="5243468"/>
                  <a:pt x="8495842" y="5243468"/>
                </a:cubicBezTo>
                <a:cubicBezTo>
                  <a:pt x="8515070" y="5243468"/>
                  <a:pt x="8530654" y="5259059"/>
                  <a:pt x="8530654" y="5278286"/>
                </a:cubicBezTo>
                <a:cubicBezTo>
                  <a:pt x="8530654" y="5297514"/>
                  <a:pt x="8515070" y="5313105"/>
                  <a:pt x="8495842" y="5313105"/>
                </a:cubicBezTo>
                <a:close/>
                <a:moveTo>
                  <a:pt x="8580734" y="5313105"/>
                </a:moveTo>
                <a:cubicBezTo>
                  <a:pt x="8561506" y="5313105"/>
                  <a:pt x="8545909" y="5297514"/>
                  <a:pt x="8545909" y="5278286"/>
                </a:cubicBezTo>
                <a:cubicBezTo>
                  <a:pt x="8545909" y="5259059"/>
                  <a:pt x="8561506" y="5243468"/>
                  <a:pt x="8580734" y="5243468"/>
                </a:cubicBezTo>
                <a:cubicBezTo>
                  <a:pt x="8599962" y="5243468"/>
                  <a:pt x="8615546" y="5259059"/>
                  <a:pt x="8615546" y="5278286"/>
                </a:cubicBezTo>
                <a:cubicBezTo>
                  <a:pt x="8615546" y="5297514"/>
                  <a:pt x="8599962" y="5313105"/>
                  <a:pt x="8580734" y="5313105"/>
                </a:cubicBezTo>
                <a:close/>
                <a:moveTo>
                  <a:pt x="8665625" y="5313105"/>
                </a:moveTo>
                <a:cubicBezTo>
                  <a:pt x="8646398" y="5313105"/>
                  <a:pt x="8630800" y="5297514"/>
                  <a:pt x="8630800" y="5278286"/>
                </a:cubicBezTo>
                <a:cubicBezTo>
                  <a:pt x="8630800" y="5259059"/>
                  <a:pt x="8646398" y="5243468"/>
                  <a:pt x="8665625" y="5243468"/>
                </a:cubicBezTo>
                <a:cubicBezTo>
                  <a:pt x="8684853" y="5243468"/>
                  <a:pt x="8700438" y="5259059"/>
                  <a:pt x="8700438" y="5278286"/>
                </a:cubicBezTo>
                <a:cubicBezTo>
                  <a:pt x="8700438" y="5297514"/>
                  <a:pt x="8684853" y="5313105"/>
                  <a:pt x="8665625" y="5313105"/>
                </a:cubicBezTo>
                <a:close/>
                <a:moveTo>
                  <a:pt x="8750518" y="5313105"/>
                </a:moveTo>
                <a:cubicBezTo>
                  <a:pt x="8731290" y="5313105"/>
                  <a:pt x="8715692" y="5297514"/>
                  <a:pt x="8715692" y="5278286"/>
                </a:cubicBezTo>
                <a:cubicBezTo>
                  <a:pt x="8715692" y="5259059"/>
                  <a:pt x="8731290" y="5243468"/>
                  <a:pt x="8750518" y="5243468"/>
                </a:cubicBezTo>
                <a:cubicBezTo>
                  <a:pt x="8769745" y="5243468"/>
                  <a:pt x="8785330" y="5259059"/>
                  <a:pt x="8785330" y="5278286"/>
                </a:cubicBezTo>
                <a:cubicBezTo>
                  <a:pt x="8785330" y="5297514"/>
                  <a:pt x="8769745" y="5313105"/>
                  <a:pt x="8750518" y="5313105"/>
                </a:cubicBezTo>
                <a:close/>
                <a:moveTo>
                  <a:pt x="8835412" y="5313105"/>
                </a:moveTo>
                <a:cubicBezTo>
                  <a:pt x="8816184" y="5313105"/>
                  <a:pt x="8800587" y="5297514"/>
                  <a:pt x="8800587" y="5278286"/>
                </a:cubicBezTo>
                <a:cubicBezTo>
                  <a:pt x="8800587" y="5259059"/>
                  <a:pt x="8816184" y="5243468"/>
                  <a:pt x="8835412" y="5243468"/>
                </a:cubicBezTo>
                <a:cubicBezTo>
                  <a:pt x="8854640" y="5243468"/>
                  <a:pt x="8870224" y="5259059"/>
                  <a:pt x="8870224" y="5278286"/>
                </a:cubicBezTo>
                <a:cubicBezTo>
                  <a:pt x="8870224" y="5297514"/>
                  <a:pt x="8854640" y="5313105"/>
                  <a:pt x="8835412" y="5313105"/>
                </a:cubicBezTo>
                <a:close/>
                <a:moveTo>
                  <a:pt x="8920304" y="5313105"/>
                </a:moveTo>
                <a:cubicBezTo>
                  <a:pt x="8901076" y="5313105"/>
                  <a:pt x="8885479" y="5297514"/>
                  <a:pt x="8885479" y="5278286"/>
                </a:cubicBezTo>
                <a:cubicBezTo>
                  <a:pt x="8885479" y="5259059"/>
                  <a:pt x="8901076" y="5243468"/>
                  <a:pt x="8920304" y="5243468"/>
                </a:cubicBezTo>
                <a:cubicBezTo>
                  <a:pt x="8939532" y="5243468"/>
                  <a:pt x="8955116" y="5259059"/>
                  <a:pt x="8955116" y="5278286"/>
                </a:cubicBezTo>
                <a:cubicBezTo>
                  <a:pt x="8955116" y="5297514"/>
                  <a:pt x="8939532" y="5313105"/>
                  <a:pt x="8920304" y="5313105"/>
                </a:cubicBezTo>
                <a:close/>
                <a:moveTo>
                  <a:pt x="9005195" y="5313105"/>
                </a:moveTo>
                <a:cubicBezTo>
                  <a:pt x="8985968" y="5313105"/>
                  <a:pt x="8970370" y="5297514"/>
                  <a:pt x="8970370" y="5278286"/>
                </a:cubicBezTo>
                <a:cubicBezTo>
                  <a:pt x="8970370" y="5259059"/>
                  <a:pt x="8985968" y="5243468"/>
                  <a:pt x="9005195" y="5243468"/>
                </a:cubicBezTo>
                <a:cubicBezTo>
                  <a:pt x="9024423" y="5243468"/>
                  <a:pt x="9040008" y="5259059"/>
                  <a:pt x="9040008" y="5278286"/>
                </a:cubicBezTo>
                <a:cubicBezTo>
                  <a:pt x="9040008" y="5297514"/>
                  <a:pt x="9024423" y="5313105"/>
                  <a:pt x="9005195" y="5313105"/>
                </a:cubicBezTo>
                <a:close/>
                <a:moveTo>
                  <a:pt x="9090088" y="5313105"/>
                </a:moveTo>
                <a:cubicBezTo>
                  <a:pt x="9070860" y="5313105"/>
                  <a:pt x="9055262" y="5297514"/>
                  <a:pt x="9055262" y="5278286"/>
                </a:cubicBezTo>
                <a:cubicBezTo>
                  <a:pt x="9055262" y="5259059"/>
                  <a:pt x="9070860" y="5243468"/>
                  <a:pt x="9090088" y="5243468"/>
                </a:cubicBezTo>
                <a:cubicBezTo>
                  <a:pt x="9109315" y="5243468"/>
                  <a:pt x="9124900" y="5259059"/>
                  <a:pt x="9124900" y="5278286"/>
                </a:cubicBezTo>
                <a:cubicBezTo>
                  <a:pt x="9124900" y="5297514"/>
                  <a:pt x="9109315" y="5313105"/>
                  <a:pt x="9090088" y="5313105"/>
                </a:cubicBezTo>
                <a:close/>
                <a:moveTo>
                  <a:pt x="9174982" y="5313105"/>
                </a:moveTo>
                <a:cubicBezTo>
                  <a:pt x="9155754" y="5313105"/>
                  <a:pt x="9140157" y="5297514"/>
                  <a:pt x="9140157" y="5278286"/>
                </a:cubicBezTo>
                <a:cubicBezTo>
                  <a:pt x="9140157" y="5259059"/>
                  <a:pt x="9155754" y="5243468"/>
                  <a:pt x="9174982" y="5243468"/>
                </a:cubicBezTo>
                <a:cubicBezTo>
                  <a:pt x="9194210" y="5243468"/>
                  <a:pt x="9209794" y="5259059"/>
                  <a:pt x="9209794" y="5278286"/>
                </a:cubicBezTo>
                <a:cubicBezTo>
                  <a:pt x="9209794" y="5297514"/>
                  <a:pt x="9194210" y="5313105"/>
                  <a:pt x="9174982" y="5313105"/>
                </a:cubicBezTo>
                <a:close/>
                <a:moveTo>
                  <a:pt x="9259874" y="5313105"/>
                </a:moveTo>
                <a:cubicBezTo>
                  <a:pt x="9240646" y="5313105"/>
                  <a:pt x="9225049" y="5297514"/>
                  <a:pt x="9225049" y="5278286"/>
                </a:cubicBezTo>
                <a:cubicBezTo>
                  <a:pt x="9225049" y="5259059"/>
                  <a:pt x="9240646" y="5243468"/>
                  <a:pt x="9259874" y="5243468"/>
                </a:cubicBezTo>
                <a:cubicBezTo>
                  <a:pt x="9279102" y="5243468"/>
                  <a:pt x="9294686" y="5259059"/>
                  <a:pt x="9294686" y="5278286"/>
                </a:cubicBezTo>
                <a:cubicBezTo>
                  <a:pt x="9294686" y="5297514"/>
                  <a:pt x="9279102" y="5313105"/>
                  <a:pt x="9259874" y="5313105"/>
                </a:cubicBezTo>
                <a:close/>
                <a:moveTo>
                  <a:pt x="9344765" y="5313105"/>
                </a:moveTo>
                <a:cubicBezTo>
                  <a:pt x="9325538" y="5313105"/>
                  <a:pt x="9309940" y="5297514"/>
                  <a:pt x="9309940" y="5278286"/>
                </a:cubicBezTo>
                <a:cubicBezTo>
                  <a:pt x="9309940" y="5259059"/>
                  <a:pt x="9325538" y="5243468"/>
                  <a:pt x="9344765" y="5243468"/>
                </a:cubicBezTo>
                <a:cubicBezTo>
                  <a:pt x="9363993" y="5243468"/>
                  <a:pt x="9379578" y="5259059"/>
                  <a:pt x="9379578" y="5278286"/>
                </a:cubicBezTo>
                <a:cubicBezTo>
                  <a:pt x="9379578" y="5297514"/>
                  <a:pt x="9363993" y="5313105"/>
                  <a:pt x="9344765" y="5313105"/>
                </a:cubicBezTo>
                <a:close/>
                <a:moveTo>
                  <a:pt x="9429658" y="5313105"/>
                </a:moveTo>
                <a:cubicBezTo>
                  <a:pt x="9410430" y="5313105"/>
                  <a:pt x="9394832" y="5297514"/>
                  <a:pt x="9394832" y="5278286"/>
                </a:cubicBezTo>
                <a:cubicBezTo>
                  <a:pt x="9394832" y="5259059"/>
                  <a:pt x="9410430" y="5243468"/>
                  <a:pt x="9429658" y="5243468"/>
                </a:cubicBezTo>
                <a:cubicBezTo>
                  <a:pt x="9448885" y="5243468"/>
                  <a:pt x="9464470" y="5259059"/>
                  <a:pt x="9464470" y="5278286"/>
                </a:cubicBezTo>
                <a:cubicBezTo>
                  <a:pt x="9464470" y="5297514"/>
                  <a:pt x="9448885" y="5313105"/>
                  <a:pt x="9429658" y="5313105"/>
                </a:cubicBezTo>
                <a:close/>
                <a:moveTo>
                  <a:pt x="9514552" y="5313105"/>
                </a:moveTo>
                <a:cubicBezTo>
                  <a:pt x="9495324" y="5313105"/>
                  <a:pt x="9479727" y="5297514"/>
                  <a:pt x="9479727" y="5278286"/>
                </a:cubicBezTo>
                <a:cubicBezTo>
                  <a:pt x="9479727" y="5259059"/>
                  <a:pt x="9495324" y="5243468"/>
                  <a:pt x="9514552" y="5243468"/>
                </a:cubicBezTo>
                <a:cubicBezTo>
                  <a:pt x="9533780" y="5243468"/>
                  <a:pt x="9549364" y="5259059"/>
                  <a:pt x="9549364" y="5278286"/>
                </a:cubicBezTo>
                <a:cubicBezTo>
                  <a:pt x="9549364" y="5297514"/>
                  <a:pt x="9533780" y="5313105"/>
                  <a:pt x="9514552" y="5313105"/>
                </a:cubicBezTo>
                <a:close/>
                <a:moveTo>
                  <a:pt x="9599444" y="5313105"/>
                </a:moveTo>
                <a:cubicBezTo>
                  <a:pt x="9580216" y="5313105"/>
                  <a:pt x="9564619" y="5297514"/>
                  <a:pt x="9564619" y="5278286"/>
                </a:cubicBezTo>
                <a:cubicBezTo>
                  <a:pt x="9564619" y="5259059"/>
                  <a:pt x="9580216" y="5243468"/>
                  <a:pt x="9599444" y="5243468"/>
                </a:cubicBezTo>
                <a:cubicBezTo>
                  <a:pt x="9618672" y="5243468"/>
                  <a:pt x="9634256" y="5259059"/>
                  <a:pt x="9634256" y="5278286"/>
                </a:cubicBezTo>
                <a:cubicBezTo>
                  <a:pt x="9634256" y="5297514"/>
                  <a:pt x="9618672" y="5313105"/>
                  <a:pt x="9599444" y="5313105"/>
                </a:cubicBezTo>
                <a:close/>
                <a:moveTo>
                  <a:pt x="9684335" y="5313105"/>
                </a:moveTo>
                <a:cubicBezTo>
                  <a:pt x="9665108" y="5313105"/>
                  <a:pt x="9649510" y="5297514"/>
                  <a:pt x="9649510" y="5278286"/>
                </a:cubicBezTo>
                <a:cubicBezTo>
                  <a:pt x="9649510" y="5259059"/>
                  <a:pt x="9665108" y="5243468"/>
                  <a:pt x="9684335" y="5243468"/>
                </a:cubicBezTo>
                <a:cubicBezTo>
                  <a:pt x="9703563" y="5243468"/>
                  <a:pt x="9719148" y="5259059"/>
                  <a:pt x="9719148" y="5278286"/>
                </a:cubicBezTo>
                <a:cubicBezTo>
                  <a:pt x="9719148" y="5297514"/>
                  <a:pt x="9703563" y="5313105"/>
                  <a:pt x="9684335" y="5313105"/>
                </a:cubicBezTo>
                <a:close/>
                <a:moveTo>
                  <a:pt x="9769228" y="5313105"/>
                </a:moveTo>
                <a:cubicBezTo>
                  <a:pt x="9750000" y="5313105"/>
                  <a:pt x="9734402" y="5297514"/>
                  <a:pt x="9734402" y="5278286"/>
                </a:cubicBezTo>
                <a:cubicBezTo>
                  <a:pt x="9734402" y="5259059"/>
                  <a:pt x="9750000" y="5243468"/>
                  <a:pt x="9769228" y="5243468"/>
                </a:cubicBezTo>
                <a:cubicBezTo>
                  <a:pt x="9788455" y="5243468"/>
                  <a:pt x="9804040" y="5259059"/>
                  <a:pt x="9804040" y="5278286"/>
                </a:cubicBezTo>
                <a:cubicBezTo>
                  <a:pt x="9804040" y="5297514"/>
                  <a:pt x="9788455" y="5313105"/>
                  <a:pt x="9769228" y="5313105"/>
                </a:cubicBezTo>
                <a:close/>
                <a:moveTo>
                  <a:pt x="9854122" y="5313105"/>
                </a:moveTo>
                <a:cubicBezTo>
                  <a:pt x="9834894" y="5313105"/>
                  <a:pt x="9819297" y="5297514"/>
                  <a:pt x="9819297" y="5278286"/>
                </a:cubicBezTo>
                <a:cubicBezTo>
                  <a:pt x="9819297" y="5259059"/>
                  <a:pt x="9834894" y="5243468"/>
                  <a:pt x="9854122" y="5243468"/>
                </a:cubicBezTo>
                <a:cubicBezTo>
                  <a:pt x="9873350" y="5243468"/>
                  <a:pt x="9888934" y="5259059"/>
                  <a:pt x="9888934" y="5278286"/>
                </a:cubicBezTo>
                <a:cubicBezTo>
                  <a:pt x="9888934" y="5297514"/>
                  <a:pt x="9873350" y="5313105"/>
                  <a:pt x="9854122" y="5313105"/>
                </a:cubicBezTo>
                <a:close/>
                <a:moveTo>
                  <a:pt x="9939014" y="5313105"/>
                </a:moveTo>
                <a:cubicBezTo>
                  <a:pt x="9919786" y="5313105"/>
                  <a:pt x="9904189" y="5297514"/>
                  <a:pt x="9904189" y="5278286"/>
                </a:cubicBezTo>
                <a:cubicBezTo>
                  <a:pt x="9904189" y="5259059"/>
                  <a:pt x="9919786" y="5243468"/>
                  <a:pt x="9939014" y="5243468"/>
                </a:cubicBezTo>
                <a:cubicBezTo>
                  <a:pt x="9958242" y="5243468"/>
                  <a:pt x="9973826" y="5259059"/>
                  <a:pt x="9973826" y="5278286"/>
                </a:cubicBezTo>
                <a:cubicBezTo>
                  <a:pt x="9973826" y="5297514"/>
                  <a:pt x="9958242" y="5313105"/>
                  <a:pt x="9939014" y="5313105"/>
                </a:cubicBezTo>
                <a:close/>
                <a:moveTo>
                  <a:pt x="10023905" y="5313105"/>
                </a:moveTo>
                <a:cubicBezTo>
                  <a:pt x="10004678" y="5313105"/>
                  <a:pt x="9989080" y="5297514"/>
                  <a:pt x="9989080" y="5278286"/>
                </a:cubicBezTo>
                <a:cubicBezTo>
                  <a:pt x="9989080" y="5259059"/>
                  <a:pt x="10004678" y="5243468"/>
                  <a:pt x="10023905" y="5243468"/>
                </a:cubicBezTo>
                <a:cubicBezTo>
                  <a:pt x="10043133" y="5243468"/>
                  <a:pt x="10058718" y="5259059"/>
                  <a:pt x="10058718" y="5278286"/>
                </a:cubicBezTo>
                <a:cubicBezTo>
                  <a:pt x="10058718" y="5297514"/>
                  <a:pt x="10043133" y="5313105"/>
                  <a:pt x="10023905" y="5313105"/>
                </a:cubicBezTo>
                <a:close/>
                <a:moveTo>
                  <a:pt x="10278584" y="5313105"/>
                </a:moveTo>
                <a:cubicBezTo>
                  <a:pt x="10259356" y="5313105"/>
                  <a:pt x="10243759" y="5297514"/>
                  <a:pt x="10243759" y="5278286"/>
                </a:cubicBezTo>
                <a:cubicBezTo>
                  <a:pt x="10243759" y="5259059"/>
                  <a:pt x="10259356" y="5243468"/>
                  <a:pt x="10278584" y="5243468"/>
                </a:cubicBezTo>
                <a:cubicBezTo>
                  <a:pt x="10297812" y="5243468"/>
                  <a:pt x="10313396" y="5259059"/>
                  <a:pt x="10313396" y="5278286"/>
                </a:cubicBezTo>
                <a:cubicBezTo>
                  <a:pt x="10313396" y="5297514"/>
                  <a:pt x="10297812" y="5313105"/>
                  <a:pt x="10278584" y="5313105"/>
                </a:cubicBezTo>
                <a:close/>
                <a:moveTo>
                  <a:pt x="1449740" y="5228245"/>
                </a:moveTo>
                <a:cubicBezTo>
                  <a:pt x="1430512" y="5228245"/>
                  <a:pt x="1414921" y="5212654"/>
                  <a:pt x="1414921" y="5193427"/>
                </a:cubicBezTo>
                <a:cubicBezTo>
                  <a:pt x="1414921" y="5174199"/>
                  <a:pt x="1430512" y="5158608"/>
                  <a:pt x="1449740" y="5158608"/>
                </a:cubicBezTo>
                <a:cubicBezTo>
                  <a:pt x="1468967" y="5158608"/>
                  <a:pt x="1484558" y="5174199"/>
                  <a:pt x="1484558" y="5193427"/>
                </a:cubicBezTo>
                <a:cubicBezTo>
                  <a:pt x="1484558" y="5212654"/>
                  <a:pt x="1468967" y="5228245"/>
                  <a:pt x="1449740" y="5228245"/>
                </a:cubicBezTo>
                <a:close/>
                <a:moveTo>
                  <a:pt x="1534631" y="5228245"/>
                </a:moveTo>
                <a:cubicBezTo>
                  <a:pt x="1515403" y="5228245"/>
                  <a:pt x="1499812" y="5212654"/>
                  <a:pt x="1499812" y="5193427"/>
                </a:cubicBezTo>
                <a:cubicBezTo>
                  <a:pt x="1499812" y="5174199"/>
                  <a:pt x="1515403" y="5158608"/>
                  <a:pt x="1534631" y="5158608"/>
                </a:cubicBezTo>
                <a:cubicBezTo>
                  <a:pt x="1553859" y="5158608"/>
                  <a:pt x="1569450" y="5174199"/>
                  <a:pt x="1569450" y="5193427"/>
                </a:cubicBezTo>
                <a:cubicBezTo>
                  <a:pt x="1569450" y="5212654"/>
                  <a:pt x="1553859" y="5228245"/>
                  <a:pt x="1534631" y="5228245"/>
                </a:cubicBezTo>
                <a:close/>
                <a:moveTo>
                  <a:pt x="1619523" y="5228245"/>
                </a:moveTo>
                <a:cubicBezTo>
                  <a:pt x="1600295" y="5228245"/>
                  <a:pt x="1584704" y="5212654"/>
                  <a:pt x="1584704" y="5193427"/>
                </a:cubicBezTo>
                <a:cubicBezTo>
                  <a:pt x="1584704" y="5174199"/>
                  <a:pt x="1600295" y="5158608"/>
                  <a:pt x="1619523" y="5158608"/>
                </a:cubicBezTo>
                <a:cubicBezTo>
                  <a:pt x="1638751" y="5158608"/>
                  <a:pt x="1654342" y="5174199"/>
                  <a:pt x="1654342" y="5193427"/>
                </a:cubicBezTo>
                <a:cubicBezTo>
                  <a:pt x="1654342" y="5212654"/>
                  <a:pt x="1638751" y="5228245"/>
                  <a:pt x="1619523" y="5228245"/>
                </a:cubicBezTo>
                <a:close/>
                <a:moveTo>
                  <a:pt x="1704416" y="5228245"/>
                </a:moveTo>
                <a:cubicBezTo>
                  <a:pt x="1685189" y="5228245"/>
                  <a:pt x="1669598" y="5212654"/>
                  <a:pt x="1669598" y="5193427"/>
                </a:cubicBezTo>
                <a:cubicBezTo>
                  <a:pt x="1669598" y="5174199"/>
                  <a:pt x="1685189" y="5158608"/>
                  <a:pt x="1704416" y="5158608"/>
                </a:cubicBezTo>
                <a:cubicBezTo>
                  <a:pt x="1723644" y="5158608"/>
                  <a:pt x="1739235" y="5174199"/>
                  <a:pt x="1739235" y="5193427"/>
                </a:cubicBezTo>
                <a:cubicBezTo>
                  <a:pt x="1739235" y="5212654"/>
                  <a:pt x="1723644" y="5228245"/>
                  <a:pt x="1704416" y="5228245"/>
                </a:cubicBezTo>
                <a:close/>
                <a:moveTo>
                  <a:pt x="1789310" y="5228245"/>
                </a:moveTo>
                <a:cubicBezTo>
                  <a:pt x="1770082" y="5228245"/>
                  <a:pt x="1754491" y="5212654"/>
                  <a:pt x="1754491" y="5193427"/>
                </a:cubicBezTo>
                <a:cubicBezTo>
                  <a:pt x="1754491" y="5174199"/>
                  <a:pt x="1770082" y="5158608"/>
                  <a:pt x="1789310" y="5158608"/>
                </a:cubicBezTo>
                <a:cubicBezTo>
                  <a:pt x="1808537" y="5158608"/>
                  <a:pt x="1824128" y="5174199"/>
                  <a:pt x="1824128" y="5193427"/>
                </a:cubicBezTo>
                <a:cubicBezTo>
                  <a:pt x="1824128" y="5212654"/>
                  <a:pt x="1808537" y="5228245"/>
                  <a:pt x="1789310" y="5228245"/>
                </a:cubicBezTo>
                <a:close/>
                <a:moveTo>
                  <a:pt x="1959093" y="5228245"/>
                </a:moveTo>
                <a:cubicBezTo>
                  <a:pt x="1939865" y="5228245"/>
                  <a:pt x="1924274" y="5212654"/>
                  <a:pt x="1924274" y="5193427"/>
                </a:cubicBezTo>
                <a:cubicBezTo>
                  <a:pt x="1924274" y="5174199"/>
                  <a:pt x="1939865" y="5158608"/>
                  <a:pt x="1959093" y="5158608"/>
                </a:cubicBezTo>
                <a:cubicBezTo>
                  <a:pt x="1978321" y="5158608"/>
                  <a:pt x="1993912" y="5174199"/>
                  <a:pt x="1993912" y="5193427"/>
                </a:cubicBezTo>
                <a:cubicBezTo>
                  <a:pt x="1993912" y="5212654"/>
                  <a:pt x="1978321" y="5228245"/>
                  <a:pt x="1959093" y="5228245"/>
                </a:cubicBezTo>
                <a:close/>
                <a:moveTo>
                  <a:pt x="2043986" y="5228245"/>
                </a:moveTo>
                <a:cubicBezTo>
                  <a:pt x="2024759" y="5228245"/>
                  <a:pt x="2009168" y="5212654"/>
                  <a:pt x="2009168" y="5193427"/>
                </a:cubicBezTo>
                <a:cubicBezTo>
                  <a:pt x="2009168" y="5174199"/>
                  <a:pt x="2024759" y="5158608"/>
                  <a:pt x="2043986" y="5158608"/>
                </a:cubicBezTo>
                <a:cubicBezTo>
                  <a:pt x="2063214" y="5158608"/>
                  <a:pt x="2078805" y="5174199"/>
                  <a:pt x="2078805" y="5193427"/>
                </a:cubicBezTo>
                <a:cubicBezTo>
                  <a:pt x="2078805" y="5212654"/>
                  <a:pt x="2063214" y="5228245"/>
                  <a:pt x="2043986" y="5228245"/>
                </a:cubicBezTo>
                <a:close/>
                <a:moveTo>
                  <a:pt x="2128880" y="5228245"/>
                </a:moveTo>
                <a:cubicBezTo>
                  <a:pt x="2109652" y="5228245"/>
                  <a:pt x="2094061" y="5212654"/>
                  <a:pt x="2094061" y="5193427"/>
                </a:cubicBezTo>
                <a:cubicBezTo>
                  <a:pt x="2094061" y="5174199"/>
                  <a:pt x="2109652" y="5158608"/>
                  <a:pt x="2128880" y="5158608"/>
                </a:cubicBezTo>
                <a:cubicBezTo>
                  <a:pt x="2148107" y="5158608"/>
                  <a:pt x="2163698" y="5174199"/>
                  <a:pt x="2163698" y="5193427"/>
                </a:cubicBezTo>
                <a:cubicBezTo>
                  <a:pt x="2163698" y="5212654"/>
                  <a:pt x="2148107" y="5228245"/>
                  <a:pt x="2128880" y="5228245"/>
                </a:cubicBezTo>
                <a:close/>
                <a:moveTo>
                  <a:pt x="2213771" y="5228245"/>
                </a:moveTo>
                <a:cubicBezTo>
                  <a:pt x="2194543" y="5228245"/>
                  <a:pt x="2178952" y="5212654"/>
                  <a:pt x="2178952" y="5193427"/>
                </a:cubicBezTo>
                <a:cubicBezTo>
                  <a:pt x="2178952" y="5174199"/>
                  <a:pt x="2194543" y="5158608"/>
                  <a:pt x="2213771" y="5158608"/>
                </a:cubicBezTo>
                <a:cubicBezTo>
                  <a:pt x="2232999" y="5158608"/>
                  <a:pt x="2248590" y="5174199"/>
                  <a:pt x="2248590" y="5193427"/>
                </a:cubicBezTo>
                <a:cubicBezTo>
                  <a:pt x="2248590" y="5212654"/>
                  <a:pt x="2232999" y="5228245"/>
                  <a:pt x="2213771" y="5228245"/>
                </a:cubicBezTo>
                <a:close/>
                <a:moveTo>
                  <a:pt x="2298657" y="5228245"/>
                </a:moveTo>
                <a:cubicBezTo>
                  <a:pt x="2279429" y="5228245"/>
                  <a:pt x="2263838" y="5212654"/>
                  <a:pt x="2263838" y="5193427"/>
                </a:cubicBezTo>
                <a:cubicBezTo>
                  <a:pt x="2263838" y="5174199"/>
                  <a:pt x="2279429" y="5158608"/>
                  <a:pt x="2298657" y="5158608"/>
                </a:cubicBezTo>
                <a:cubicBezTo>
                  <a:pt x="2317885" y="5158608"/>
                  <a:pt x="2333476" y="5174199"/>
                  <a:pt x="2333476" y="5193427"/>
                </a:cubicBezTo>
                <a:cubicBezTo>
                  <a:pt x="2333476" y="5212654"/>
                  <a:pt x="2317885" y="5228245"/>
                  <a:pt x="2298657" y="5228245"/>
                </a:cubicBezTo>
                <a:close/>
                <a:moveTo>
                  <a:pt x="2383549" y="5228245"/>
                </a:moveTo>
                <a:cubicBezTo>
                  <a:pt x="2364322" y="5228245"/>
                  <a:pt x="2348730" y="5212654"/>
                  <a:pt x="2348730" y="5193427"/>
                </a:cubicBezTo>
                <a:cubicBezTo>
                  <a:pt x="2348730" y="5174199"/>
                  <a:pt x="2364322" y="5158608"/>
                  <a:pt x="2383549" y="5158608"/>
                </a:cubicBezTo>
                <a:cubicBezTo>
                  <a:pt x="2402777" y="5158608"/>
                  <a:pt x="2418368" y="5174199"/>
                  <a:pt x="2418368" y="5193427"/>
                </a:cubicBezTo>
                <a:cubicBezTo>
                  <a:pt x="2418368" y="5212654"/>
                  <a:pt x="2402777" y="5228245"/>
                  <a:pt x="2383549" y="5228245"/>
                </a:cubicBezTo>
                <a:close/>
                <a:moveTo>
                  <a:pt x="2468443" y="5228245"/>
                </a:moveTo>
                <a:cubicBezTo>
                  <a:pt x="2449215" y="5228245"/>
                  <a:pt x="2433624" y="5212654"/>
                  <a:pt x="2433624" y="5193427"/>
                </a:cubicBezTo>
                <a:cubicBezTo>
                  <a:pt x="2433624" y="5174199"/>
                  <a:pt x="2449215" y="5158608"/>
                  <a:pt x="2468443" y="5158608"/>
                </a:cubicBezTo>
                <a:cubicBezTo>
                  <a:pt x="2487670" y="5158608"/>
                  <a:pt x="2503261" y="5174199"/>
                  <a:pt x="2503261" y="5193427"/>
                </a:cubicBezTo>
                <a:cubicBezTo>
                  <a:pt x="2503261" y="5212654"/>
                  <a:pt x="2487670" y="5228245"/>
                  <a:pt x="2468443" y="5228245"/>
                </a:cubicBezTo>
                <a:close/>
                <a:moveTo>
                  <a:pt x="2553334" y="5228245"/>
                </a:moveTo>
                <a:cubicBezTo>
                  <a:pt x="2534106" y="5228245"/>
                  <a:pt x="2518515" y="5212654"/>
                  <a:pt x="2518515" y="5193427"/>
                </a:cubicBezTo>
                <a:cubicBezTo>
                  <a:pt x="2518515" y="5174199"/>
                  <a:pt x="2534106" y="5158608"/>
                  <a:pt x="2553334" y="5158608"/>
                </a:cubicBezTo>
                <a:cubicBezTo>
                  <a:pt x="2572562" y="5158608"/>
                  <a:pt x="2588153" y="5174199"/>
                  <a:pt x="2588153" y="5193427"/>
                </a:cubicBezTo>
                <a:cubicBezTo>
                  <a:pt x="2588153" y="5212654"/>
                  <a:pt x="2572562" y="5228245"/>
                  <a:pt x="2553334" y="5228245"/>
                </a:cubicBezTo>
                <a:close/>
                <a:moveTo>
                  <a:pt x="2638227" y="5228245"/>
                </a:moveTo>
                <a:cubicBezTo>
                  <a:pt x="2618999" y="5228245"/>
                  <a:pt x="2603408" y="5212654"/>
                  <a:pt x="2603408" y="5193427"/>
                </a:cubicBezTo>
                <a:cubicBezTo>
                  <a:pt x="2603408" y="5174199"/>
                  <a:pt x="2618999" y="5158608"/>
                  <a:pt x="2638227" y="5158608"/>
                </a:cubicBezTo>
                <a:cubicBezTo>
                  <a:pt x="2657455" y="5158608"/>
                  <a:pt x="2673046" y="5174199"/>
                  <a:pt x="2673046" y="5193427"/>
                </a:cubicBezTo>
                <a:cubicBezTo>
                  <a:pt x="2673046" y="5212654"/>
                  <a:pt x="2657455" y="5228245"/>
                  <a:pt x="2638227" y="5228245"/>
                </a:cubicBezTo>
                <a:close/>
                <a:moveTo>
                  <a:pt x="2808013" y="5228245"/>
                </a:moveTo>
                <a:cubicBezTo>
                  <a:pt x="2788785" y="5228245"/>
                  <a:pt x="2773194" y="5212654"/>
                  <a:pt x="2773194" y="5193427"/>
                </a:cubicBezTo>
                <a:cubicBezTo>
                  <a:pt x="2773194" y="5174199"/>
                  <a:pt x="2788785" y="5158608"/>
                  <a:pt x="2808013" y="5158608"/>
                </a:cubicBezTo>
                <a:cubicBezTo>
                  <a:pt x="2827240" y="5158608"/>
                  <a:pt x="2842831" y="5174199"/>
                  <a:pt x="2842831" y="5193427"/>
                </a:cubicBezTo>
                <a:cubicBezTo>
                  <a:pt x="2842831" y="5212654"/>
                  <a:pt x="2827240" y="5228245"/>
                  <a:pt x="2808013" y="5228245"/>
                </a:cubicBezTo>
                <a:close/>
                <a:moveTo>
                  <a:pt x="2892904" y="5228245"/>
                </a:moveTo>
                <a:cubicBezTo>
                  <a:pt x="2873676" y="5228245"/>
                  <a:pt x="2858085" y="5212654"/>
                  <a:pt x="2858085" y="5193427"/>
                </a:cubicBezTo>
                <a:cubicBezTo>
                  <a:pt x="2858085" y="5174199"/>
                  <a:pt x="2873676" y="5158608"/>
                  <a:pt x="2892904" y="5158608"/>
                </a:cubicBezTo>
                <a:cubicBezTo>
                  <a:pt x="2912132" y="5158608"/>
                  <a:pt x="2927723" y="5174199"/>
                  <a:pt x="2927723" y="5193427"/>
                </a:cubicBezTo>
                <a:cubicBezTo>
                  <a:pt x="2927723" y="5212654"/>
                  <a:pt x="2912132" y="5228245"/>
                  <a:pt x="2892904" y="5228245"/>
                </a:cubicBezTo>
                <a:close/>
                <a:moveTo>
                  <a:pt x="3062689" y="5228245"/>
                </a:moveTo>
                <a:cubicBezTo>
                  <a:pt x="3043462" y="5228245"/>
                  <a:pt x="3027870" y="5212654"/>
                  <a:pt x="3027870" y="5193427"/>
                </a:cubicBezTo>
                <a:cubicBezTo>
                  <a:pt x="3027870" y="5174199"/>
                  <a:pt x="3043462" y="5158608"/>
                  <a:pt x="3062689" y="5158608"/>
                </a:cubicBezTo>
                <a:cubicBezTo>
                  <a:pt x="3081917" y="5158608"/>
                  <a:pt x="3097508" y="5174199"/>
                  <a:pt x="3097508" y="5193427"/>
                </a:cubicBezTo>
                <a:cubicBezTo>
                  <a:pt x="3097508" y="5212654"/>
                  <a:pt x="3081917" y="5228245"/>
                  <a:pt x="3062689" y="5228245"/>
                </a:cubicBezTo>
                <a:close/>
                <a:moveTo>
                  <a:pt x="3147583" y="5228245"/>
                </a:moveTo>
                <a:cubicBezTo>
                  <a:pt x="3128355" y="5228245"/>
                  <a:pt x="3112764" y="5212654"/>
                  <a:pt x="3112764" y="5193427"/>
                </a:cubicBezTo>
                <a:cubicBezTo>
                  <a:pt x="3112764" y="5174199"/>
                  <a:pt x="3128355" y="5158608"/>
                  <a:pt x="3147583" y="5158608"/>
                </a:cubicBezTo>
                <a:cubicBezTo>
                  <a:pt x="3166810" y="5158608"/>
                  <a:pt x="3182401" y="5174199"/>
                  <a:pt x="3182401" y="5193427"/>
                </a:cubicBezTo>
                <a:cubicBezTo>
                  <a:pt x="3182401" y="5212654"/>
                  <a:pt x="3166810" y="5228245"/>
                  <a:pt x="3147583" y="5228245"/>
                </a:cubicBezTo>
                <a:close/>
                <a:moveTo>
                  <a:pt x="3232474" y="5228245"/>
                </a:moveTo>
                <a:cubicBezTo>
                  <a:pt x="3213246" y="5228245"/>
                  <a:pt x="3197655" y="5212654"/>
                  <a:pt x="3197655" y="5193427"/>
                </a:cubicBezTo>
                <a:cubicBezTo>
                  <a:pt x="3197655" y="5174199"/>
                  <a:pt x="3213246" y="5158608"/>
                  <a:pt x="3232474" y="5158608"/>
                </a:cubicBezTo>
                <a:cubicBezTo>
                  <a:pt x="3251702" y="5158608"/>
                  <a:pt x="3267293" y="5174199"/>
                  <a:pt x="3267293" y="5193427"/>
                </a:cubicBezTo>
                <a:cubicBezTo>
                  <a:pt x="3267293" y="5212654"/>
                  <a:pt x="3251702" y="5228245"/>
                  <a:pt x="3232474" y="5228245"/>
                </a:cubicBezTo>
                <a:close/>
                <a:moveTo>
                  <a:pt x="3402259" y="5228245"/>
                </a:moveTo>
                <a:cubicBezTo>
                  <a:pt x="3383032" y="5228245"/>
                  <a:pt x="3367440" y="5212654"/>
                  <a:pt x="3367440" y="5193427"/>
                </a:cubicBezTo>
                <a:cubicBezTo>
                  <a:pt x="3367440" y="5174199"/>
                  <a:pt x="3383032" y="5158608"/>
                  <a:pt x="3402259" y="5158608"/>
                </a:cubicBezTo>
                <a:cubicBezTo>
                  <a:pt x="3421487" y="5158608"/>
                  <a:pt x="3437078" y="5174199"/>
                  <a:pt x="3437078" y="5193427"/>
                </a:cubicBezTo>
                <a:cubicBezTo>
                  <a:pt x="3437078" y="5212654"/>
                  <a:pt x="3421487" y="5228245"/>
                  <a:pt x="3402259" y="5228245"/>
                </a:cubicBezTo>
                <a:close/>
                <a:moveTo>
                  <a:pt x="3487153" y="5228245"/>
                </a:moveTo>
                <a:cubicBezTo>
                  <a:pt x="3467925" y="5228245"/>
                  <a:pt x="3452334" y="5212654"/>
                  <a:pt x="3452334" y="5193427"/>
                </a:cubicBezTo>
                <a:cubicBezTo>
                  <a:pt x="3452334" y="5174199"/>
                  <a:pt x="3467925" y="5158608"/>
                  <a:pt x="3487153" y="5158608"/>
                </a:cubicBezTo>
                <a:cubicBezTo>
                  <a:pt x="3506380" y="5158608"/>
                  <a:pt x="3521971" y="5174199"/>
                  <a:pt x="3521971" y="5193427"/>
                </a:cubicBezTo>
                <a:cubicBezTo>
                  <a:pt x="3521971" y="5212654"/>
                  <a:pt x="3506380" y="5228245"/>
                  <a:pt x="3487153" y="5228245"/>
                </a:cubicBezTo>
                <a:close/>
                <a:moveTo>
                  <a:pt x="3996513" y="5228245"/>
                </a:moveTo>
                <a:cubicBezTo>
                  <a:pt x="3977285" y="5228245"/>
                  <a:pt x="3961694" y="5212654"/>
                  <a:pt x="3961694" y="5193427"/>
                </a:cubicBezTo>
                <a:cubicBezTo>
                  <a:pt x="3961694" y="5174199"/>
                  <a:pt x="3977285" y="5158608"/>
                  <a:pt x="3996513" y="5158608"/>
                </a:cubicBezTo>
                <a:cubicBezTo>
                  <a:pt x="4015741" y="5158608"/>
                  <a:pt x="4031332" y="5174199"/>
                  <a:pt x="4031332" y="5193427"/>
                </a:cubicBezTo>
                <a:cubicBezTo>
                  <a:pt x="4031332" y="5212654"/>
                  <a:pt x="4015741" y="5228245"/>
                  <a:pt x="3996513" y="5228245"/>
                </a:cubicBezTo>
                <a:close/>
                <a:moveTo>
                  <a:pt x="4081406" y="5228245"/>
                </a:moveTo>
                <a:cubicBezTo>
                  <a:pt x="4062179" y="5228245"/>
                  <a:pt x="4046588" y="5212654"/>
                  <a:pt x="4046588" y="5193427"/>
                </a:cubicBezTo>
                <a:cubicBezTo>
                  <a:pt x="4046588" y="5174199"/>
                  <a:pt x="4062179" y="5158608"/>
                  <a:pt x="4081406" y="5158608"/>
                </a:cubicBezTo>
                <a:cubicBezTo>
                  <a:pt x="4100634" y="5158608"/>
                  <a:pt x="4116225" y="5174199"/>
                  <a:pt x="4116225" y="5193427"/>
                </a:cubicBezTo>
                <a:cubicBezTo>
                  <a:pt x="4116225" y="5212654"/>
                  <a:pt x="4100634" y="5228245"/>
                  <a:pt x="4081406" y="5228245"/>
                </a:cubicBezTo>
                <a:close/>
                <a:moveTo>
                  <a:pt x="4166299" y="5228245"/>
                </a:moveTo>
                <a:cubicBezTo>
                  <a:pt x="4147071" y="5228245"/>
                  <a:pt x="4131480" y="5212654"/>
                  <a:pt x="4131480" y="5193427"/>
                </a:cubicBezTo>
                <a:cubicBezTo>
                  <a:pt x="4131480" y="5174199"/>
                  <a:pt x="4147071" y="5158608"/>
                  <a:pt x="4166299" y="5158608"/>
                </a:cubicBezTo>
                <a:cubicBezTo>
                  <a:pt x="4185526" y="5158608"/>
                  <a:pt x="4201117" y="5174199"/>
                  <a:pt x="4201117" y="5193427"/>
                </a:cubicBezTo>
                <a:cubicBezTo>
                  <a:pt x="4201117" y="5212654"/>
                  <a:pt x="4185526" y="5228245"/>
                  <a:pt x="4166299" y="5228245"/>
                </a:cubicBezTo>
                <a:close/>
                <a:moveTo>
                  <a:pt x="4590760" y="5228245"/>
                </a:moveTo>
                <a:cubicBezTo>
                  <a:pt x="4571532" y="5228245"/>
                  <a:pt x="4555941" y="5212654"/>
                  <a:pt x="4555941" y="5193427"/>
                </a:cubicBezTo>
                <a:cubicBezTo>
                  <a:pt x="4555941" y="5174199"/>
                  <a:pt x="4571532" y="5158608"/>
                  <a:pt x="4590760" y="5158608"/>
                </a:cubicBezTo>
                <a:cubicBezTo>
                  <a:pt x="4609988" y="5158608"/>
                  <a:pt x="4625579" y="5174199"/>
                  <a:pt x="4625579" y="5193427"/>
                </a:cubicBezTo>
                <a:cubicBezTo>
                  <a:pt x="4625579" y="5212654"/>
                  <a:pt x="4609988" y="5228245"/>
                  <a:pt x="4590760" y="5228245"/>
                </a:cubicBezTo>
                <a:close/>
                <a:moveTo>
                  <a:pt x="4675653" y="5228245"/>
                </a:moveTo>
                <a:cubicBezTo>
                  <a:pt x="4656425" y="5228245"/>
                  <a:pt x="4640834" y="5212654"/>
                  <a:pt x="4640834" y="5193427"/>
                </a:cubicBezTo>
                <a:cubicBezTo>
                  <a:pt x="4640834" y="5174199"/>
                  <a:pt x="4656425" y="5158608"/>
                  <a:pt x="4675653" y="5158608"/>
                </a:cubicBezTo>
                <a:cubicBezTo>
                  <a:pt x="4694881" y="5158608"/>
                  <a:pt x="4710472" y="5174199"/>
                  <a:pt x="4710472" y="5193427"/>
                </a:cubicBezTo>
                <a:cubicBezTo>
                  <a:pt x="4710472" y="5212654"/>
                  <a:pt x="4694881" y="5228245"/>
                  <a:pt x="4675653" y="5228245"/>
                </a:cubicBezTo>
                <a:close/>
                <a:moveTo>
                  <a:pt x="4760546" y="5228245"/>
                </a:moveTo>
                <a:cubicBezTo>
                  <a:pt x="4741319" y="5228245"/>
                  <a:pt x="4725728" y="5212654"/>
                  <a:pt x="4725728" y="5193427"/>
                </a:cubicBezTo>
                <a:cubicBezTo>
                  <a:pt x="4725728" y="5174199"/>
                  <a:pt x="4741319" y="5158608"/>
                  <a:pt x="4760546" y="5158608"/>
                </a:cubicBezTo>
                <a:cubicBezTo>
                  <a:pt x="4779774" y="5158608"/>
                  <a:pt x="4795365" y="5174199"/>
                  <a:pt x="4795365" y="5193427"/>
                </a:cubicBezTo>
                <a:cubicBezTo>
                  <a:pt x="4795365" y="5212654"/>
                  <a:pt x="4779774" y="5228245"/>
                  <a:pt x="4760546" y="5228245"/>
                </a:cubicBezTo>
                <a:close/>
                <a:moveTo>
                  <a:pt x="4845439" y="5228245"/>
                </a:moveTo>
                <a:cubicBezTo>
                  <a:pt x="4826211" y="5228245"/>
                  <a:pt x="4810620" y="5212654"/>
                  <a:pt x="4810620" y="5193427"/>
                </a:cubicBezTo>
                <a:cubicBezTo>
                  <a:pt x="4810620" y="5174199"/>
                  <a:pt x="4826211" y="5158608"/>
                  <a:pt x="4845439" y="5158608"/>
                </a:cubicBezTo>
                <a:cubicBezTo>
                  <a:pt x="4864666" y="5158608"/>
                  <a:pt x="4880257" y="5174199"/>
                  <a:pt x="4880257" y="5193427"/>
                </a:cubicBezTo>
                <a:cubicBezTo>
                  <a:pt x="4880257" y="5212654"/>
                  <a:pt x="4864666" y="5228245"/>
                  <a:pt x="4845439" y="5228245"/>
                </a:cubicBezTo>
                <a:close/>
                <a:moveTo>
                  <a:pt x="4930330" y="5228245"/>
                </a:moveTo>
                <a:cubicBezTo>
                  <a:pt x="4911102" y="5228245"/>
                  <a:pt x="4895511" y="5212654"/>
                  <a:pt x="4895511" y="5193427"/>
                </a:cubicBezTo>
                <a:cubicBezTo>
                  <a:pt x="4895511" y="5174199"/>
                  <a:pt x="4911102" y="5158608"/>
                  <a:pt x="4930330" y="5158608"/>
                </a:cubicBezTo>
                <a:cubicBezTo>
                  <a:pt x="4949558" y="5158608"/>
                  <a:pt x="4965149" y="5174199"/>
                  <a:pt x="4965149" y="5193427"/>
                </a:cubicBezTo>
                <a:cubicBezTo>
                  <a:pt x="4965149" y="5212654"/>
                  <a:pt x="4949558" y="5228245"/>
                  <a:pt x="4930330" y="5228245"/>
                </a:cubicBezTo>
                <a:close/>
                <a:moveTo>
                  <a:pt x="5015223" y="5228245"/>
                </a:moveTo>
                <a:cubicBezTo>
                  <a:pt x="4995995" y="5228245"/>
                  <a:pt x="4980404" y="5212654"/>
                  <a:pt x="4980404" y="5193427"/>
                </a:cubicBezTo>
                <a:cubicBezTo>
                  <a:pt x="4980404" y="5174199"/>
                  <a:pt x="4995995" y="5158608"/>
                  <a:pt x="5015223" y="5158608"/>
                </a:cubicBezTo>
                <a:cubicBezTo>
                  <a:pt x="5034451" y="5158608"/>
                  <a:pt x="5050042" y="5174199"/>
                  <a:pt x="5050042" y="5193427"/>
                </a:cubicBezTo>
                <a:cubicBezTo>
                  <a:pt x="5050042" y="5212654"/>
                  <a:pt x="5034451" y="5228245"/>
                  <a:pt x="5015223" y="5228245"/>
                </a:cubicBezTo>
                <a:close/>
                <a:moveTo>
                  <a:pt x="6373503" y="5228245"/>
                </a:moveTo>
                <a:cubicBezTo>
                  <a:pt x="6354275" y="5228245"/>
                  <a:pt x="6338677" y="5212654"/>
                  <a:pt x="6338677" y="5193427"/>
                </a:cubicBezTo>
                <a:cubicBezTo>
                  <a:pt x="6338677" y="5174199"/>
                  <a:pt x="6354275" y="5158608"/>
                  <a:pt x="6373503" y="5158608"/>
                </a:cubicBezTo>
                <a:cubicBezTo>
                  <a:pt x="6392730" y="5158608"/>
                  <a:pt x="6408315" y="5174199"/>
                  <a:pt x="6408315" y="5193427"/>
                </a:cubicBezTo>
                <a:cubicBezTo>
                  <a:pt x="6408315" y="5212654"/>
                  <a:pt x="6392730" y="5228245"/>
                  <a:pt x="6373503" y="5228245"/>
                </a:cubicBezTo>
                <a:close/>
                <a:moveTo>
                  <a:pt x="6458395" y="5228245"/>
                </a:moveTo>
                <a:cubicBezTo>
                  <a:pt x="6439167" y="5228245"/>
                  <a:pt x="6423569" y="5212654"/>
                  <a:pt x="6423569" y="5193427"/>
                </a:cubicBezTo>
                <a:cubicBezTo>
                  <a:pt x="6423569" y="5174199"/>
                  <a:pt x="6439167" y="5158608"/>
                  <a:pt x="6458395" y="5158608"/>
                </a:cubicBezTo>
                <a:cubicBezTo>
                  <a:pt x="6477623" y="5158608"/>
                  <a:pt x="6493207" y="5174199"/>
                  <a:pt x="6493207" y="5193427"/>
                </a:cubicBezTo>
                <a:cubicBezTo>
                  <a:pt x="6493207" y="5212654"/>
                  <a:pt x="6477623" y="5228245"/>
                  <a:pt x="6458395" y="5228245"/>
                </a:cubicBezTo>
                <a:close/>
                <a:moveTo>
                  <a:pt x="6543288" y="5228245"/>
                </a:moveTo>
                <a:cubicBezTo>
                  <a:pt x="6524060" y="5228245"/>
                  <a:pt x="6508463" y="5212654"/>
                  <a:pt x="6508463" y="5193427"/>
                </a:cubicBezTo>
                <a:cubicBezTo>
                  <a:pt x="6508463" y="5174199"/>
                  <a:pt x="6524060" y="5158608"/>
                  <a:pt x="6543288" y="5158608"/>
                </a:cubicBezTo>
                <a:cubicBezTo>
                  <a:pt x="6562516" y="5158608"/>
                  <a:pt x="6578100" y="5174199"/>
                  <a:pt x="6578100" y="5193427"/>
                </a:cubicBezTo>
                <a:cubicBezTo>
                  <a:pt x="6578100" y="5212654"/>
                  <a:pt x="6562516" y="5228245"/>
                  <a:pt x="6543288" y="5228245"/>
                </a:cubicBezTo>
                <a:close/>
                <a:moveTo>
                  <a:pt x="6628180" y="5228245"/>
                </a:moveTo>
                <a:cubicBezTo>
                  <a:pt x="6608953" y="5228245"/>
                  <a:pt x="6593355" y="5212654"/>
                  <a:pt x="6593355" y="5193427"/>
                </a:cubicBezTo>
                <a:cubicBezTo>
                  <a:pt x="6593355" y="5174199"/>
                  <a:pt x="6608953" y="5158608"/>
                  <a:pt x="6628180" y="5158608"/>
                </a:cubicBezTo>
                <a:cubicBezTo>
                  <a:pt x="6647408" y="5158608"/>
                  <a:pt x="6662993" y="5174199"/>
                  <a:pt x="6662993" y="5193427"/>
                </a:cubicBezTo>
                <a:cubicBezTo>
                  <a:pt x="6662993" y="5212654"/>
                  <a:pt x="6647408" y="5228245"/>
                  <a:pt x="6628180" y="5228245"/>
                </a:cubicBezTo>
                <a:close/>
                <a:moveTo>
                  <a:pt x="6713073" y="5228245"/>
                </a:moveTo>
                <a:cubicBezTo>
                  <a:pt x="6693845" y="5228245"/>
                  <a:pt x="6678247" y="5212654"/>
                  <a:pt x="6678247" y="5193427"/>
                </a:cubicBezTo>
                <a:cubicBezTo>
                  <a:pt x="6678247" y="5174199"/>
                  <a:pt x="6693845" y="5158608"/>
                  <a:pt x="6713073" y="5158608"/>
                </a:cubicBezTo>
                <a:cubicBezTo>
                  <a:pt x="6732300" y="5158608"/>
                  <a:pt x="6747885" y="5174199"/>
                  <a:pt x="6747885" y="5193427"/>
                </a:cubicBezTo>
                <a:cubicBezTo>
                  <a:pt x="6747885" y="5212654"/>
                  <a:pt x="6732300" y="5228245"/>
                  <a:pt x="6713073" y="5228245"/>
                </a:cubicBezTo>
                <a:close/>
                <a:moveTo>
                  <a:pt x="6967749" y="5228245"/>
                </a:moveTo>
                <a:cubicBezTo>
                  <a:pt x="6948522" y="5228245"/>
                  <a:pt x="6932924" y="5212654"/>
                  <a:pt x="6932924" y="5193427"/>
                </a:cubicBezTo>
                <a:cubicBezTo>
                  <a:pt x="6932924" y="5174199"/>
                  <a:pt x="6948522" y="5158608"/>
                  <a:pt x="6967749" y="5158608"/>
                </a:cubicBezTo>
                <a:cubicBezTo>
                  <a:pt x="6986977" y="5158608"/>
                  <a:pt x="7002562" y="5174199"/>
                  <a:pt x="7002562" y="5193427"/>
                </a:cubicBezTo>
                <a:cubicBezTo>
                  <a:pt x="7002562" y="5212654"/>
                  <a:pt x="6986977" y="5228245"/>
                  <a:pt x="6967749" y="5228245"/>
                </a:cubicBezTo>
                <a:close/>
                <a:moveTo>
                  <a:pt x="7137562" y="5228245"/>
                </a:moveTo>
                <a:cubicBezTo>
                  <a:pt x="7118334" y="5228245"/>
                  <a:pt x="7102737" y="5212654"/>
                  <a:pt x="7102737" y="5193427"/>
                </a:cubicBezTo>
                <a:cubicBezTo>
                  <a:pt x="7102737" y="5174199"/>
                  <a:pt x="7118334" y="5158608"/>
                  <a:pt x="7137562" y="5158608"/>
                </a:cubicBezTo>
                <a:cubicBezTo>
                  <a:pt x="7156790" y="5158608"/>
                  <a:pt x="7172374" y="5174199"/>
                  <a:pt x="7172374" y="5193427"/>
                </a:cubicBezTo>
                <a:cubicBezTo>
                  <a:pt x="7172374" y="5212654"/>
                  <a:pt x="7156790" y="5228245"/>
                  <a:pt x="7137562" y="5228245"/>
                </a:cubicBezTo>
                <a:close/>
                <a:moveTo>
                  <a:pt x="7222454" y="5228245"/>
                </a:moveTo>
                <a:cubicBezTo>
                  <a:pt x="7203226" y="5228245"/>
                  <a:pt x="7187629" y="5212654"/>
                  <a:pt x="7187629" y="5193427"/>
                </a:cubicBezTo>
                <a:cubicBezTo>
                  <a:pt x="7187629" y="5174199"/>
                  <a:pt x="7203226" y="5158608"/>
                  <a:pt x="7222454" y="5158608"/>
                </a:cubicBezTo>
                <a:cubicBezTo>
                  <a:pt x="7241682" y="5158608"/>
                  <a:pt x="7257266" y="5174199"/>
                  <a:pt x="7257266" y="5193427"/>
                </a:cubicBezTo>
                <a:cubicBezTo>
                  <a:pt x="7257266" y="5212654"/>
                  <a:pt x="7241682" y="5228245"/>
                  <a:pt x="7222454" y="5228245"/>
                </a:cubicBezTo>
                <a:close/>
                <a:moveTo>
                  <a:pt x="7307346" y="5228245"/>
                </a:moveTo>
                <a:cubicBezTo>
                  <a:pt x="7288119" y="5228245"/>
                  <a:pt x="7272521" y="5212654"/>
                  <a:pt x="7272521" y="5193427"/>
                </a:cubicBezTo>
                <a:cubicBezTo>
                  <a:pt x="7272521" y="5174199"/>
                  <a:pt x="7288119" y="5158608"/>
                  <a:pt x="7307346" y="5158608"/>
                </a:cubicBezTo>
                <a:cubicBezTo>
                  <a:pt x="7326574" y="5158608"/>
                  <a:pt x="7342159" y="5174199"/>
                  <a:pt x="7342159" y="5193427"/>
                </a:cubicBezTo>
                <a:cubicBezTo>
                  <a:pt x="7342159" y="5212654"/>
                  <a:pt x="7326574" y="5228245"/>
                  <a:pt x="7307346" y="5228245"/>
                </a:cubicBezTo>
                <a:close/>
                <a:moveTo>
                  <a:pt x="7392239" y="5228245"/>
                </a:moveTo>
                <a:cubicBezTo>
                  <a:pt x="7373011" y="5228245"/>
                  <a:pt x="7357413" y="5212654"/>
                  <a:pt x="7357413" y="5193427"/>
                </a:cubicBezTo>
                <a:cubicBezTo>
                  <a:pt x="7357413" y="5174199"/>
                  <a:pt x="7373011" y="5158608"/>
                  <a:pt x="7392239" y="5158608"/>
                </a:cubicBezTo>
                <a:cubicBezTo>
                  <a:pt x="7411466" y="5158608"/>
                  <a:pt x="7427051" y="5174199"/>
                  <a:pt x="7427051" y="5193427"/>
                </a:cubicBezTo>
                <a:cubicBezTo>
                  <a:pt x="7427051" y="5212654"/>
                  <a:pt x="7411466" y="5228245"/>
                  <a:pt x="7392239" y="5228245"/>
                </a:cubicBezTo>
                <a:close/>
                <a:moveTo>
                  <a:pt x="7477132" y="5228245"/>
                </a:moveTo>
                <a:cubicBezTo>
                  <a:pt x="7457904" y="5228245"/>
                  <a:pt x="7442307" y="5212654"/>
                  <a:pt x="7442307" y="5193427"/>
                </a:cubicBezTo>
                <a:cubicBezTo>
                  <a:pt x="7442307" y="5174199"/>
                  <a:pt x="7457904" y="5158608"/>
                  <a:pt x="7477132" y="5158608"/>
                </a:cubicBezTo>
                <a:cubicBezTo>
                  <a:pt x="7496360" y="5158608"/>
                  <a:pt x="7511944" y="5174199"/>
                  <a:pt x="7511944" y="5193427"/>
                </a:cubicBezTo>
                <a:cubicBezTo>
                  <a:pt x="7511944" y="5212654"/>
                  <a:pt x="7496360" y="5228245"/>
                  <a:pt x="7477132" y="5228245"/>
                </a:cubicBezTo>
                <a:close/>
                <a:moveTo>
                  <a:pt x="7562024" y="5228245"/>
                </a:moveTo>
                <a:cubicBezTo>
                  <a:pt x="7542796" y="5228245"/>
                  <a:pt x="7527199" y="5212654"/>
                  <a:pt x="7527199" y="5193427"/>
                </a:cubicBezTo>
                <a:cubicBezTo>
                  <a:pt x="7527199" y="5174199"/>
                  <a:pt x="7542796" y="5158608"/>
                  <a:pt x="7562024" y="5158608"/>
                </a:cubicBezTo>
                <a:cubicBezTo>
                  <a:pt x="7581252" y="5158608"/>
                  <a:pt x="7596836" y="5174199"/>
                  <a:pt x="7596836" y="5193427"/>
                </a:cubicBezTo>
                <a:cubicBezTo>
                  <a:pt x="7596836" y="5212654"/>
                  <a:pt x="7581252" y="5228245"/>
                  <a:pt x="7562024" y="5228245"/>
                </a:cubicBezTo>
                <a:close/>
                <a:moveTo>
                  <a:pt x="7731809" y="5228245"/>
                </a:moveTo>
                <a:cubicBezTo>
                  <a:pt x="7712581" y="5228245"/>
                  <a:pt x="7696983" y="5212654"/>
                  <a:pt x="7696983" y="5193427"/>
                </a:cubicBezTo>
                <a:cubicBezTo>
                  <a:pt x="7696983" y="5174199"/>
                  <a:pt x="7712581" y="5158608"/>
                  <a:pt x="7731809" y="5158608"/>
                </a:cubicBezTo>
                <a:cubicBezTo>
                  <a:pt x="7751036" y="5158608"/>
                  <a:pt x="7766621" y="5174199"/>
                  <a:pt x="7766621" y="5193427"/>
                </a:cubicBezTo>
                <a:cubicBezTo>
                  <a:pt x="7766621" y="5212654"/>
                  <a:pt x="7751036" y="5228245"/>
                  <a:pt x="7731809" y="5228245"/>
                </a:cubicBezTo>
                <a:close/>
                <a:moveTo>
                  <a:pt x="7816702" y="5228245"/>
                </a:moveTo>
                <a:cubicBezTo>
                  <a:pt x="7797474" y="5228245"/>
                  <a:pt x="7781877" y="5212654"/>
                  <a:pt x="7781877" y="5193427"/>
                </a:cubicBezTo>
                <a:cubicBezTo>
                  <a:pt x="7781877" y="5174199"/>
                  <a:pt x="7797474" y="5158608"/>
                  <a:pt x="7816702" y="5158608"/>
                </a:cubicBezTo>
                <a:cubicBezTo>
                  <a:pt x="7835930" y="5158608"/>
                  <a:pt x="7851514" y="5174199"/>
                  <a:pt x="7851514" y="5193427"/>
                </a:cubicBezTo>
                <a:cubicBezTo>
                  <a:pt x="7851514" y="5212654"/>
                  <a:pt x="7835930" y="5228245"/>
                  <a:pt x="7816702" y="5228245"/>
                </a:cubicBezTo>
                <a:close/>
                <a:moveTo>
                  <a:pt x="7901594" y="5228245"/>
                </a:moveTo>
                <a:cubicBezTo>
                  <a:pt x="7882366" y="5228245"/>
                  <a:pt x="7866769" y="5212654"/>
                  <a:pt x="7866769" y="5193427"/>
                </a:cubicBezTo>
                <a:cubicBezTo>
                  <a:pt x="7866769" y="5174199"/>
                  <a:pt x="7882366" y="5158608"/>
                  <a:pt x="7901594" y="5158608"/>
                </a:cubicBezTo>
                <a:cubicBezTo>
                  <a:pt x="7920822" y="5158608"/>
                  <a:pt x="7936406" y="5174199"/>
                  <a:pt x="7936406" y="5193427"/>
                </a:cubicBezTo>
                <a:cubicBezTo>
                  <a:pt x="7936406" y="5212654"/>
                  <a:pt x="7920822" y="5228245"/>
                  <a:pt x="7901594" y="5228245"/>
                </a:cubicBezTo>
                <a:close/>
                <a:moveTo>
                  <a:pt x="7986485" y="5228245"/>
                </a:moveTo>
                <a:cubicBezTo>
                  <a:pt x="7967258" y="5228245"/>
                  <a:pt x="7951660" y="5212654"/>
                  <a:pt x="7951660" y="5193427"/>
                </a:cubicBezTo>
                <a:cubicBezTo>
                  <a:pt x="7951660" y="5174199"/>
                  <a:pt x="7967258" y="5158608"/>
                  <a:pt x="7986485" y="5158608"/>
                </a:cubicBezTo>
                <a:cubicBezTo>
                  <a:pt x="8005713" y="5158608"/>
                  <a:pt x="8021298" y="5174199"/>
                  <a:pt x="8021298" y="5193427"/>
                </a:cubicBezTo>
                <a:cubicBezTo>
                  <a:pt x="8021298" y="5212654"/>
                  <a:pt x="8005713" y="5228245"/>
                  <a:pt x="7986485" y="5228245"/>
                </a:cubicBezTo>
                <a:close/>
                <a:moveTo>
                  <a:pt x="8071379" y="5228245"/>
                </a:moveTo>
                <a:cubicBezTo>
                  <a:pt x="8052151" y="5228245"/>
                  <a:pt x="8036553" y="5212654"/>
                  <a:pt x="8036553" y="5193427"/>
                </a:cubicBezTo>
                <a:cubicBezTo>
                  <a:pt x="8036553" y="5174199"/>
                  <a:pt x="8052151" y="5158608"/>
                  <a:pt x="8071379" y="5158608"/>
                </a:cubicBezTo>
                <a:cubicBezTo>
                  <a:pt x="8090606" y="5158608"/>
                  <a:pt x="8106191" y="5174199"/>
                  <a:pt x="8106191" y="5193427"/>
                </a:cubicBezTo>
                <a:cubicBezTo>
                  <a:pt x="8106191" y="5212654"/>
                  <a:pt x="8090606" y="5228245"/>
                  <a:pt x="8071379" y="5228245"/>
                </a:cubicBezTo>
                <a:close/>
                <a:moveTo>
                  <a:pt x="8156272" y="5228245"/>
                </a:moveTo>
                <a:cubicBezTo>
                  <a:pt x="8137044" y="5228245"/>
                  <a:pt x="8121447" y="5212654"/>
                  <a:pt x="8121447" y="5193427"/>
                </a:cubicBezTo>
                <a:cubicBezTo>
                  <a:pt x="8121447" y="5174199"/>
                  <a:pt x="8137044" y="5158608"/>
                  <a:pt x="8156272" y="5158608"/>
                </a:cubicBezTo>
                <a:cubicBezTo>
                  <a:pt x="8175500" y="5158608"/>
                  <a:pt x="8191084" y="5174199"/>
                  <a:pt x="8191084" y="5193427"/>
                </a:cubicBezTo>
                <a:cubicBezTo>
                  <a:pt x="8191084" y="5212654"/>
                  <a:pt x="8175500" y="5228245"/>
                  <a:pt x="8156272" y="5228245"/>
                </a:cubicBezTo>
                <a:close/>
                <a:moveTo>
                  <a:pt x="8241164" y="5228245"/>
                </a:moveTo>
                <a:cubicBezTo>
                  <a:pt x="8221936" y="5228245"/>
                  <a:pt x="8206339" y="5212654"/>
                  <a:pt x="8206339" y="5193427"/>
                </a:cubicBezTo>
                <a:cubicBezTo>
                  <a:pt x="8206339" y="5174199"/>
                  <a:pt x="8221936" y="5158608"/>
                  <a:pt x="8241164" y="5158608"/>
                </a:cubicBezTo>
                <a:cubicBezTo>
                  <a:pt x="8260392" y="5158608"/>
                  <a:pt x="8275976" y="5174199"/>
                  <a:pt x="8275976" y="5193427"/>
                </a:cubicBezTo>
                <a:cubicBezTo>
                  <a:pt x="8275976" y="5212654"/>
                  <a:pt x="8260392" y="5228245"/>
                  <a:pt x="8241164" y="5228245"/>
                </a:cubicBezTo>
                <a:close/>
                <a:moveTo>
                  <a:pt x="8326055" y="5228245"/>
                </a:moveTo>
                <a:cubicBezTo>
                  <a:pt x="8306828" y="5228245"/>
                  <a:pt x="8291230" y="5212654"/>
                  <a:pt x="8291230" y="5193427"/>
                </a:cubicBezTo>
                <a:cubicBezTo>
                  <a:pt x="8291230" y="5174199"/>
                  <a:pt x="8306828" y="5158608"/>
                  <a:pt x="8326055" y="5158608"/>
                </a:cubicBezTo>
                <a:cubicBezTo>
                  <a:pt x="8345283" y="5158608"/>
                  <a:pt x="8360868" y="5174199"/>
                  <a:pt x="8360868" y="5193427"/>
                </a:cubicBezTo>
                <a:cubicBezTo>
                  <a:pt x="8360868" y="5212654"/>
                  <a:pt x="8345283" y="5228245"/>
                  <a:pt x="8326055" y="5228245"/>
                </a:cubicBezTo>
                <a:close/>
                <a:moveTo>
                  <a:pt x="8410949" y="5228245"/>
                </a:moveTo>
                <a:cubicBezTo>
                  <a:pt x="8391721" y="5228245"/>
                  <a:pt x="8376123" y="5212654"/>
                  <a:pt x="8376123" y="5193427"/>
                </a:cubicBezTo>
                <a:cubicBezTo>
                  <a:pt x="8376123" y="5174199"/>
                  <a:pt x="8391721" y="5158608"/>
                  <a:pt x="8410949" y="5158608"/>
                </a:cubicBezTo>
                <a:cubicBezTo>
                  <a:pt x="8430176" y="5158608"/>
                  <a:pt x="8445761" y="5174199"/>
                  <a:pt x="8445761" y="5193427"/>
                </a:cubicBezTo>
                <a:cubicBezTo>
                  <a:pt x="8445761" y="5212654"/>
                  <a:pt x="8430176" y="5228245"/>
                  <a:pt x="8410949" y="5228245"/>
                </a:cubicBezTo>
                <a:close/>
                <a:moveTo>
                  <a:pt x="8495842" y="5228245"/>
                </a:moveTo>
                <a:cubicBezTo>
                  <a:pt x="8476614" y="5228245"/>
                  <a:pt x="8461017" y="5212654"/>
                  <a:pt x="8461017" y="5193427"/>
                </a:cubicBezTo>
                <a:cubicBezTo>
                  <a:pt x="8461017" y="5174199"/>
                  <a:pt x="8476614" y="5158608"/>
                  <a:pt x="8495842" y="5158608"/>
                </a:cubicBezTo>
                <a:cubicBezTo>
                  <a:pt x="8515070" y="5158608"/>
                  <a:pt x="8530654" y="5174199"/>
                  <a:pt x="8530654" y="5193427"/>
                </a:cubicBezTo>
                <a:cubicBezTo>
                  <a:pt x="8530654" y="5212654"/>
                  <a:pt x="8515070" y="5228245"/>
                  <a:pt x="8495842" y="5228245"/>
                </a:cubicBezTo>
                <a:close/>
                <a:moveTo>
                  <a:pt x="8580734" y="5228245"/>
                </a:moveTo>
                <a:cubicBezTo>
                  <a:pt x="8561506" y="5228245"/>
                  <a:pt x="8545909" y="5212654"/>
                  <a:pt x="8545909" y="5193427"/>
                </a:cubicBezTo>
                <a:cubicBezTo>
                  <a:pt x="8545909" y="5174199"/>
                  <a:pt x="8561506" y="5158608"/>
                  <a:pt x="8580734" y="5158608"/>
                </a:cubicBezTo>
                <a:cubicBezTo>
                  <a:pt x="8599962" y="5158608"/>
                  <a:pt x="8615546" y="5174199"/>
                  <a:pt x="8615546" y="5193427"/>
                </a:cubicBezTo>
                <a:cubicBezTo>
                  <a:pt x="8615546" y="5212654"/>
                  <a:pt x="8599962" y="5228245"/>
                  <a:pt x="8580734" y="5228245"/>
                </a:cubicBezTo>
                <a:close/>
                <a:moveTo>
                  <a:pt x="8665625" y="5228245"/>
                </a:moveTo>
                <a:cubicBezTo>
                  <a:pt x="8646398" y="5228245"/>
                  <a:pt x="8630800" y="5212654"/>
                  <a:pt x="8630800" y="5193427"/>
                </a:cubicBezTo>
                <a:cubicBezTo>
                  <a:pt x="8630800" y="5174199"/>
                  <a:pt x="8646398" y="5158608"/>
                  <a:pt x="8665625" y="5158608"/>
                </a:cubicBezTo>
                <a:cubicBezTo>
                  <a:pt x="8684853" y="5158608"/>
                  <a:pt x="8700438" y="5174199"/>
                  <a:pt x="8700438" y="5193427"/>
                </a:cubicBezTo>
                <a:cubicBezTo>
                  <a:pt x="8700438" y="5212654"/>
                  <a:pt x="8684853" y="5228245"/>
                  <a:pt x="8665625" y="5228245"/>
                </a:cubicBezTo>
                <a:close/>
                <a:moveTo>
                  <a:pt x="8750518" y="5228245"/>
                </a:moveTo>
                <a:cubicBezTo>
                  <a:pt x="8731290" y="5228245"/>
                  <a:pt x="8715692" y="5212654"/>
                  <a:pt x="8715692" y="5193427"/>
                </a:cubicBezTo>
                <a:cubicBezTo>
                  <a:pt x="8715692" y="5174199"/>
                  <a:pt x="8731290" y="5158608"/>
                  <a:pt x="8750518" y="5158608"/>
                </a:cubicBezTo>
                <a:cubicBezTo>
                  <a:pt x="8769745" y="5158608"/>
                  <a:pt x="8785330" y="5174199"/>
                  <a:pt x="8785330" y="5193427"/>
                </a:cubicBezTo>
                <a:cubicBezTo>
                  <a:pt x="8785330" y="5212654"/>
                  <a:pt x="8769745" y="5228245"/>
                  <a:pt x="8750518" y="5228245"/>
                </a:cubicBezTo>
                <a:close/>
                <a:moveTo>
                  <a:pt x="8835412" y="5228245"/>
                </a:moveTo>
                <a:cubicBezTo>
                  <a:pt x="8816184" y="5228245"/>
                  <a:pt x="8800587" y="5212654"/>
                  <a:pt x="8800587" y="5193427"/>
                </a:cubicBezTo>
                <a:cubicBezTo>
                  <a:pt x="8800587" y="5174199"/>
                  <a:pt x="8816184" y="5158608"/>
                  <a:pt x="8835412" y="5158608"/>
                </a:cubicBezTo>
                <a:cubicBezTo>
                  <a:pt x="8854640" y="5158608"/>
                  <a:pt x="8870224" y="5174199"/>
                  <a:pt x="8870224" y="5193427"/>
                </a:cubicBezTo>
                <a:cubicBezTo>
                  <a:pt x="8870224" y="5212654"/>
                  <a:pt x="8854640" y="5228245"/>
                  <a:pt x="8835412" y="5228245"/>
                </a:cubicBezTo>
                <a:close/>
                <a:moveTo>
                  <a:pt x="8920304" y="5228245"/>
                </a:moveTo>
                <a:cubicBezTo>
                  <a:pt x="8901076" y="5228245"/>
                  <a:pt x="8885479" y="5212654"/>
                  <a:pt x="8885479" y="5193427"/>
                </a:cubicBezTo>
                <a:cubicBezTo>
                  <a:pt x="8885479" y="5174199"/>
                  <a:pt x="8901076" y="5158608"/>
                  <a:pt x="8920304" y="5158608"/>
                </a:cubicBezTo>
                <a:cubicBezTo>
                  <a:pt x="8939532" y="5158608"/>
                  <a:pt x="8955116" y="5174199"/>
                  <a:pt x="8955116" y="5193427"/>
                </a:cubicBezTo>
                <a:cubicBezTo>
                  <a:pt x="8955116" y="5212654"/>
                  <a:pt x="8939532" y="5228245"/>
                  <a:pt x="8920304" y="5228245"/>
                </a:cubicBezTo>
                <a:close/>
                <a:moveTo>
                  <a:pt x="9005195" y="5228245"/>
                </a:moveTo>
                <a:cubicBezTo>
                  <a:pt x="8985968" y="5228245"/>
                  <a:pt x="8970370" y="5212654"/>
                  <a:pt x="8970370" y="5193427"/>
                </a:cubicBezTo>
                <a:cubicBezTo>
                  <a:pt x="8970370" y="5174199"/>
                  <a:pt x="8985968" y="5158608"/>
                  <a:pt x="9005195" y="5158608"/>
                </a:cubicBezTo>
                <a:cubicBezTo>
                  <a:pt x="9024423" y="5158608"/>
                  <a:pt x="9040008" y="5174199"/>
                  <a:pt x="9040008" y="5193427"/>
                </a:cubicBezTo>
                <a:cubicBezTo>
                  <a:pt x="9040008" y="5212654"/>
                  <a:pt x="9024423" y="5228245"/>
                  <a:pt x="9005195" y="5228245"/>
                </a:cubicBezTo>
                <a:close/>
                <a:moveTo>
                  <a:pt x="9090088" y="5228245"/>
                </a:moveTo>
                <a:cubicBezTo>
                  <a:pt x="9070860" y="5228245"/>
                  <a:pt x="9055262" y="5212654"/>
                  <a:pt x="9055262" y="5193427"/>
                </a:cubicBezTo>
                <a:cubicBezTo>
                  <a:pt x="9055262" y="5174199"/>
                  <a:pt x="9070860" y="5158608"/>
                  <a:pt x="9090088" y="5158608"/>
                </a:cubicBezTo>
                <a:cubicBezTo>
                  <a:pt x="9109315" y="5158608"/>
                  <a:pt x="9124900" y="5174199"/>
                  <a:pt x="9124900" y="5193427"/>
                </a:cubicBezTo>
                <a:cubicBezTo>
                  <a:pt x="9124900" y="5212654"/>
                  <a:pt x="9109315" y="5228245"/>
                  <a:pt x="9090088" y="5228245"/>
                </a:cubicBezTo>
                <a:close/>
                <a:moveTo>
                  <a:pt x="9174982" y="5228245"/>
                </a:moveTo>
                <a:cubicBezTo>
                  <a:pt x="9155754" y="5228245"/>
                  <a:pt x="9140157" y="5212654"/>
                  <a:pt x="9140157" y="5193427"/>
                </a:cubicBezTo>
                <a:cubicBezTo>
                  <a:pt x="9140157" y="5174199"/>
                  <a:pt x="9155754" y="5158608"/>
                  <a:pt x="9174982" y="5158608"/>
                </a:cubicBezTo>
                <a:cubicBezTo>
                  <a:pt x="9194210" y="5158608"/>
                  <a:pt x="9209794" y="5174199"/>
                  <a:pt x="9209794" y="5193427"/>
                </a:cubicBezTo>
                <a:cubicBezTo>
                  <a:pt x="9209794" y="5212654"/>
                  <a:pt x="9194210" y="5228245"/>
                  <a:pt x="9174982" y="5228245"/>
                </a:cubicBezTo>
                <a:close/>
                <a:moveTo>
                  <a:pt x="9259874" y="5228245"/>
                </a:moveTo>
                <a:cubicBezTo>
                  <a:pt x="9240646" y="5228245"/>
                  <a:pt x="9225049" y="5212654"/>
                  <a:pt x="9225049" y="5193427"/>
                </a:cubicBezTo>
                <a:cubicBezTo>
                  <a:pt x="9225049" y="5174199"/>
                  <a:pt x="9240646" y="5158608"/>
                  <a:pt x="9259874" y="5158608"/>
                </a:cubicBezTo>
                <a:cubicBezTo>
                  <a:pt x="9279102" y="5158608"/>
                  <a:pt x="9294686" y="5174199"/>
                  <a:pt x="9294686" y="5193427"/>
                </a:cubicBezTo>
                <a:cubicBezTo>
                  <a:pt x="9294686" y="5212654"/>
                  <a:pt x="9279102" y="5228245"/>
                  <a:pt x="9259874" y="5228245"/>
                </a:cubicBezTo>
                <a:close/>
                <a:moveTo>
                  <a:pt x="9344765" y="5228245"/>
                </a:moveTo>
                <a:cubicBezTo>
                  <a:pt x="9325538" y="5228245"/>
                  <a:pt x="9309940" y="5212654"/>
                  <a:pt x="9309940" y="5193427"/>
                </a:cubicBezTo>
                <a:cubicBezTo>
                  <a:pt x="9309940" y="5174199"/>
                  <a:pt x="9325538" y="5158608"/>
                  <a:pt x="9344765" y="5158608"/>
                </a:cubicBezTo>
                <a:cubicBezTo>
                  <a:pt x="9363993" y="5158608"/>
                  <a:pt x="9379578" y="5174199"/>
                  <a:pt x="9379578" y="5193427"/>
                </a:cubicBezTo>
                <a:cubicBezTo>
                  <a:pt x="9379578" y="5212654"/>
                  <a:pt x="9363993" y="5228245"/>
                  <a:pt x="9344765" y="5228245"/>
                </a:cubicBezTo>
                <a:close/>
                <a:moveTo>
                  <a:pt x="9429658" y="5228245"/>
                </a:moveTo>
                <a:cubicBezTo>
                  <a:pt x="9410430" y="5228245"/>
                  <a:pt x="9394832" y="5212654"/>
                  <a:pt x="9394832" y="5193427"/>
                </a:cubicBezTo>
                <a:cubicBezTo>
                  <a:pt x="9394832" y="5174199"/>
                  <a:pt x="9410430" y="5158608"/>
                  <a:pt x="9429658" y="5158608"/>
                </a:cubicBezTo>
                <a:cubicBezTo>
                  <a:pt x="9448885" y="5158608"/>
                  <a:pt x="9464470" y="5174199"/>
                  <a:pt x="9464470" y="5193427"/>
                </a:cubicBezTo>
                <a:cubicBezTo>
                  <a:pt x="9464470" y="5212654"/>
                  <a:pt x="9448885" y="5228245"/>
                  <a:pt x="9429658" y="5228245"/>
                </a:cubicBezTo>
                <a:close/>
                <a:moveTo>
                  <a:pt x="9514552" y="5228245"/>
                </a:moveTo>
                <a:cubicBezTo>
                  <a:pt x="9495324" y="5228245"/>
                  <a:pt x="9479727" y="5212654"/>
                  <a:pt x="9479727" y="5193427"/>
                </a:cubicBezTo>
                <a:cubicBezTo>
                  <a:pt x="9479727" y="5174199"/>
                  <a:pt x="9495324" y="5158608"/>
                  <a:pt x="9514552" y="5158608"/>
                </a:cubicBezTo>
                <a:cubicBezTo>
                  <a:pt x="9533780" y="5158608"/>
                  <a:pt x="9549364" y="5174199"/>
                  <a:pt x="9549364" y="5193427"/>
                </a:cubicBezTo>
                <a:cubicBezTo>
                  <a:pt x="9549364" y="5212654"/>
                  <a:pt x="9533780" y="5228245"/>
                  <a:pt x="9514552" y="5228245"/>
                </a:cubicBezTo>
                <a:close/>
                <a:moveTo>
                  <a:pt x="9599444" y="5228245"/>
                </a:moveTo>
                <a:cubicBezTo>
                  <a:pt x="9580216" y="5228245"/>
                  <a:pt x="9564619" y="5212654"/>
                  <a:pt x="9564619" y="5193427"/>
                </a:cubicBezTo>
                <a:cubicBezTo>
                  <a:pt x="9564619" y="5174199"/>
                  <a:pt x="9580216" y="5158608"/>
                  <a:pt x="9599444" y="5158608"/>
                </a:cubicBezTo>
                <a:cubicBezTo>
                  <a:pt x="9618672" y="5158608"/>
                  <a:pt x="9634256" y="5174199"/>
                  <a:pt x="9634256" y="5193427"/>
                </a:cubicBezTo>
                <a:cubicBezTo>
                  <a:pt x="9634256" y="5212654"/>
                  <a:pt x="9618672" y="5228245"/>
                  <a:pt x="9599444" y="5228245"/>
                </a:cubicBezTo>
                <a:close/>
                <a:moveTo>
                  <a:pt x="9684335" y="5228245"/>
                </a:moveTo>
                <a:cubicBezTo>
                  <a:pt x="9665108" y="5228245"/>
                  <a:pt x="9649510" y="5212654"/>
                  <a:pt x="9649510" y="5193427"/>
                </a:cubicBezTo>
                <a:cubicBezTo>
                  <a:pt x="9649510" y="5174199"/>
                  <a:pt x="9665108" y="5158608"/>
                  <a:pt x="9684335" y="5158608"/>
                </a:cubicBezTo>
                <a:cubicBezTo>
                  <a:pt x="9703563" y="5158608"/>
                  <a:pt x="9719148" y="5174199"/>
                  <a:pt x="9719148" y="5193427"/>
                </a:cubicBezTo>
                <a:cubicBezTo>
                  <a:pt x="9719148" y="5212654"/>
                  <a:pt x="9703563" y="5228245"/>
                  <a:pt x="9684335" y="5228245"/>
                </a:cubicBezTo>
                <a:close/>
                <a:moveTo>
                  <a:pt x="9769228" y="5228245"/>
                </a:moveTo>
                <a:cubicBezTo>
                  <a:pt x="9750000" y="5228245"/>
                  <a:pt x="9734402" y="5212654"/>
                  <a:pt x="9734402" y="5193427"/>
                </a:cubicBezTo>
                <a:cubicBezTo>
                  <a:pt x="9734402" y="5174199"/>
                  <a:pt x="9750000" y="5158608"/>
                  <a:pt x="9769228" y="5158608"/>
                </a:cubicBezTo>
                <a:cubicBezTo>
                  <a:pt x="9788455" y="5158608"/>
                  <a:pt x="9804040" y="5174199"/>
                  <a:pt x="9804040" y="5193427"/>
                </a:cubicBezTo>
                <a:cubicBezTo>
                  <a:pt x="9804040" y="5212654"/>
                  <a:pt x="9788455" y="5228245"/>
                  <a:pt x="9769228" y="5228245"/>
                </a:cubicBezTo>
                <a:close/>
                <a:moveTo>
                  <a:pt x="9854122" y="5228245"/>
                </a:moveTo>
                <a:cubicBezTo>
                  <a:pt x="9834894" y="5228245"/>
                  <a:pt x="9819297" y="5212654"/>
                  <a:pt x="9819297" y="5193427"/>
                </a:cubicBezTo>
                <a:cubicBezTo>
                  <a:pt x="9819297" y="5174199"/>
                  <a:pt x="9834894" y="5158608"/>
                  <a:pt x="9854122" y="5158608"/>
                </a:cubicBezTo>
                <a:cubicBezTo>
                  <a:pt x="9873350" y="5158608"/>
                  <a:pt x="9888934" y="5174199"/>
                  <a:pt x="9888934" y="5193427"/>
                </a:cubicBezTo>
                <a:cubicBezTo>
                  <a:pt x="9888934" y="5212654"/>
                  <a:pt x="9873350" y="5228245"/>
                  <a:pt x="9854122" y="5228245"/>
                </a:cubicBezTo>
                <a:close/>
                <a:moveTo>
                  <a:pt x="9939014" y="5228245"/>
                </a:moveTo>
                <a:cubicBezTo>
                  <a:pt x="9919786" y="5228245"/>
                  <a:pt x="9904189" y="5212654"/>
                  <a:pt x="9904189" y="5193427"/>
                </a:cubicBezTo>
                <a:cubicBezTo>
                  <a:pt x="9904189" y="5174199"/>
                  <a:pt x="9919786" y="5158608"/>
                  <a:pt x="9939014" y="5158608"/>
                </a:cubicBezTo>
                <a:cubicBezTo>
                  <a:pt x="9958242" y="5158608"/>
                  <a:pt x="9973826" y="5174199"/>
                  <a:pt x="9973826" y="5193427"/>
                </a:cubicBezTo>
                <a:cubicBezTo>
                  <a:pt x="9973826" y="5212654"/>
                  <a:pt x="9958242" y="5228245"/>
                  <a:pt x="9939014" y="5228245"/>
                </a:cubicBezTo>
                <a:close/>
                <a:moveTo>
                  <a:pt x="10023905" y="5228245"/>
                </a:moveTo>
                <a:cubicBezTo>
                  <a:pt x="10004678" y="5228245"/>
                  <a:pt x="9989080" y="5212654"/>
                  <a:pt x="9989080" y="5193427"/>
                </a:cubicBezTo>
                <a:cubicBezTo>
                  <a:pt x="9989080" y="5174199"/>
                  <a:pt x="10004678" y="5158608"/>
                  <a:pt x="10023905" y="5158608"/>
                </a:cubicBezTo>
                <a:cubicBezTo>
                  <a:pt x="10043133" y="5158608"/>
                  <a:pt x="10058718" y="5174199"/>
                  <a:pt x="10058718" y="5193427"/>
                </a:cubicBezTo>
                <a:cubicBezTo>
                  <a:pt x="10058718" y="5212654"/>
                  <a:pt x="10043133" y="5228245"/>
                  <a:pt x="10023905" y="5228245"/>
                </a:cubicBezTo>
                <a:close/>
                <a:moveTo>
                  <a:pt x="10278584" y="5228245"/>
                </a:moveTo>
                <a:cubicBezTo>
                  <a:pt x="10259356" y="5228245"/>
                  <a:pt x="10243759" y="5212654"/>
                  <a:pt x="10243759" y="5193427"/>
                </a:cubicBezTo>
                <a:cubicBezTo>
                  <a:pt x="10243759" y="5174199"/>
                  <a:pt x="10259356" y="5158608"/>
                  <a:pt x="10278584" y="5158608"/>
                </a:cubicBezTo>
                <a:cubicBezTo>
                  <a:pt x="10297812" y="5158608"/>
                  <a:pt x="10313396" y="5174199"/>
                  <a:pt x="10313396" y="5193427"/>
                </a:cubicBezTo>
                <a:cubicBezTo>
                  <a:pt x="10313396" y="5212654"/>
                  <a:pt x="10297812" y="5228245"/>
                  <a:pt x="10278584" y="5228245"/>
                </a:cubicBezTo>
                <a:close/>
                <a:moveTo>
                  <a:pt x="1534631" y="5143387"/>
                </a:moveTo>
                <a:cubicBezTo>
                  <a:pt x="1515403" y="5143387"/>
                  <a:pt x="1499812" y="5127796"/>
                  <a:pt x="1499812" y="5108568"/>
                </a:cubicBezTo>
                <a:cubicBezTo>
                  <a:pt x="1499812" y="5089340"/>
                  <a:pt x="1515403" y="5073749"/>
                  <a:pt x="1534631" y="5073749"/>
                </a:cubicBezTo>
                <a:cubicBezTo>
                  <a:pt x="1553859" y="5073749"/>
                  <a:pt x="1569450" y="5089340"/>
                  <a:pt x="1569450" y="5108568"/>
                </a:cubicBezTo>
                <a:cubicBezTo>
                  <a:pt x="1569450" y="5127796"/>
                  <a:pt x="1553859" y="5143387"/>
                  <a:pt x="1534631" y="5143387"/>
                </a:cubicBezTo>
                <a:close/>
                <a:moveTo>
                  <a:pt x="2043986" y="5143387"/>
                </a:moveTo>
                <a:cubicBezTo>
                  <a:pt x="2024759" y="5143387"/>
                  <a:pt x="2009168" y="5127796"/>
                  <a:pt x="2009168" y="5108568"/>
                </a:cubicBezTo>
                <a:cubicBezTo>
                  <a:pt x="2009168" y="5089340"/>
                  <a:pt x="2024759" y="5073749"/>
                  <a:pt x="2043986" y="5073749"/>
                </a:cubicBezTo>
                <a:cubicBezTo>
                  <a:pt x="2063214" y="5073749"/>
                  <a:pt x="2078805" y="5089340"/>
                  <a:pt x="2078805" y="5108568"/>
                </a:cubicBezTo>
                <a:cubicBezTo>
                  <a:pt x="2078805" y="5127796"/>
                  <a:pt x="2063214" y="5143387"/>
                  <a:pt x="2043986" y="5143387"/>
                </a:cubicBezTo>
                <a:close/>
                <a:moveTo>
                  <a:pt x="2128880" y="5143387"/>
                </a:moveTo>
                <a:cubicBezTo>
                  <a:pt x="2109652" y="5143387"/>
                  <a:pt x="2094061" y="5127796"/>
                  <a:pt x="2094061" y="5108568"/>
                </a:cubicBezTo>
                <a:cubicBezTo>
                  <a:pt x="2094061" y="5089340"/>
                  <a:pt x="2109652" y="5073749"/>
                  <a:pt x="2128880" y="5073749"/>
                </a:cubicBezTo>
                <a:cubicBezTo>
                  <a:pt x="2148107" y="5073749"/>
                  <a:pt x="2163698" y="5089340"/>
                  <a:pt x="2163698" y="5108568"/>
                </a:cubicBezTo>
                <a:cubicBezTo>
                  <a:pt x="2163698" y="5127796"/>
                  <a:pt x="2148107" y="5143387"/>
                  <a:pt x="2128880" y="5143387"/>
                </a:cubicBezTo>
                <a:close/>
                <a:moveTo>
                  <a:pt x="2213771" y="5143387"/>
                </a:moveTo>
                <a:cubicBezTo>
                  <a:pt x="2194543" y="5143387"/>
                  <a:pt x="2178952" y="5127796"/>
                  <a:pt x="2178952" y="5108568"/>
                </a:cubicBezTo>
                <a:cubicBezTo>
                  <a:pt x="2178952" y="5089340"/>
                  <a:pt x="2194543" y="5073749"/>
                  <a:pt x="2213771" y="5073749"/>
                </a:cubicBezTo>
                <a:cubicBezTo>
                  <a:pt x="2232999" y="5073749"/>
                  <a:pt x="2248590" y="5089340"/>
                  <a:pt x="2248590" y="5108568"/>
                </a:cubicBezTo>
                <a:cubicBezTo>
                  <a:pt x="2248590" y="5127796"/>
                  <a:pt x="2232999" y="5143387"/>
                  <a:pt x="2213771" y="5143387"/>
                </a:cubicBezTo>
                <a:close/>
                <a:moveTo>
                  <a:pt x="2298657" y="5143387"/>
                </a:moveTo>
                <a:cubicBezTo>
                  <a:pt x="2279429" y="5143387"/>
                  <a:pt x="2263838" y="5127796"/>
                  <a:pt x="2263838" y="5108568"/>
                </a:cubicBezTo>
                <a:cubicBezTo>
                  <a:pt x="2263838" y="5089340"/>
                  <a:pt x="2279429" y="5073749"/>
                  <a:pt x="2298657" y="5073749"/>
                </a:cubicBezTo>
                <a:cubicBezTo>
                  <a:pt x="2317885" y="5073749"/>
                  <a:pt x="2333476" y="5089340"/>
                  <a:pt x="2333476" y="5108568"/>
                </a:cubicBezTo>
                <a:cubicBezTo>
                  <a:pt x="2333476" y="5127796"/>
                  <a:pt x="2317885" y="5143387"/>
                  <a:pt x="2298657" y="5143387"/>
                </a:cubicBezTo>
                <a:close/>
                <a:moveTo>
                  <a:pt x="2383549" y="5143387"/>
                </a:moveTo>
                <a:cubicBezTo>
                  <a:pt x="2364322" y="5143387"/>
                  <a:pt x="2348730" y="5127796"/>
                  <a:pt x="2348730" y="5108568"/>
                </a:cubicBezTo>
                <a:cubicBezTo>
                  <a:pt x="2348730" y="5089340"/>
                  <a:pt x="2364322" y="5073749"/>
                  <a:pt x="2383549" y="5073749"/>
                </a:cubicBezTo>
                <a:cubicBezTo>
                  <a:pt x="2402777" y="5073749"/>
                  <a:pt x="2418368" y="5089340"/>
                  <a:pt x="2418368" y="5108568"/>
                </a:cubicBezTo>
                <a:cubicBezTo>
                  <a:pt x="2418368" y="5127796"/>
                  <a:pt x="2402777" y="5143387"/>
                  <a:pt x="2383549" y="5143387"/>
                </a:cubicBezTo>
                <a:close/>
                <a:moveTo>
                  <a:pt x="2468443" y="5143387"/>
                </a:moveTo>
                <a:cubicBezTo>
                  <a:pt x="2449215" y="5143387"/>
                  <a:pt x="2433624" y="5127796"/>
                  <a:pt x="2433624" y="5108568"/>
                </a:cubicBezTo>
                <a:cubicBezTo>
                  <a:pt x="2433624" y="5089340"/>
                  <a:pt x="2449215" y="5073749"/>
                  <a:pt x="2468443" y="5073749"/>
                </a:cubicBezTo>
                <a:cubicBezTo>
                  <a:pt x="2487670" y="5073749"/>
                  <a:pt x="2503261" y="5089340"/>
                  <a:pt x="2503261" y="5108568"/>
                </a:cubicBezTo>
                <a:cubicBezTo>
                  <a:pt x="2503261" y="5127796"/>
                  <a:pt x="2487670" y="5143387"/>
                  <a:pt x="2468443" y="5143387"/>
                </a:cubicBezTo>
                <a:close/>
                <a:moveTo>
                  <a:pt x="2553334" y="5143387"/>
                </a:moveTo>
                <a:cubicBezTo>
                  <a:pt x="2534106" y="5143387"/>
                  <a:pt x="2518515" y="5127796"/>
                  <a:pt x="2518515" y="5108568"/>
                </a:cubicBezTo>
                <a:cubicBezTo>
                  <a:pt x="2518515" y="5089340"/>
                  <a:pt x="2534106" y="5073749"/>
                  <a:pt x="2553334" y="5073749"/>
                </a:cubicBezTo>
                <a:cubicBezTo>
                  <a:pt x="2572562" y="5073749"/>
                  <a:pt x="2588153" y="5089340"/>
                  <a:pt x="2588153" y="5108568"/>
                </a:cubicBezTo>
                <a:cubicBezTo>
                  <a:pt x="2588153" y="5127796"/>
                  <a:pt x="2572562" y="5143387"/>
                  <a:pt x="2553334" y="5143387"/>
                </a:cubicBezTo>
                <a:close/>
                <a:moveTo>
                  <a:pt x="2638227" y="5143387"/>
                </a:moveTo>
                <a:cubicBezTo>
                  <a:pt x="2618999" y="5143387"/>
                  <a:pt x="2603408" y="5127796"/>
                  <a:pt x="2603408" y="5108568"/>
                </a:cubicBezTo>
                <a:cubicBezTo>
                  <a:pt x="2603408" y="5089340"/>
                  <a:pt x="2618999" y="5073749"/>
                  <a:pt x="2638227" y="5073749"/>
                </a:cubicBezTo>
                <a:cubicBezTo>
                  <a:pt x="2657455" y="5073749"/>
                  <a:pt x="2673046" y="5089340"/>
                  <a:pt x="2673046" y="5108568"/>
                </a:cubicBezTo>
                <a:cubicBezTo>
                  <a:pt x="2673046" y="5127796"/>
                  <a:pt x="2657455" y="5143387"/>
                  <a:pt x="2638227" y="5143387"/>
                </a:cubicBezTo>
                <a:close/>
                <a:moveTo>
                  <a:pt x="2723119" y="5143387"/>
                </a:moveTo>
                <a:cubicBezTo>
                  <a:pt x="2703892" y="5143387"/>
                  <a:pt x="2688300" y="5127796"/>
                  <a:pt x="2688300" y="5108568"/>
                </a:cubicBezTo>
                <a:cubicBezTo>
                  <a:pt x="2688300" y="5089340"/>
                  <a:pt x="2703892" y="5073749"/>
                  <a:pt x="2723119" y="5073749"/>
                </a:cubicBezTo>
                <a:cubicBezTo>
                  <a:pt x="2742347" y="5073749"/>
                  <a:pt x="2757938" y="5089340"/>
                  <a:pt x="2757938" y="5108568"/>
                </a:cubicBezTo>
                <a:cubicBezTo>
                  <a:pt x="2757938" y="5127796"/>
                  <a:pt x="2742347" y="5143387"/>
                  <a:pt x="2723119" y="5143387"/>
                </a:cubicBezTo>
                <a:close/>
                <a:moveTo>
                  <a:pt x="2977796" y="5143387"/>
                </a:moveTo>
                <a:cubicBezTo>
                  <a:pt x="2958568" y="5143387"/>
                  <a:pt x="2942977" y="5127796"/>
                  <a:pt x="2942977" y="5108568"/>
                </a:cubicBezTo>
                <a:cubicBezTo>
                  <a:pt x="2942977" y="5089340"/>
                  <a:pt x="2958568" y="5073749"/>
                  <a:pt x="2977796" y="5073749"/>
                </a:cubicBezTo>
                <a:cubicBezTo>
                  <a:pt x="2997024" y="5073749"/>
                  <a:pt x="3012615" y="5089340"/>
                  <a:pt x="3012615" y="5108568"/>
                </a:cubicBezTo>
                <a:cubicBezTo>
                  <a:pt x="3012615" y="5127796"/>
                  <a:pt x="2997024" y="5143387"/>
                  <a:pt x="2977796" y="5143387"/>
                </a:cubicBezTo>
                <a:close/>
                <a:moveTo>
                  <a:pt x="3062689" y="5143387"/>
                </a:moveTo>
                <a:cubicBezTo>
                  <a:pt x="3043462" y="5143387"/>
                  <a:pt x="3027870" y="5127796"/>
                  <a:pt x="3027870" y="5108568"/>
                </a:cubicBezTo>
                <a:cubicBezTo>
                  <a:pt x="3027870" y="5089340"/>
                  <a:pt x="3043462" y="5073749"/>
                  <a:pt x="3062689" y="5073749"/>
                </a:cubicBezTo>
                <a:cubicBezTo>
                  <a:pt x="3081917" y="5073749"/>
                  <a:pt x="3097508" y="5089340"/>
                  <a:pt x="3097508" y="5108568"/>
                </a:cubicBezTo>
                <a:cubicBezTo>
                  <a:pt x="3097508" y="5127796"/>
                  <a:pt x="3081917" y="5143387"/>
                  <a:pt x="3062689" y="5143387"/>
                </a:cubicBezTo>
                <a:close/>
                <a:moveTo>
                  <a:pt x="3147583" y="5143387"/>
                </a:moveTo>
                <a:cubicBezTo>
                  <a:pt x="3128355" y="5143387"/>
                  <a:pt x="3112764" y="5127796"/>
                  <a:pt x="3112764" y="5108568"/>
                </a:cubicBezTo>
                <a:cubicBezTo>
                  <a:pt x="3112764" y="5089340"/>
                  <a:pt x="3128355" y="5073749"/>
                  <a:pt x="3147583" y="5073749"/>
                </a:cubicBezTo>
                <a:cubicBezTo>
                  <a:pt x="3166810" y="5073749"/>
                  <a:pt x="3182401" y="5089340"/>
                  <a:pt x="3182401" y="5108568"/>
                </a:cubicBezTo>
                <a:cubicBezTo>
                  <a:pt x="3182401" y="5127796"/>
                  <a:pt x="3166810" y="5143387"/>
                  <a:pt x="3147583" y="5143387"/>
                </a:cubicBezTo>
                <a:close/>
                <a:moveTo>
                  <a:pt x="3317366" y="5143387"/>
                </a:moveTo>
                <a:cubicBezTo>
                  <a:pt x="3298138" y="5143387"/>
                  <a:pt x="3282547" y="5127796"/>
                  <a:pt x="3282547" y="5108568"/>
                </a:cubicBezTo>
                <a:cubicBezTo>
                  <a:pt x="3282547" y="5089340"/>
                  <a:pt x="3298138" y="5073749"/>
                  <a:pt x="3317366" y="5073749"/>
                </a:cubicBezTo>
                <a:cubicBezTo>
                  <a:pt x="3336594" y="5073749"/>
                  <a:pt x="3352185" y="5089340"/>
                  <a:pt x="3352185" y="5108568"/>
                </a:cubicBezTo>
                <a:cubicBezTo>
                  <a:pt x="3352185" y="5127796"/>
                  <a:pt x="3336594" y="5143387"/>
                  <a:pt x="3317366" y="5143387"/>
                </a:cubicBezTo>
                <a:close/>
                <a:moveTo>
                  <a:pt x="3402259" y="5143387"/>
                </a:moveTo>
                <a:cubicBezTo>
                  <a:pt x="3383032" y="5143387"/>
                  <a:pt x="3367440" y="5127796"/>
                  <a:pt x="3367440" y="5108568"/>
                </a:cubicBezTo>
                <a:cubicBezTo>
                  <a:pt x="3367440" y="5089340"/>
                  <a:pt x="3383032" y="5073749"/>
                  <a:pt x="3402259" y="5073749"/>
                </a:cubicBezTo>
                <a:cubicBezTo>
                  <a:pt x="3421487" y="5073749"/>
                  <a:pt x="3437078" y="5089340"/>
                  <a:pt x="3437078" y="5108568"/>
                </a:cubicBezTo>
                <a:cubicBezTo>
                  <a:pt x="3437078" y="5127796"/>
                  <a:pt x="3421487" y="5143387"/>
                  <a:pt x="3402259" y="5143387"/>
                </a:cubicBezTo>
                <a:close/>
                <a:moveTo>
                  <a:pt x="3572044" y="5143387"/>
                </a:moveTo>
                <a:cubicBezTo>
                  <a:pt x="3552816" y="5143387"/>
                  <a:pt x="3537225" y="5127796"/>
                  <a:pt x="3537225" y="5108568"/>
                </a:cubicBezTo>
                <a:cubicBezTo>
                  <a:pt x="3537225" y="5089340"/>
                  <a:pt x="3552816" y="5073749"/>
                  <a:pt x="3572044" y="5073749"/>
                </a:cubicBezTo>
                <a:cubicBezTo>
                  <a:pt x="3591272" y="5073749"/>
                  <a:pt x="3606863" y="5089340"/>
                  <a:pt x="3606863" y="5108568"/>
                </a:cubicBezTo>
                <a:cubicBezTo>
                  <a:pt x="3606863" y="5127796"/>
                  <a:pt x="3591272" y="5143387"/>
                  <a:pt x="3572044" y="5143387"/>
                </a:cubicBezTo>
                <a:close/>
                <a:moveTo>
                  <a:pt x="3656936" y="5143387"/>
                </a:moveTo>
                <a:cubicBezTo>
                  <a:pt x="3637708" y="5143387"/>
                  <a:pt x="3622117" y="5127796"/>
                  <a:pt x="3622117" y="5108568"/>
                </a:cubicBezTo>
                <a:cubicBezTo>
                  <a:pt x="3622117" y="5089340"/>
                  <a:pt x="3637708" y="5073749"/>
                  <a:pt x="3656936" y="5073749"/>
                </a:cubicBezTo>
                <a:cubicBezTo>
                  <a:pt x="3676164" y="5073749"/>
                  <a:pt x="3691755" y="5089340"/>
                  <a:pt x="3691755" y="5108568"/>
                </a:cubicBezTo>
                <a:cubicBezTo>
                  <a:pt x="3691755" y="5127796"/>
                  <a:pt x="3676164" y="5143387"/>
                  <a:pt x="3656936" y="5143387"/>
                </a:cubicBezTo>
                <a:close/>
                <a:moveTo>
                  <a:pt x="3826723" y="5143387"/>
                </a:moveTo>
                <a:cubicBezTo>
                  <a:pt x="3807495" y="5143387"/>
                  <a:pt x="3791904" y="5127796"/>
                  <a:pt x="3791904" y="5108568"/>
                </a:cubicBezTo>
                <a:cubicBezTo>
                  <a:pt x="3791904" y="5089340"/>
                  <a:pt x="3807495" y="5073749"/>
                  <a:pt x="3826723" y="5073749"/>
                </a:cubicBezTo>
                <a:cubicBezTo>
                  <a:pt x="3845950" y="5073749"/>
                  <a:pt x="3861541" y="5089340"/>
                  <a:pt x="3861541" y="5108568"/>
                </a:cubicBezTo>
                <a:cubicBezTo>
                  <a:pt x="3861541" y="5127796"/>
                  <a:pt x="3845950" y="5143387"/>
                  <a:pt x="3826723" y="5143387"/>
                </a:cubicBezTo>
                <a:close/>
                <a:moveTo>
                  <a:pt x="3911614" y="5143387"/>
                </a:moveTo>
                <a:cubicBezTo>
                  <a:pt x="3892386" y="5143387"/>
                  <a:pt x="3876795" y="5127796"/>
                  <a:pt x="3876795" y="5108568"/>
                </a:cubicBezTo>
                <a:cubicBezTo>
                  <a:pt x="3876795" y="5089340"/>
                  <a:pt x="3892386" y="5073749"/>
                  <a:pt x="3911614" y="5073749"/>
                </a:cubicBezTo>
                <a:cubicBezTo>
                  <a:pt x="3930842" y="5073749"/>
                  <a:pt x="3946433" y="5089340"/>
                  <a:pt x="3946433" y="5108568"/>
                </a:cubicBezTo>
                <a:cubicBezTo>
                  <a:pt x="3946433" y="5127796"/>
                  <a:pt x="3930842" y="5143387"/>
                  <a:pt x="3911614" y="5143387"/>
                </a:cubicBezTo>
                <a:close/>
                <a:moveTo>
                  <a:pt x="3996513" y="5143387"/>
                </a:moveTo>
                <a:cubicBezTo>
                  <a:pt x="3977285" y="5143387"/>
                  <a:pt x="3961694" y="5127796"/>
                  <a:pt x="3961694" y="5108568"/>
                </a:cubicBezTo>
                <a:cubicBezTo>
                  <a:pt x="3961694" y="5089340"/>
                  <a:pt x="3977285" y="5073749"/>
                  <a:pt x="3996513" y="5073749"/>
                </a:cubicBezTo>
                <a:cubicBezTo>
                  <a:pt x="4015741" y="5073749"/>
                  <a:pt x="4031332" y="5089340"/>
                  <a:pt x="4031332" y="5108568"/>
                </a:cubicBezTo>
                <a:cubicBezTo>
                  <a:pt x="4031332" y="5127796"/>
                  <a:pt x="4015741" y="5143387"/>
                  <a:pt x="3996513" y="5143387"/>
                </a:cubicBezTo>
                <a:close/>
                <a:moveTo>
                  <a:pt x="4081406" y="5143387"/>
                </a:moveTo>
                <a:cubicBezTo>
                  <a:pt x="4062179" y="5143387"/>
                  <a:pt x="4046588" y="5127796"/>
                  <a:pt x="4046588" y="5108568"/>
                </a:cubicBezTo>
                <a:cubicBezTo>
                  <a:pt x="4046588" y="5089340"/>
                  <a:pt x="4062179" y="5073749"/>
                  <a:pt x="4081406" y="5073749"/>
                </a:cubicBezTo>
                <a:cubicBezTo>
                  <a:pt x="4100634" y="5073749"/>
                  <a:pt x="4116225" y="5089340"/>
                  <a:pt x="4116225" y="5108568"/>
                </a:cubicBezTo>
                <a:cubicBezTo>
                  <a:pt x="4116225" y="5127796"/>
                  <a:pt x="4100634" y="5143387"/>
                  <a:pt x="4081406" y="5143387"/>
                </a:cubicBezTo>
                <a:close/>
                <a:moveTo>
                  <a:pt x="4251190" y="5143387"/>
                </a:moveTo>
                <a:cubicBezTo>
                  <a:pt x="4231962" y="5143387"/>
                  <a:pt x="4216371" y="5127796"/>
                  <a:pt x="4216371" y="5108568"/>
                </a:cubicBezTo>
                <a:cubicBezTo>
                  <a:pt x="4216371" y="5089340"/>
                  <a:pt x="4231962" y="5073749"/>
                  <a:pt x="4251190" y="5073749"/>
                </a:cubicBezTo>
                <a:cubicBezTo>
                  <a:pt x="4270418" y="5073749"/>
                  <a:pt x="4286009" y="5089340"/>
                  <a:pt x="4286009" y="5108568"/>
                </a:cubicBezTo>
                <a:cubicBezTo>
                  <a:pt x="4286009" y="5127796"/>
                  <a:pt x="4270418" y="5143387"/>
                  <a:pt x="4251190" y="5143387"/>
                </a:cubicBezTo>
                <a:close/>
                <a:moveTo>
                  <a:pt x="4505869" y="5143387"/>
                </a:moveTo>
                <a:cubicBezTo>
                  <a:pt x="4486641" y="5143387"/>
                  <a:pt x="4471050" y="5127796"/>
                  <a:pt x="4471050" y="5108568"/>
                </a:cubicBezTo>
                <a:cubicBezTo>
                  <a:pt x="4471050" y="5089340"/>
                  <a:pt x="4486641" y="5073749"/>
                  <a:pt x="4505869" y="5073749"/>
                </a:cubicBezTo>
                <a:cubicBezTo>
                  <a:pt x="4525096" y="5073749"/>
                  <a:pt x="4540687" y="5089340"/>
                  <a:pt x="4540687" y="5108568"/>
                </a:cubicBezTo>
                <a:cubicBezTo>
                  <a:pt x="4540687" y="5127796"/>
                  <a:pt x="4525096" y="5143387"/>
                  <a:pt x="4505869" y="5143387"/>
                </a:cubicBezTo>
                <a:close/>
                <a:moveTo>
                  <a:pt x="4590760" y="5143387"/>
                </a:moveTo>
                <a:cubicBezTo>
                  <a:pt x="4571532" y="5143387"/>
                  <a:pt x="4555941" y="5127796"/>
                  <a:pt x="4555941" y="5108568"/>
                </a:cubicBezTo>
                <a:cubicBezTo>
                  <a:pt x="4555941" y="5089340"/>
                  <a:pt x="4571532" y="5073749"/>
                  <a:pt x="4590760" y="5073749"/>
                </a:cubicBezTo>
                <a:cubicBezTo>
                  <a:pt x="4609988" y="5073749"/>
                  <a:pt x="4625579" y="5089340"/>
                  <a:pt x="4625579" y="5108568"/>
                </a:cubicBezTo>
                <a:cubicBezTo>
                  <a:pt x="4625579" y="5127796"/>
                  <a:pt x="4609988" y="5143387"/>
                  <a:pt x="4590760" y="5143387"/>
                </a:cubicBezTo>
                <a:close/>
                <a:moveTo>
                  <a:pt x="4675653" y="5143387"/>
                </a:moveTo>
                <a:cubicBezTo>
                  <a:pt x="4656425" y="5143387"/>
                  <a:pt x="4640834" y="5127796"/>
                  <a:pt x="4640834" y="5108568"/>
                </a:cubicBezTo>
                <a:cubicBezTo>
                  <a:pt x="4640834" y="5089340"/>
                  <a:pt x="4656425" y="5073749"/>
                  <a:pt x="4675653" y="5073749"/>
                </a:cubicBezTo>
                <a:cubicBezTo>
                  <a:pt x="4694881" y="5073749"/>
                  <a:pt x="4710472" y="5089340"/>
                  <a:pt x="4710472" y="5108568"/>
                </a:cubicBezTo>
                <a:cubicBezTo>
                  <a:pt x="4710472" y="5127796"/>
                  <a:pt x="4694881" y="5143387"/>
                  <a:pt x="4675653" y="5143387"/>
                </a:cubicBezTo>
                <a:close/>
                <a:moveTo>
                  <a:pt x="4760546" y="5143387"/>
                </a:moveTo>
                <a:cubicBezTo>
                  <a:pt x="4741319" y="5143387"/>
                  <a:pt x="4725728" y="5127796"/>
                  <a:pt x="4725728" y="5108568"/>
                </a:cubicBezTo>
                <a:cubicBezTo>
                  <a:pt x="4725728" y="5089340"/>
                  <a:pt x="4741319" y="5073749"/>
                  <a:pt x="4760546" y="5073749"/>
                </a:cubicBezTo>
                <a:cubicBezTo>
                  <a:pt x="4779774" y="5073749"/>
                  <a:pt x="4795365" y="5089340"/>
                  <a:pt x="4795365" y="5108568"/>
                </a:cubicBezTo>
                <a:cubicBezTo>
                  <a:pt x="4795365" y="5127796"/>
                  <a:pt x="4779774" y="5143387"/>
                  <a:pt x="4760546" y="5143387"/>
                </a:cubicBezTo>
                <a:close/>
                <a:moveTo>
                  <a:pt x="4845439" y="5143387"/>
                </a:moveTo>
                <a:cubicBezTo>
                  <a:pt x="4826211" y="5143387"/>
                  <a:pt x="4810620" y="5127796"/>
                  <a:pt x="4810620" y="5108568"/>
                </a:cubicBezTo>
                <a:cubicBezTo>
                  <a:pt x="4810620" y="5089340"/>
                  <a:pt x="4826211" y="5073749"/>
                  <a:pt x="4845439" y="5073749"/>
                </a:cubicBezTo>
                <a:cubicBezTo>
                  <a:pt x="4864666" y="5073749"/>
                  <a:pt x="4880257" y="5089340"/>
                  <a:pt x="4880257" y="5108568"/>
                </a:cubicBezTo>
                <a:cubicBezTo>
                  <a:pt x="4880257" y="5127796"/>
                  <a:pt x="4864666" y="5143387"/>
                  <a:pt x="4845439" y="5143387"/>
                </a:cubicBezTo>
                <a:close/>
                <a:moveTo>
                  <a:pt x="4930330" y="5143387"/>
                </a:moveTo>
                <a:cubicBezTo>
                  <a:pt x="4911102" y="5143387"/>
                  <a:pt x="4895511" y="5127796"/>
                  <a:pt x="4895511" y="5108568"/>
                </a:cubicBezTo>
                <a:cubicBezTo>
                  <a:pt x="4895511" y="5089340"/>
                  <a:pt x="4911102" y="5073749"/>
                  <a:pt x="4930330" y="5073749"/>
                </a:cubicBezTo>
                <a:cubicBezTo>
                  <a:pt x="4949558" y="5073749"/>
                  <a:pt x="4965149" y="5089340"/>
                  <a:pt x="4965149" y="5108568"/>
                </a:cubicBezTo>
                <a:cubicBezTo>
                  <a:pt x="4965149" y="5127796"/>
                  <a:pt x="4949558" y="5143387"/>
                  <a:pt x="4930330" y="5143387"/>
                </a:cubicBezTo>
                <a:close/>
                <a:moveTo>
                  <a:pt x="6288610" y="5143387"/>
                </a:moveTo>
                <a:cubicBezTo>
                  <a:pt x="6269383" y="5143387"/>
                  <a:pt x="6253785" y="5127796"/>
                  <a:pt x="6253785" y="5108568"/>
                </a:cubicBezTo>
                <a:cubicBezTo>
                  <a:pt x="6253785" y="5089340"/>
                  <a:pt x="6269383" y="5073749"/>
                  <a:pt x="6288610" y="5073749"/>
                </a:cubicBezTo>
                <a:cubicBezTo>
                  <a:pt x="6307838" y="5073749"/>
                  <a:pt x="6323423" y="5089340"/>
                  <a:pt x="6323423" y="5108568"/>
                </a:cubicBezTo>
                <a:cubicBezTo>
                  <a:pt x="6323423" y="5127796"/>
                  <a:pt x="6307838" y="5143387"/>
                  <a:pt x="6288610" y="5143387"/>
                </a:cubicBezTo>
                <a:close/>
                <a:moveTo>
                  <a:pt x="6373503" y="5143387"/>
                </a:moveTo>
                <a:cubicBezTo>
                  <a:pt x="6354275" y="5143387"/>
                  <a:pt x="6338677" y="5127796"/>
                  <a:pt x="6338677" y="5108568"/>
                </a:cubicBezTo>
                <a:cubicBezTo>
                  <a:pt x="6338677" y="5089340"/>
                  <a:pt x="6354275" y="5073749"/>
                  <a:pt x="6373503" y="5073749"/>
                </a:cubicBezTo>
                <a:cubicBezTo>
                  <a:pt x="6392730" y="5073749"/>
                  <a:pt x="6408315" y="5089340"/>
                  <a:pt x="6408315" y="5108568"/>
                </a:cubicBezTo>
                <a:cubicBezTo>
                  <a:pt x="6408315" y="5127796"/>
                  <a:pt x="6392730" y="5143387"/>
                  <a:pt x="6373503" y="5143387"/>
                </a:cubicBezTo>
                <a:close/>
                <a:moveTo>
                  <a:pt x="6458395" y="5143387"/>
                </a:moveTo>
                <a:cubicBezTo>
                  <a:pt x="6439167" y="5143387"/>
                  <a:pt x="6423569" y="5127796"/>
                  <a:pt x="6423569" y="5108568"/>
                </a:cubicBezTo>
                <a:cubicBezTo>
                  <a:pt x="6423569" y="5089340"/>
                  <a:pt x="6439167" y="5073749"/>
                  <a:pt x="6458395" y="5073749"/>
                </a:cubicBezTo>
                <a:cubicBezTo>
                  <a:pt x="6477623" y="5073749"/>
                  <a:pt x="6493207" y="5089340"/>
                  <a:pt x="6493207" y="5108568"/>
                </a:cubicBezTo>
                <a:cubicBezTo>
                  <a:pt x="6493207" y="5127796"/>
                  <a:pt x="6477623" y="5143387"/>
                  <a:pt x="6458395" y="5143387"/>
                </a:cubicBezTo>
                <a:close/>
                <a:moveTo>
                  <a:pt x="6543288" y="5143387"/>
                </a:moveTo>
                <a:cubicBezTo>
                  <a:pt x="6524060" y="5143387"/>
                  <a:pt x="6508463" y="5127796"/>
                  <a:pt x="6508463" y="5108568"/>
                </a:cubicBezTo>
                <a:cubicBezTo>
                  <a:pt x="6508463" y="5089340"/>
                  <a:pt x="6524060" y="5073749"/>
                  <a:pt x="6543288" y="5073749"/>
                </a:cubicBezTo>
                <a:cubicBezTo>
                  <a:pt x="6562516" y="5073749"/>
                  <a:pt x="6578100" y="5089340"/>
                  <a:pt x="6578100" y="5108568"/>
                </a:cubicBezTo>
                <a:cubicBezTo>
                  <a:pt x="6578100" y="5127796"/>
                  <a:pt x="6562516" y="5143387"/>
                  <a:pt x="6543288" y="5143387"/>
                </a:cubicBezTo>
                <a:close/>
                <a:moveTo>
                  <a:pt x="6628180" y="5143387"/>
                </a:moveTo>
                <a:cubicBezTo>
                  <a:pt x="6608953" y="5143387"/>
                  <a:pt x="6593355" y="5127796"/>
                  <a:pt x="6593355" y="5108568"/>
                </a:cubicBezTo>
                <a:cubicBezTo>
                  <a:pt x="6593355" y="5089340"/>
                  <a:pt x="6608953" y="5073749"/>
                  <a:pt x="6628180" y="5073749"/>
                </a:cubicBezTo>
                <a:cubicBezTo>
                  <a:pt x="6647408" y="5073749"/>
                  <a:pt x="6662993" y="5089340"/>
                  <a:pt x="6662993" y="5108568"/>
                </a:cubicBezTo>
                <a:cubicBezTo>
                  <a:pt x="6662993" y="5127796"/>
                  <a:pt x="6647408" y="5143387"/>
                  <a:pt x="6628180" y="5143387"/>
                </a:cubicBezTo>
                <a:close/>
                <a:moveTo>
                  <a:pt x="6713073" y="5143387"/>
                </a:moveTo>
                <a:cubicBezTo>
                  <a:pt x="6693845" y="5143387"/>
                  <a:pt x="6678247" y="5127796"/>
                  <a:pt x="6678247" y="5108568"/>
                </a:cubicBezTo>
                <a:cubicBezTo>
                  <a:pt x="6678247" y="5089340"/>
                  <a:pt x="6693845" y="5073749"/>
                  <a:pt x="6713073" y="5073749"/>
                </a:cubicBezTo>
                <a:cubicBezTo>
                  <a:pt x="6732300" y="5073749"/>
                  <a:pt x="6747885" y="5089340"/>
                  <a:pt x="6747885" y="5108568"/>
                </a:cubicBezTo>
                <a:cubicBezTo>
                  <a:pt x="6747885" y="5127796"/>
                  <a:pt x="6732300" y="5143387"/>
                  <a:pt x="6713073" y="5143387"/>
                </a:cubicBezTo>
                <a:close/>
                <a:moveTo>
                  <a:pt x="6797965" y="5143387"/>
                </a:moveTo>
                <a:cubicBezTo>
                  <a:pt x="6778737" y="5143387"/>
                  <a:pt x="6763139" y="5127796"/>
                  <a:pt x="6763139" y="5108568"/>
                </a:cubicBezTo>
                <a:cubicBezTo>
                  <a:pt x="6763139" y="5089340"/>
                  <a:pt x="6778737" y="5073749"/>
                  <a:pt x="6797965" y="5073749"/>
                </a:cubicBezTo>
                <a:cubicBezTo>
                  <a:pt x="6817193" y="5073749"/>
                  <a:pt x="6832777" y="5089340"/>
                  <a:pt x="6832777" y="5108568"/>
                </a:cubicBezTo>
                <a:cubicBezTo>
                  <a:pt x="6832777" y="5127796"/>
                  <a:pt x="6817193" y="5143387"/>
                  <a:pt x="6797965" y="5143387"/>
                </a:cubicBezTo>
                <a:close/>
                <a:moveTo>
                  <a:pt x="7052643" y="5143387"/>
                </a:moveTo>
                <a:cubicBezTo>
                  <a:pt x="7033415" y="5143387"/>
                  <a:pt x="7017817" y="5127796"/>
                  <a:pt x="7017817" y="5108568"/>
                </a:cubicBezTo>
                <a:cubicBezTo>
                  <a:pt x="7017817" y="5089340"/>
                  <a:pt x="7033415" y="5073749"/>
                  <a:pt x="7052643" y="5073749"/>
                </a:cubicBezTo>
                <a:cubicBezTo>
                  <a:pt x="7071870" y="5073749"/>
                  <a:pt x="7087455" y="5089340"/>
                  <a:pt x="7087455" y="5108568"/>
                </a:cubicBezTo>
                <a:cubicBezTo>
                  <a:pt x="7087455" y="5127796"/>
                  <a:pt x="7071870" y="5143387"/>
                  <a:pt x="7052643" y="5143387"/>
                </a:cubicBezTo>
                <a:close/>
                <a:moveTo>
                  <a:pt x="7137562" y="5143387"/>
                </a:moveTo>
                <a:cubicBezTo>
                  <a:pt x="7118334" y="5143387"/>
                  <a:pt x="7102737" y="5127796"/>
                  <a:pt x="7102737" y="5108568"/>
                </a:cubicBezTo>
                <a:cubicBezTo>
                  <a:pt x="7102737" y="5089340"/>
                  <a:pt x="7118334" y="5073749"/>
                  <a:pt x="7137562" y="5073749"/>
                </a:cubicBezTo>
                <a:cubicBezTo>
                  <a:pt x="7156790" y="5073749"/>
                  <a:pt x="7172374" y="5089340"/>
                  <a:pt x="7172374" y="5108568"/>
                </a:cubicBezTo>
                <a:cubicBezTo>
                  <a:pt x="7172374" y="5127796"/>
                  <a:pt x="7156790" y="5143387"/>
                  <a:pt x="7137562" y="5143387"/>
                </a:cubicBezTo>
                <a:close/>
                <a:moveTo>
                  <a:pt x="7222454" y="5143387"/>
                </a:moveTo>
                <a:cubicBezTo>
                  <a:pt x="7203226" y="5143387"/>
                  <a:pt x="7187629" y="5127796"/>
                  <a:pt x="7187629" y="5108568"/>
                </a:cubicBezTo>
                <a:cubicBezTo>
                  <a:pt x="7187629" y="5089340"/>
                  <a:pt x="7203226" y="5073749"/>
                  <a:pt x="7222454" y="5073749"/>
                </a:cubicBezTo>
                <a:cubicBezTo>
                  <a:pt x="7241682" y="5073749"/>
                  <a:pt x="7257266" y="5089340"/>
                  <a:pt x="7257266" y="5108568"/>
                </a:cubicBezTo>
                <a:cubicBezTo>
                  <a:pt x="7257266" y="5127796"/>
                  <a:pt x="7241682" y="5143387"/>
                  <a:pt x="7222454" y="5143387"/>
                </a:cubicBezTo>
                <a:close/>
                <a:moveTo>
                  <a:pt x="7307346" y="5143387"/>
                </a:moveTo>
                <a:cubicBezTo>
                  <a:pt x="7288119" y="5143387"/>
                  <a:pt x="7272521" y="5127796"/>
                  <a:pt x="7272521" y="5108568"/>
                </a:cubicBezTo>
                <a:cubicBezTo>
                  <a:pt x="7272521" y="5089340"/>
                  <a:pt x="7288119" y="5073749"/>
                  <a:pt x="7307346" y="5073749"/>
                </a:cubicBezTo>
                <a:cubicBezTo>
                  <a:pt x="7326574" y="5073749"/>
                  <a:pt x="7342159" y="5089340"/>
                  <a:pt x="7342159" y="5108568"/>
                </a:cubicBezTo>
                <a:cubicBezTo>
                  <a:pt x="7342159" y="5127796"/>
                  <a:pt x="7326574" y="5143387"/>
                  <a:pt x="7307346" y="5143387"/>
                </a:cubicBezTo>
                <a:close/>
                <a:moveTo>
                  <a:pt x="7392239" y="5143387"/>
                </a:moveTo>
                <a:cubicBezTo>
                  <a:pt x="7373011" y="5143387"/>
                  <a:pt x="7357413" y="5127796"/>
                  <a:pt x="7357413" y="5108568"/>
                </a:cubicBezTo>
                <a:cubicBezTo>
                  <a:pt x="7357413" y="5089340"/>
                  <a:pt x="7373011" y="5073749"/>
                  <a:pt x="7392239" y="5073749"/>
                </a:cubicBezTo>
                <a:cubicBezTo>
                  <a:pt x="7411466" y="5073749"/>
                  <a:pt x="7427051" y="5089340"/>
                  <a:pt x="7427051" y="5108568"/>
                </a:cubicBezTo>
                <a:cubicBezTo>
                  <a:pt x="7427051" y="5127796"/>
                  <a:pt x="7411466" y="5143387"/>
                  <a:pt x="7392239" y="5143387"/>
                </a:cubicBezTo>
                <a:close/>
                <a:moveTo>
                  <a:pt x="7477132" y="5143387"/>
                </a:moveTo>
                <a:cubicBezTo>
                  <a:pt x="7457904" y="5143387"/>
                  <a:pt x="7442307" y="5127796"/>
                  <a:pt x="7442307" y="5108568"/>
                </a:cubicBezTo>
                <a:cubicBezTo>
                  <a:pt x="7442307" y="5089340"/>
                  <a:pt x="7457904" y="5073749"/>
                  <a:pt x="7477132" y="5073749"/>
                </a:cubicBezTo>
                <a:cubicBezTo>
                  <a:pt x="7496360" y="5073749"/>
                  <a:pt x="7511944" y="5089340"/>
                  <a:pt x="7511944" y="5108568"/>
                </a:cubicBezTo>
                <a:cubicBezTo>
                  <a:pt x="7511944" y="5127796"/>
                  <a:pt x="7496360" y="5143387"/>
                  <a:pt x="7477132" y="5143387"/>
                </a:cubicBezTo>
                <a:close/>
                <a:moveTo>
                  <a:pt x="7562024" y="5143387"/>
                </a:moveTo>
                <a:cubicBezTo>
                  <a:pt x="7542796" y="5143387"/>
                  <a:pt x="7527199" y="5127796"/>
                  <a:pt x="7527199" y="5108568"/>
                </a:cubicBezTo>
                <a:cubicBezTo>
                  <a:pt x="7527199" y="5089340"/>
                  <a:pt x="7542796" y="5073749"/>
                  <a:pt x="7562024" y="5073749"/>
                </a:cubicBezTo>
                <a:cubicBezTo>
                  <a:pt x="7581252" y="5073749"/>
                  <a:pt x="7596836" y="5089340"/>
                  <a:pt x="7596836" y="5108568"/>
                </a:cubicBezTo>
                <a:cubicBezTo>
                  <a:pt x="7596836" y="5127796"/>
                  <a:pt x="7581252" y="5143387"/>
                  <a:pt x="7562024" y="5143387"/>
                </a:cubicBezTo>
                <a:close/>
                <a:moveTo>
                  <a:pt x="7646915" y="5143387"/>
                </a:moveTo>
                <a:cubicBezTo>
                  <a:pt x="7627688" y="5143387"/>
                  <a:pt x="7612090" y="5127796"/>
                  <a:pt x="7612090" y="5108568"/>
                </a:cubicBezTo>
                <a:cubicBezTo>
                  <a:pt x="7612090" y="5089340"/>
                  <a:pt x="7627688" y="5073749"/>
                  <a:pt x="7646915" y="5073749"/>
                </a:cubicBezTo>
                <a:cubicBezTo>
                  <a:pt x="7666143" y="5073749"/>
                  <a:pt x="7681728" y="5089340"/>
                  <a:pt x="7681728" y="5108568"/>
                </a:cubicBezTo>
                <a:cubicBezTo>
                  <a:pt x="7681728" y="5127796"/>
                  <a:pt x="7666143" y="5143387"/>
                  <a:pt x="7646915" y="5143387"/>
                </a:cubicBezTo>
                <a:close/>
                <a:moveTo>
                  <a:pt x="7731809" y="5143387"/>
                </a:moveTo>
                <a:cubicBezTo>
                  <a:pt x="7712581" y="5143387"/>
                  <a:pt x="7696983" y="5127796"/>
                  <a:pt x="7696983" y="5108568"/>
                </a:cubicBezTo>
                <a:cubicBezTo>
                  <a:pt x="7696983" y="5089340"/>
                  <a:pt x="7712581" y="5073749"/>
                  <a:pt x="7731809" y="5073749"/>
                </a:cubicBezTo>
                <a:cubicBezTo>
                  <a:pt x="7751036" y="5073749"/>
                  <a:pt x="7766621" y="5089340"/>
                  <a:pt x="7766621" y="5108568"/>
                </a:cubicBezTo>
                <a:cubicBezTo>
                  <a:pt x="7766621" y="5127796"/>
                  <a:pt x="7751036" y="5143387"/>
                  <a:pt x="7731809" y="5143387"/>
                </a:cubicBezTo>
                <a:close/>
                <a:moveTo>
                  <a:pt x="7816702" y="5143387"/>
                </a:moveTo>
                <a:cubicBezTo>
                  <a:pt x="7797474" y="5143387"/>
                  <a:pt x="7781877" y="5127796"/>
                  <a:pt x="7781877" y="5108568"/>
                </a:cubicBezTo>
                <a:cubicBezTo>
                  <a:pt x="7781877" y="5089340"/>
                  <a:pt x="7797474" y="5073749"/>
                  <a:pt x="7816702" y="5073749"/>
                </a:cubicBezTo>
                <a:cubicBezTo>
                  <a:pt x="7835930" y="5073749"/>
                  <a:pt x="7851514" y="5089340"/>
                  <a:pt x="7851514" y="5108568"/>
                </a:cubicBezTo>
                <a:cubicBezTo>
                  <a:pt x="7851514" y="5127796"/>
                  <a:pt x="7835930" y="5143387"/>
                  <a:pt x="7816702" y="5143387"/>
                </a:cubicBezTo>
                <a:close/>
                <a:moveTo>
                  <a:pt x="7901594" y="5143387"/>
                </a:moveTo>
                <a:cubicBezTo>
                  <a:pt x="7882366" y="5143387"/>
                  <a:pt x="7866769" y="5127796"/>
                  <a:pt x="7866769" y="5108568"/>
                </a:cubicBezTo>
                <a:cubicBezTo>
                  <a:pt x="7866769" y="5089340"/>
                  <a:pt x="7882366" y="5073749"/>
                  <a:pt x="7901594" y="5073749"/>
                </a:cubicBezTo>
                <a:cubicBezTo>
                  <a:pt x="7920822" y="5073749"/>
                  <a:pt x="7936406" y="5089340"/>
                  <a:pt x="7936406" y="5108568"/>
                </a:cubicBezTo>
                <a:cubicBezTo>
                  <a:pt x="7936406" y="5127796"/>
                  <a:pt x="7920822" y="5143387"/>
                  <a:pt x="7901594" y="5143387"/>
                </a:cubicBezTo>
                <a:close/>
                <a:moveTo>
                  <a:pt x="7986485" y="5143387"/>
                </a:moveTo>
                <a:cubicBezTo>
                  <a:pt x="7967258" y="5143387"/>
                  <a:pt x="7951660" y="5127796"/>
                  <a:pt x="7951660" y="5108568"/>
                </a:cubicBezTo>
                <a:cubicBezTo>
                  <a:pt x="7951660" y="5089340"/>
                  <a:pt x="7967258" y="5073749"/>
                  <a:pt x="7986485" y="5073749"/>
                </a:cubicBezTo>
                <a:cubicBezTo>
                  <a:pt x="8005713" y="5073749"/>
                  <a:pt x="8021298" y="5089340"/>
                  <a:pt x="8021298" y="5108568"/>
                </a:cubicBezTo>
                <a:cubicBezTo>
                  <a:pt x="8021298" y="5127796"/>
                  <a:pt x="8005713" y="5143387"/>
                  <a:pt x="7986485" y="5143387"/>
                </a:cubicBezTo>
                <a:close/>
                <a:moveTo>
                  <a:pt x="8071379" y="5143387"/>
                </a:moveTo>
                <a:cubicBezTo>
                  <a:pt x="8052151" y="5143387"/>
                  <a:pt x="8036553" y="5127796"/>
                  <a:pt x="8036553" y="5108568"/>
                </a:cubicBezTo>
                <a:cubicBezTo>
                  <a:pt x="8036553" y="5089340"/>
                  <a:pt x="8052151" y="5073749"/>
                  <a:pt x="8071379" y="5073749"/>
                </a:cubicBezTo>
                <a:cubicBezTo>
                  <a:pt x="8090606" y="5073749"/>
                  <a:pt x="8106191" y="5089340"/>
                  <a:pt x="8106191" y="5108568"/>
                </a:cubicBezTo>
                <a:cubicBezTo>
                  <a:pt x="8106191" y="5127796"/>
                  <a:pt x="8090606" y="5143387"/>
                  <a:pt x="8071379" y="5143387"/>
                </a:cubicBezTo>
                <a:close/>
                <a:moveTo>
                  <a:pt x="8156272" y="5143387"/>
                </a:moveTo>
                <a:cubicBezTo>
                  <a:pt x="8137044" y="5143387"/>
                  <a:pt x="8121447" y="5127796"/>
                  <a:pt x="8121447" y="5108568"/>
                </a:cubicBezTo>
                <a:cubicBezTo>
                  <a:pt x="8121447" y="5089340"/>
                  <a:pt x="8137044" y="5073749"/>
                  <a:pt x="8156272" y="5073749"/>
                </a:cubicBezTo>
                <a:cubicBezTo>
                  <a:pt x="8175500" y="5073749"/>
                  <a:pt x="8191084" y="5089340"/>
                  <a:pt x="8191084" y="5108568"/>
                </a:cubicBezTo>
                <a:cubicBezTo>
                  <a:pt x="8191084" y="5127796"/>
                  <a:pt x="8175500" y="5143387"/>
                  <a:pt x="8156272" y="5143387"/>
                </a:cubicBezTo>
                <a:close/>
                <a:moveTo>
                  <a:pt x="8241164" y="5143387"/>
                </a:moveTo>
                <a:cubicBezTo>
                  <a:pt x="8221936" y="5143387"/>
                  <a:pt x="8206339" y="5127796"/>
                  <a:pt x="8206339" y="5108568"/>
                </a:cubicBezTo>
                <a:cubicBezTo>
                  <a:pt x="8206339" y="5089340"/>
                  <a:pt x="8221936" y="5073749"/>
                  <a:pt x="8241164" y="5073749"/>
                </a:cubicBezTo>
                <a:cubicBezTo>
                  <a:pt x="8260392" y="5073749"/>
                  <a:pt x="8275976" y="5089340"/>
                  <a:pt x="8275976" y="5108568"/>
                </a:cubicBezTo>
                <a:cubicBezTo>
                  <a:pt x="8275976" y="5127796"/>
                  <a:pt x="8260392" y="5143387"/>
                  <a:pt x="8241164" y="5143387"/>
                </a:cubicBezTo>
                <a:close/>
                <a:moveTo>
                  <a:pt x="8326055" y="5143387"/>
                </a:moveTo>
                <a:cubicBezTo>
                  <a:pt x="8306828" y="5143387"/>
                  <a:pt x="8291230" y="5127796"/>
                  <a:pt x="8291230" y="5108568"/>
                </a:cubicBezTo>
                <a:cubicBezTo>
                  <a:pt x="8291230" y="5089340"/>
                  <a:pt x="8306828" y="5073749"/>
                  <a:pt x="8326055" y="5073749"/>
                </a:cubicBezTo>
                <a:cubicBezTo>
                  <a:pt x="8345283" y="5073749"/>
                  <a:pt x="8360868" y="5089340"/>
                  <a:pt x="8360868" y="5108568"/>
                </a:cubicBezTo>
                <a:cubicBezTo>
                  <a:pt x="8360868" y="5127796"/>
                  <a:pt x="8345283" y="5143387"/>
                  <a:pt x="8326055" y="5143387"/>
                </a:cubicBezTo>
                <a:close/>
                <a:moveTo>
                  <a:pt x="8410949" y="5143387"/>
                </a:moveTo>
                <a:cubicBezTo>
                  <a:pt x="8391721" y="5143387"/>
                  <a:pt x="8376123" y="5127796"/>
                  <a:pt x="8376123" y="5108568"/>
                </a:cubicBezTo>
                <a:cubicBezTo>
                  <a:pt x="8376123" y="5089340"/>
                  <a:pt x="8391721" y="5073749"/>
                  <a:pt x="8410949" y="5073749"/>
                </a:cubicBezTo>
                <a:cubicBezTo>
                  <a:pt x="8430176" y="5073749"/>
                  <a:pt x="8445761" y="5089340"/>
                  <a:pt x="8445761" y="5108568"/>
                </a:cubicBezTo>
                <a:cubicBezTo>
                  <a:pt x="8445761" y="5127796"/>
                  <a:pt x="8430176" y="5143387"/>
                  <a:pt x="8410949" y="5143387"/>
                </a:cubicBezTo>
                <a:close/>
                <a:moveTo>
                  <a:pt x="8495842" y="5143387"/>
                </a:moveTo>
                <a:cubicBezTo>
                  <a:pt x="8476614" y="5143387"/>
                  <a:pt x="8461017" y="5127796"/>
                  <a:pt x="8461017" y="5108568"/>
                </a:cubicBezTo>
                <a:cubicBezTo>
                  <a:pt x="8461017" y="5089340"/>
                  <a:pt x="8476614" y="5073749"/>
                  <a:pt x="8495842" y="5073749"/>
                </a:cubicBezTo>
                <a:cubicBezTo>
                  <a:pt x="8515070" y="5073749"/>
                  <a:pt x="8530654" y="5089340"/>
                  <a:pt x="8530654" y="5108568"/>
                </a:cubicBezTo>
                <a:cubicBezTo>
                  <a:pt x="8530654" y="5127796"/>
                  <a:pt x="8515070" y="5143387"/>
                  <a:pt x="8495842" y="5143387"/>
                </a:cubicBezTo>
                <a:close/>
                <a:moveTo>
                  <a:pt x="8580734" y="5143387"/>
                </a:moveTo>
                <a:cubicBezTo>
                  <a:pt x="8561506" y="5143387"/>
                  <a:pt x="8545909" y="5127796"/>
                  <a:pt x="8545909" y="5108568"/>
                </a:cubicBezTo>
                <a:cubicBezTo>
                  <a:pt x="8545909" y="5089340"/>
                  <a:pt x="8561506" y="5073749"/>
                  <a:pt x="8580734" y="5073749"/>
                </a:cubicBezTo>
                <a:cubicBezTo>
                  <a:pt x="8599962" y="5073749"/>
                  <a:pt x="8615546" y="5089340"/>
                  <a:pt x="8615546" y="5108568"/>
                </a:cubicBezTo>
                <a:cubicBezTo>
                  <a:pt x="8615546" y="5127796"/>
                  <a:pt x="8599962" y="5143387"/>
                  <a:pt x="8580734" y="5143387"/>
                </a:cubicBezTo>
                <a:close/>
                <a:moveTo>
                  <a:pt x="8665625" y="5143387"/>
                </a:moveTo>
                <a:cubicBezTo>
                  <a:pt x="8646398" y="5143387"/>
                  <a:pt x="8630800" y="5127796"/>
                  <a:pt x="8630800" y="5108568"/>
                </a:cubicBezTo>
                <a:cubicBezTo>
                  <a:pt x="8630800" y="5089340"/>
                  <a:pt x="8646398" y="5073749"/>
                  <a:pt x="8665625" y="5073749"/>
                </a:cubicBezTo>
                <a:cubicBezTo>
                  <a:pt x="8684853" y="5073749"/>
                  <a:pt x="8700438" y="5089340"/>
                  <a:pt x="8700438" y="5108568"/>
                </a:cubicBezTo>
                <a:cubicBezTo>
                  <a:pt x="8700438" y="5127796"/>
                  <a:pt x="8684853" y="5143387"/>
                  <a:pt x="8665625" y="5143387"/>
                </a:cubicBezTo>
                <a:close/>
                <a:moveTo>
                  <a:pt x="8750518" y="5143387"/>
                </a:moveTo>
                <a:cubicBezTo>
                  <a:pt x="8731290" y="5143387"/>
                  <a:pt x="8715692" y="5127796"/>
                  <a:pt x="8715692" y="5108568"/>
                </a:cubicBezTo>
                <a:cubicBezTo>
                  <a:pt x="8715692" y="5089340"/>
                  <a:pt x="8731290" y="5073749"/>
                  <a:pt x="8750518" y="5073749"/>
                </a:cubicBezTo>
                <a:cubicBezTo>
                  <a:pt x="8769745" y="5073749"/>
                  <a:pt x="8785330" y="5089340"/>
                  <a:pt x="8785330" y="5108568"/>
                </a:cubicBezTo>
                <a:cubicBezTo>
                  <a:pt x="8785330" y="5127796"/>
                  <a:pt x="8769745" y="5143387"/>
                  <a:pt x="8750518" y="5143387"/>
                </a:cubicBezTo>
                <a:close/>
                <a:moveTo>
                  <a:pt x="8835412" y="5143387"/>
                </a:moveTo>
                <a:cubicBezTo>
                  <a:pt x="8816184" y="5143387"/>
                  <a:pt x="8800587" y="5127796"/>
                  <a:pt x="8800587" y="5108568"/>
                </a:cubicBezTo>
                <a:cubicBezTo>
                  <a:pt x="8800587" y="5089340"/>
                  <a:pt x="8816184" y="5073749"/>
                  <a:pt x="8835412" y="5073749"/>
                </a:cubicBezTo>
                <a:cubicBezTo>
                  <a:pt x="8854640" y="5073749"/>
                  <a:pt x="8870224" y="5089340"/>
                  <a:pt x="8870224" y="5108568"/>
                </a:cubicBezTo>
                <a:cubicBezTo>
                  <a:pt x="8870224" y="5127796"/>
                  <a:pt x="8854640" y="5143387"/>
                  <a:pt x="8835412" y="5143387"/>
                </a:cubicBezTo>
                <a:close/>
                <a:moveTo>
                  <a:pt x="8920304" y="5143387"/>
                </a:moveTo>
                <a:cubicBezTo>
                  <a:pt x="8901076" y="5143387"/>
                  <a:pt x="8885479" y="5127796"/>
                  <a:pt x="8885479" y="5108568"/>
                </a:cubicBezTo>
                <a:cubicBezTo>
                  <a:pt x="8885479" y="5089340"/>
                  <a:pt x="8901076" y="5073749"/>
                  <a:pt x="8920304" y="5073749"/>
                </a:cubicBezTo>
                <a:cubicBezTo>
                  <a:pt x="8939532" y="5073749"/>
                  <a:pt x="8955116" y="5089340"/>
                  <a:pt x="8955116" y="5108568"/>
                </a:cubicBezTo>
                <a:cubicBezTo>
                  <a:pt x="8955116" y="5127796"/>
                  <a:pt x="8939532" y="5143387"/>
                  <a:pt x="8920304" y="5143387"/>
                </a:cubicBezTo>
                <a:close/>
                <a:moveTo>
                  <a:pt x="9005195" y="5143387"/>
                </a:moveTo>
                <a:cubicBezTo>
                  <a:pt x="8985968" y="5143387"/>
                  <a:pt x="8970370" y="5127796"/>
                  <a:pt x="8970370" y="5108568"/>
                </a:cubicBezTo>
                <a:cubicBezTo>
                  <a:pt x="8970370" y="5089340"/>
                  <a:pt x="8985968" y="5073749"/>
                  <a:pt x="9005195" y="5073749"/>
                </a:cubicBezTo>
                <a:cubicBezTo>
                  <a:pt x="9024423" y="5073749"/>
                  <a:pt x="9040008" y="5089340"/>
                  <a:pt x="9040008" y="5108568"/>
                </a:cubicBezTo>
                <a:cubicBezTo>
                  <a:pt x="9040008" y="5127796"/>
                  <a:pt x="9024423" y="5143387"/>
                  <a:pt x="9005195" y="5143387"/>
                </a:cubicBezTo>
                <a:close/>
                <a:moveTo>
                  <a:pt x="9090088" y="5143387"/>
                </a:moveTo>
                <a:cubicBezTo>
                  <a:pt x="9070860" y="5143387"/>
                  <a:pt x="9055262" y="5127796"/>
                  <a:pt x="9055262" y="5108568"/>
                </a:cubicBezTo>
                <a:cubicBezTo>
                  <a:pt x="9055262" y="5089340"/>
                  <a:pt x="9070860" y="5073749"/>
                  <a:pt x="9090088" y="5073749"/>
                </a:cubicBezTo>
                <a:cubicBezTo>
                  <a:pt x="9109315" y="5073749"/>
                  <a:pt x="9124900" y="5089340"/>
                  <a:pt x="9124900" y="5108568"/>
                </a:cubicBezTo>
                <a:cubicBezTo>
                  <a:pt x="9124900" y="5127796"/>
                  <a:pt x="9109315" y="5143387"/>
                  <a:pt x="9090088" y="5143387"/>
                </a:cubicBezTo>
                <a:close/>
                <a:moveTo>
                  <a:pt x="9174982" y="5143387"/>
                </a:moveTo>
                <a:cubicBezTo>
                  <a:pt x="9155754" y="5143387"/>
                  <a:pt x="9140157" y="5127796"/>
                  <a:pt x="9140157" y="5108568"/>
                </a:cubicBezTo>
                <a:cubicBezTo>
                  <a:pt x="9140157" y="5089340"/>
                  <a:pt x="9155754" y="5073749"/>
                  <a:pt x="9174982" y="5073749"/>
                </a:cubicBezTo>
                <a:cubicBezTo>
                  <a:pt x="9194210" y="5073749"/>
                  <a:pt x="9209794" y="5089340"/>
                  <a:pt x="9209794" y="5108568"/>
                </a:cubicBezTo>
                <a:cubicBezTo>
                  <a:pt x="9209794" y="5127796"/>
                  <a:pt x="9194210" y="5143387"/>
                  <a:pt x="9174982" y="5143387"/>
                </a:cubicBezTo>
                <a:close/>
                <a:moveTo>
                  <a:pt x="9259874" y="5143387"/>
                </a:moveTo>
                <a:cubicBezTo>
                  <a:pt x="9240646" y="5143387"/>
                  <a:pt x="9225049" y="5127796"/>
                  <a:pt x="9225049" y="5108568"/>
                </a:cubicBezTo>
                <a:cubicBezTo>
                  <a:pt x="9225049" y="5089340"/>
                  <a:pt x="9240646" y="5073749"/>
                  <a:pt x="9259874" y="5073749"/>
                </a:cubicBezTo>
                <a:cubicBezTo>
                  <a:pt x="9279102" y="5073749"/>
                  <a:pt x="9294686" y="5089340"/>
                  <a:pt x="9294686" y="5108568"/>
                </a:cubicBezTo>
                <a:cubicBezTo>
                  <a:pt x="9294686" y="5127796"/>
                  <a:pt x="9279102" y="5143387"/>
                  <a:pt x="9259874" y="5143387"/>
                </a:cubicBezTo>
                <a:close/>
                <a:moveTo>
                  <a:pt x="9344765" y="5143387"/>
                </a:moveTo>
                <a:cubicBezTo>
                  <a:pt x="9325538" y="5143387"/>
                  <a:pt x="9309940" y="5127796"/>
                  <a:pt x="9309940" y="5108568"/>
                </a:cubicBezTo>
                <a:cubicBezTo>
                  <a:pt x="9309940" y="5089340"/>
                  <a:pt x="9325538" y="5073749"/>
                  <a:pt x="9344765" y="5073749"/>
                </a:cubicBezTo>
                <a:cubicBezTo>
                  <a:pt x="9363993" y="5073749"/>
                  <a:pt x="9379578" y="5089340"/>
                  <a:pt x="9379578" y="5108568"/>
                </a:cubicBezTo>
                <a:cubicBezTo>
                  <a:pt x="9379578" y="5127796"/>
                  <a:pt x="9363993" y="5143387"/>
                  <a:pt x="9344765" y="5143387"/>
                </a:cubicBezTo>
                <a:close/>
                <a:moveTo>
                  <a:pt x="9429658" y="5143387"/>
                </a:moveTo>
                <a:cubicBezTo>
                  <a:pt x="9410430" y="5143387"/>
                  <a:pt x="9394832" y="5127796"/>
                  <a:pt x="9394832" y="5108568"/>
                </a:cubicBezTo>
                <a:cubicBezTo>
                  <a:pt x="9394832" y="5089340"/>
                  <a:pt x="9410430" y="5073749"/>
                  <a:pt x="9429658" y="5073749"/>
                </a:cubicBezTo>
                <a:cubicBezTo>
                  <a:pt x="9448885" y="5073749"/>
                  <a:pt x="9464470" y="5089340"/>
                  <a:pt x="9464470" y="5108568"/>
                </a:cubicBezTo>
                <a:cubicBezTo>
                  <a:pt x="9464470" y="5127796"/>
                  <a:pt x="9448885" y="5143387"/>
                  <a:pt x="9429658" y="5143387"/>
                </a:cubicBezTo>
                <a:close/>
                <a:moveTo>
                  <a:pt x="9514552" y="5143387"/>
                </a:moveTo>
                <a:cubicBezTo>
                  <a:pt x="9495324" y="5143387"/>
                  <a:pt x="9479727" y="5127796"/>
                  <a:pt x="9479727" y="5108568"/>
                </a:cubicBezTo>
                <a:cubicBezTo>
                  <a:pt x="9479727" y="5089340"/>
                  <a:pt x="9495324" y="5073749"/>
                  <a:pt x="9514552" y="5073749"/>
                </a:cubicBezTo>
                <a:cubicBezTo>
                  <a:pt x="9533780" y="5073749"/>
                  <a:pt x="9549364" y="5089340"/>
                  <a:pt x="9549364" y="5108568"/>
                </a:cubicBezTo>
                <a:cubicBezTo>
                  <a:pt x="9549364" y="5127796"/>
                  <a:pt x="9533780" y="5143387"/>
                  <a:pt x="9514552" y="5143387"/>
                </a:cubicBezTo>
                <a:close/>
                <a:moveTo>
                  <a:pt x="9599444" y="5143387"/>
                </a:moveTo>
                <a:cubicBezTo>
                  <a:pt x="9580216" y="5143387"/>
                  <a:pt x="9564619" y="5127796"/>
                  <a:pt x="9564619" y="5108568"/>
                </a:cubicBezTo>
                <a:cubicBezTo>
                  <a:pt x="9564619" y="5089340"/>
                  <a:pt x="9580216" y="5073749"/>
                  <a:pt x="9599444" y="5073749"/>
                </a:cubicBezTo>
                <a:cubicBezTo>
                  <a:pt x="9618672" y="5073749"/>
                  <a:pt x="9634256" y="5089340"/>
                  <a:pt x="9634256" y="5108568"/>
                </a:cubicBezTo>
                <a:cubicBezTo>
                  <a:pt x="9634256" y="5127796"/>
                  <a:pt x="9618672" y="5143387"/>
                  <a:pt x="9599444" y="5143387"/>
                </a:cubicBezTo>
                <a:close/>
                <a:moveTo>
                  <a:pt x="9684335" y="5143387"/>
                </a:moveTo>
                <a:cubicBezTo>
                  <a:pt x="9665108" y="5143387"/>
                  <a:pt x="9649510" y="5127796"/>
                  <a:pt x="9649510" y="5108568"/>
                </a:cubicBezTo>
                <a:cubicBezTo>
                  <a:pt x="9649510" y="5089340"/>
                  <a:pt x="9665108" y="5073749"/>
                  <a:pt x="9684335" y="5073749"/>
                </a:cubicBezTo>
                <a:cubicBezTo>
                  <a:pt x="9703563" y="5073749"/>
                  <a:pt x="9719148" y="5089340"/>
                  <a:pt x="9719148" y="5108568"/>
                </a:cubicBezTo>
                <a:cubicBezTo>
                  <a:pt x="9719148" y="5127796"/>
                  <a:pt x="9703563" y="5143387"/>
                  <a:pt x="9684335" y="5143387"/>
                </a:cubicBezTo>
                <a:close/>
                <a:moveTo>
                  <a:pt x="9769228" y="5143387"/>
                </a:moveTo>
                <a:cubicBezTo>
                  <a:pt x="9750000" y="5143387"/>
                  <a:pt x="9734402" y="5127796"/>
                  <a:pt x="9734402" y="5108568"/>
                </a:cubicBezTo>
                <a:cubicBezTo>
                  <a:pt x="9734402" y="5089340"/>
                  <a:pt x="9750000" y="5073749"/>
                  <a:pt x="9769228" y="5073749"/>
                </a:cubicBezTo>
                <a:cubicBezTo>
                  <a:pt x="9788455" y="5073749"/>
                  <a:pt x="9804040" y="5089340"/>
                  <a:pt x="9804040" y="5108568"/>
                </a:cubicBezTo>
                <a:cubicBezTo>
                  <a:pt x="9804040" y="5127796"/>
                  <a:pt x="9788455" y="5143387"/>
                  <a:pt x="9769228" y="5143387"/>
                </a:cubicBezTo>
                <a:close/>
                <a:moveTo>
                  <a:pt x="10278584" y="5143387"/>
                </a:moveTo>
                <a:cubicBezTo>
                  <a:pt x="10259356" y="5143387"/>
                  <a:pt x="10243759" y="5127796"/>
                  <a:pt x="10243759" y="5108568"/>
                </a:cubicBezTo>
                <a:cubicBezTo>
                  <a:pt x="10243759" y="5089340"/>
                  <a:pt x="10259356" y="5073749"/>
                  <a:pt x="10278584" y="5073749"/>
                </a:cubicBezTo>
                <a:cubicBezTo>
                  <a:pt x="10297812" y="5073749"/>
                  <a:pt x="10313396" y="5089340"/>
                  <a:pt x="10313396" y="5108568"/>
                </a:cubicBezTo>
                <a:cubicBezTo>
                  <a:pt x="10313396" y="5127796"/>
                  <a:pt x="10297812" y="5143387"/>
                  <a:pt x="10278584" y="5143387"/>
                </a:cubicBezTo>
                <a:close/>
                <a:moveTo>
                  <a:pt x="10363475" y="5143387"/>
                </a:moveTo>
                <a:cubicBezTo>
                  <a:pt x="10344248" y="5143387"/>
                  <a:pt x="10328650" y="5127796"/>
                  <a:pt x="10328650" y="5108568"/>
                </a:cubicBezTo>
                <a:cubicBezTo>
                  <a:pt x="10328650" y="5089340"/>
                  <a:pt x="10344248" y="5073749"/>
                  <a:pt x="10363475" y="5073749"/>
                </a:cubicBezTo>
                <a:cubicBezTo>
                  <a:pt x="10382703" y="5073749"/>
                  <a:pt x="10398288" y="5089340"/>
                  <a:pt x="10398288" y="5108568"/>
                </a:cubicBezTo>
                <a:cubicBezTo>
                  <a:pt x="10398288" y="5127796"/>
                  <a:pt x="10382703" y="5143387"/>
                  <a:pt x="10363475" y="5143387"/>
                </a:cubicBezTo>
                <a:close/>
                <a:moveTo>
                  <a:pt x="1364839" y="5058527"/>
                </a:moveTo>
                <a:cubicBezTo>
                  <a:pt x="1345612" y="5058527"/>
                  <a:pt x="1330020" y="5042936"/>
                  <a:pt x="1330020" y="5023708"/>
                </a:cubicBezTo>
                <a:cubicBezTo>
                  <a:pt x="1330020" y="5004480"/>
                  <a:pt x="1345612" y="4988889"/>
                  <a:pt x="1364839" y="4988889"/>
                </a:cubicBezTo>
                <a:cubicBezTo>
                  <a:pt x="1384067" y="4988889"/>
                  <a:pt x="1399658" y="5004480"/>
                  <a:pt x="1399658" y="5023708"/>
                </a:cubicBezTo>
                <a:cubicBezTo>
                  <a:pt x="1399658" y="5042936"/>
                  <a:pt x="1384067" y="5058527"/>
                  <a:pt x="1364839" y="5058527"/>
                </a:cubicBezTo>
                <a:close/>
                <a:moveTo>
                  <a:pt x="1449740" y="5058527"/>
                </a:moveTo>
                <a:cubicBezTo>
                  <a:pt x="1430512" y="5058527"/>
                  <a:pt x="1414921" y="5042936"/>
                  <a:pt x="1414921" y="5023708"/>
                </a:cubicBezTo>
                <a:cubicBezTo>
                  <a:pt x="1414921" y="5004480"/>
                  <a:pt x="1430512" y="4988889"/>
                  <a:pt x="1449740" y="4988889"/>
                </a:cubicBezTo>
                <a:cubicBezTo>
                  <a:pt x="1468967" y="4988889"/>
                  <a:pt x="1484558" y="5004480"/>
                  <a:pt x="1484558" y="5023708"/>
                </a:cubicBezTo>
                <a:cubicBezTo>
                  <a:pt x="1484558" y="5042936"/>
                  <a:pt x="1468967" y="5058527"/>
                  <a:pt x="1449740" y="5058527"/>
                </a:cubicBezTo>
                <a:close/>
                <a:moveTo>
                  <a:pt x="2128880" y="5058527"/>
                </a:moveTo>
                <a:cubicBezTo>
                  <a:pt x="2109652" y="5058527"/>
                  <a:pt x="2094061" y="5042936"/>
                  <a:pt x="2094061" y="5023708"/>
                </a:cubicBezTo>
                <a:cubicBezTo>
                  <a:pt x="2094061" y="5004480"/>
                  <a:pt x="2109652" y="4988889"/>
                  <a:pt x="2128880" y="4988889"/>
                </a:cubicBezTo>
                <a:cubicBezTo>
                  <a:pt x="2148107" y="4988889"/>
                  <a:pt x="2163698" y="5004480"/>
                  <a:pt x="2163698" y="5023708"/>
                </a:cubicBezTo>
                <a:cubicBezTo>
                  <a:pt x="2163698" y="5042936"/>
                  <a:pt x="2148107" y="5058527"/>
                  <a:pt x="2128880" y="5058527"/>
                </a:cubicBezTo>
                <a:close/>
                <a:moveTo>
                  <a:pt x="2213771" y="5058527"/>
                </a:moveTo>
                <a:cubicBezTo>
                  <a:pt x="2194543" y="5058527"/>
                  <a:pt x="2178952" y="5042936"/>
                  <a:pt x="2178952" y="5023708"/>
                </a:cubicBezTo>
                <a:cubicBezTo>
                  <a:pt x="2178952" y="5004480"/>
                  <a:pt x="2194543" y="4988889"/>
                  <a:pt x="2213771" y="4988889"/>
                </a:cubicBezTo>
                <a:cubicBezTo>
                  <a:pt x="2232999" y="4988889"/>
                  <a:pt x="2248590" y="5004480"/>
                  <a:pt x="2248590" y="5023708"/>
                </a:cubicBezTo>
                <a:cubicBezTo>
                  <a:pt x="2248590" y="5042936"/>
                  <a:pt x="2232999" y="5058527"/>
                  <a:pt x="2213771" y="5058527"/>
                </a:cubicBezTo>
                <a:close/>
                <a:moveTo>
                  <a:pt x="2298657" y="5058527"/>
                </a:moveTo>
                <a:cubicBezTo>
                  <a:pt x="2279429" y="5058527"/>
                  <a:pt x="2263838" y="5042936"/>
                  <a:pt x="2263838" y="5023708"/>
                </a:cubicBezTo>
                <a:cubicBezTo>
                  <a:pt x="2263838" y="5004480"/>
                  <a:pt x="2279429" y="4988889"/>
                  <a:pt x="2298657" y="4988889"/>
                </a:cubicBezTo>
                <a:cubicBezTo>
                  <a:pt x="2317885" y="4988889"/>
                  <a:pt x="2333476" y="5004480"/>
                  <a:pt x="2333476" y="5023708"/>
                </a:cubicBezTo>
                <a:cubicBezTo>
                  <a:pt x="2333476" y="5042936"/>
                  <a:pt x="2317885" y="5058527"/>
                  <a:pt x="2298657" y="5058527"/>
                </a:cubicBezTo>
                <a:close/>
                <a:moveTo>
                  <a:pt x="2383549" y="5058527"/>
                </a:moveTo>
                <a:cubicBezTo>
                  <a:pt x="2364322" y="5058527"/>
                  <a:pt x="2348730" y="5042936"/>
                  <a:pt x="2348730" y="5023708"/>
                </a:cubicBezTo>
                <a:cubicBezTo>
                  <a:pt x="2348730" y="5004480"/>
                  <a:pt x="2364322" y="4988889"/>
                  <a:pt x="2383549" y="4988889"/>
                </a:cubicBezTo>
                <a:cubicBezTo>
                  <a:pt x="2402777" y="4988889"/>
                  <a:pt x="2418368" y="5004480"/>
                  <a:pt x="2418368" y="5023708"/>
                </a:cubicBezTo>
                <a:cubicBezTo>
                  <a:pt x="2418368" y="5042936"/>
                  <a:pt x="2402777" y="5058527"/>
                  <a:pt x="2383549" y="5058527"/>
                </a:cubicBezTo>
                <a:close/>
                <a:moveTo>
                  <a:pt x="2468443" y="5058527"/>
                </a:moveTo>
                <a:cubicBezTo>
                  <a:pt x="2449215" y="5058527"/>
                  <a:pt x="2433624" y="5042936"/>
                  <a:pt x="2433624" y="5023708"/>
                </a:cubicBezTo>
                <a:cubicBezTo>
                  <a:pt x="2433624" y="5004480"/>
                  <a:pt x="2449215" y="4988889"/>
                  <a:pt x="2468443" y="4988889"/>
                </a:cubicBezTo>
                <a:cubicBezTo>
                  <a:pt x="2487670" y="4988889"/>
                  <a:pt x="2503261" y="5004480"/>
                  <a:pt x="2503261" y="5023708"/>
                </a:cubicBezTo>
                <a:cubicBezTo>
                  <a:pt x="2503261" y="5042936"/>
                  <a:pt x="2487670" y="5058527"/>
                  <a:pt x="2468443" y="5058527"/>
                </a:cubicBezTo>
                <a:close/>
                <a:moveTo>
                  <a:pt x="2553334" y="5058527"/>
                </a:moveTo>
                <a:cubicBezTo>
                  <a:pt x="2534106" y="5058527"/>
                  <a:pt x="2518515" y="5042936"/>
                  <a:pt x="2518515" y="5023708"/>
                </a:cubicBezTo>
                <a:cubicBezTo>
                  <a:pt x="2518515" y="5004480"/>
                  <a:pt x="2534106" y="4988889"/>
                  <a:pt x="2553334" y="4988889"/>
                </a:cubicBezTo>
                <a:cubicBezTo>
                  <a:pt x="2572562" y="4988889"/>
                  <a:pt x="2588153" y="5004480"/>
                  <a:pt x="2588153" y="5023708"/>
                </a:cubicBezTo>
                <a:cubicBezTo>
                  <a:pt x="2588153" y="5042936"/>
                  <a:pt x="2572562" y="5058527"/>
                  <a:pt x="2553334" y="5058527"/>
                </a:cubicBezTo>
                <a:close/>
                <a:moveTo>
                  <a:pt x="2638227" y="5058527"/>
                </a:moveTo>
                <a:cubicBezTo>
                  <a:pt x="2618999" y="5058527"/>
                  <a:pt x="2603408" y="5042936"/>
                  <a:pt x="2603408" y="5023708"/>
                </a:cubicBezTo>
                <a:cubicBezTo>
                  <a:pt x="2603408" y="5004480"/>
                  <a:pt x="2618999" y="4988889"/>
                  <a:pt x="2638227" y="4988889"/>
                </a:cubicBezTo>
                <a:cubicBezTo>
                  <a:pt x="2657455" y="4988889"/>
                  <a:pt x="2673046" y="5004480"/>
                  <a:pt x="2673046" y="5023708"/>
                </a:cubicBezTo>
                <a:cubicBezTo>
                  <a:pt x="2673046" y="5042936"/>
                  <a:pt x="2657455" y="5058527"/>
                  <a:pt x="2638227" y="5058527"/>
                </a:cubicBezTo>
                <a:close/>
                <a:moveTo>
                  <a:pt x="2808013" y="5058527"/>
                </a:moveTo>
                <a:cubicBezTo>
                  <a:pt x="2788785" y="5058527"/>
                  <a:pt x="2773194" y="5042936"/>
                  <a:pt x="2773194" y="5023708"/>
                </a:cubicBezTo>
                <a:cubicBezTo>
                  <a:pt x="2773194" y="5004480"/>
                  <a:pt x="2788785" y="4988889"/>
                  <a:pt x="2808013" y="4988889"/>
                </a:cubicBezTo>
                <a:cubicBezTo>
                  <a:pt x="2827240" y="4988889"/>
                  <a:pt x="2842831" y="5004480"/>
                  <a:pt x="2842831" y="5023708"/>
                </a:cubicBezTo>
                <a:cubicBezTo>
                  <a:pt x="2842831" y="5042936"/>
                  <a:pt x="2827240" y="5058527"/>
                  <a:pt x="2808013" y="5058527"/>
                </a:cubicBezTo>
                <a:close/>
                <a:moveTo>
                  <a:pt x="2892904" y="5058527"/>
                </a:moveTo>
                <a:cubicBezTo>
                  <a:pt x="2873676" y="5058527"/>
                  <a:pt x="2858085" y="5042936"/>
                  <a:pt x="2858085" y="5023708"/>
                </a:cubicBezTo>
                <a:cubicBezTo>
                  <a:pt x="2858085" y="5004480"/>
                  <a:pt x="2873676" y="4988889"/>
                  <a:pt x="2892904" y="4988889"/>
                </a:cubicBezTo>
                <a:cubicBezTo>
                  <a:pt x="2912132" y="4988889"/>
                  <a:pt x="2927723" y="5004480"/>
                  <a:pt x="2927723" y="5023708"/>
                </a:cubicBezTo>
                <a:cubicBezTo>
                  <a:pt x="2927723" y="5042936"/>
                  <a:pt x="2912132" y="5058527"/>
                  <a:pt x="2892904" y="5058527"/>
                </a:cubicBezTo>
                <a:close/>
                <a:moveTo>
                  <a:pt x="2977796" y="5058527"/>
                </a:moveTo>
                <a:cubicBezTo>
                  <a:pt x="2958568" y="5058527"/>
                  <a:pt x="2942977" y="5042936"/>
                  <a:pt x="2942977" y="5023708"/>
                </a:cubicBezTo>
                <a:cubicBezTo>
                  <a:pt x="2942977" y="5004480"/>
                  <a:pt x="2958568" y="4988889"/>
                  <a:pt x="2977796" y="4988889"/>
                </a:cubicBezTo>
                <a:cubicBezTo>
                  <a:pt x="2997024" y="4988889"/>
                  <a:pt x="3012615" y="5004480"/>
                  <a:pt x="3012615" y="5023708"/>
                </a:cubicBezTo>
                <a:cubicBezTo>
                  <a:pt x="3012615" y="5042936"/>
                  <a:pt x="2997024" y="5058527"/>
                  <a:pt x="2977796" y="5058527"/>
                </a:cubicBezTo>
                <a:close/>
                <a:moveTo>
                  <a:pt x="3062689" y="5058527"/>
                </a:moveTo>
                <a:cubicBezTo>
                  <a:pt x="3043462" y="5058527"/>
                  <a:pt x="3027870" y="5042936"/>
                  <a:pt x="3027870" y="5023708"/>
                </a:cubicBezTo>
                <a:cubicBezTo>
                  <a:pt x="3027870" y="5004480"/>
                  <a:pt x="3043462" y="4988889"/>
                  <a:pt x="3062689" y="4988889"/>
                </a:cubicBezTo>
                <a:cubicBezTo>
                  <a:pt x="3081917" y="4988889"/>
                  <a:pt x="3097508" y="5004480"/>
                  <a:pt x="3097508" y="5023708"/>
                </a:cubicBezTo>
                <a:cubicBezTo>
                  <a:pt x="3097508" y="5042936"/>
                  <a:pt x="3081917" y="5058527"/>
                  <a:pt x="3062689" y="5058527"/>
                </a:cubicBezTo>
                <a:close/>
                <a:moveTo>
                  <a:pt x="3147583" y="5058527"/>
                </a:moveTo>
                <a:cubicBezTo>
                  <a:pt x="3128355" y="5058527"/>
                  <a:pt x="3112764" y="5042936"/>
                  <a:pt x="3112764" y="5023708"/>
                </a:cubicBezTo>
                <a:cubicBezTo>
                  <a:pt x="3112764" y="5004480"/>
                  <a:pt x="3128355" y="4988889"/>
                  <a:pt x="3147583" y="4988889"/>
                </a:cubicBezTo>
                <a:cubicBezTo>
                  <a:pt x="3166810" y="4988889"/>
                  <a:pt x="3182401" y="5004480"/>
                  <a:pt x="3182401" y="5023708"/>
                </a:cubicBezTo>
                <a:cubicBezTo>
                  <a:pt x="3182401" y="5042936"/>
                  <a:pt x="3166810" y="5058527"/>
                  <a:pt x="3147583" y="5058527"/>
                </a:cubicBezTo>
                <a:close/>
                <a:moveTo>
                  <a:pt x="3232474" y="5058527"/>
                </a:moveTo>
                <a:cubicBezTo>
                  <a:pt x="3213246" y="5058527"/>
                  <a:pt x="3197655" y="5042936"/>
                  <a:pt x="3197655" y="5023708"/>
                </a:cubicBezTo>
                <a:cubicBezTo>
                  <a:pt x="3197655" y="5004480"/>
                  <a:pt x="3213246" y="4988889"/>
                  <a:pt x="3232474" y="4988889"/>
                </a:cubicBezTo>
                <a:cubicBezTo>
                  <a:pt x="3251702" y="4988889"/>
                  <a:pt x="3267293" y="5004480"/>
                  <a:pt x="3267293" y="5023708"/>
                </a:cubicBezTo>
                <a:cubicBezTo>
                  <a:pt x="3267293" y="5042936"/>
                  <a:pt x="3251702" y="5058527"/>
                  <a:pt x="3232474" y="5058527"/>
                </a:cubicBezTo>
                <a:close/>
                <a:moveTo>
                  <a:pt x="3317366" y="5058527"/>
                </a:moveTo>
                <a:cubicBezTo>
                  <a:pt x="3298138" y="5058527"/>
                  <a:pt x="3282547" y="5042936"/>
                  <a:pt x="3282547" y="5023708"/>
                </a:cubicBezTo>
                <a:cubicBezTo>
                  <a:pt x="3282547" y="5004480"/>
                  <a:pt x="3298138" y="4988889"/>
                  <a:pt x="3317366" y="4988889"/>
                </a:cubicBezTo>
                <a:cubicBezTo>
                  <a:pt x="3336594" y="4988889"/>
                  <a:pt x="3352185" y="5004480"/>
                  <a:pt x="3352185" y="5023708"/>
                </a:cubicBezTo>
                <a:cubicBezTo>
                  <a:pt x="3352185" y="5042936"/>
                  <a:pt x="3336594" y="5058527"/>
                  <a:pt x="3317366" y="5058527"/>
                </a:cubicBezTo>
                <a:close/>
                <a:moveTo>
                  <a:pt x="3656936" y="5058527"/>
                </a:moveTo>
                <a:cubicBezTo>
                  <a:pt x="3637708" y="5058527"/>
                  <a:pt x="3622117" y="5042936"/>
                  <a:pt x="3622117" y="5023708"/>
                </a:cubicBezTo>
                <a:cubicBezTo>
                  <a:pt x="3622117" y="5004480"/>
                  <a:pt x="3637708" y="4988889"/>
                  <a:pt x="3656936" y="4988889"/>
                </a:cubicBezTo>
                <a:cubicBezTo>
                  <a:pt x="3676164" y="4988889"/>
                  <a:pt x="3691755" y="5004480"/>
                  <a:pt x="3691755" y="5023708"/>
                </a:cubicBezTo>
                <a:cubicBezTo>
                  <a:pt x="3691755" y="5042936"/>
                  <a:pt x="3676164" y="5058527"/>
                  <a:pt x="3656936" y="5058527"/>
                </a:cubicBezTo>
                <a:close/>
                <a:moveTo>
                  <a:pt x="3996513" y="5058527"/>
                </a:moveTo>
                <a:cubicBezTo>
                  <a:pt x="3977285" y="5058527"/>
                  <a:pt x="3961694" y="5042936"/>
                  <a:pt x="3961694" y="5023708"/>
                </a:cubicBezTo>
                <a:cubicBezTo>
                  <a:pt x="3961694" y="5004480"/>
                  <a:pt x="3977285" y="4988889"/>
                  <a:pt x="3996513" y="4988889"/>
                </a:cubicBezTo>
                <a:cubicBezTo>
                  <a:pt x="4015741" y="4988889"/>
                  <a:pt x="4031332" y="5004480"/>
                  <a:pt x="4031332" y="5023708"/>
                </a:cubicBezTo>
                <a:cubicBezTo>
                  <a:pt x="4031332" y="5042936"/>
                  <a:pt x="4015741" y="5058527"/>
                  <a:pt x="3996513" y="5058527"/>
                </a:cubicBezTo>
                <a:close/>
                <a:moveTo>
                  <a:pt x="4081406" y="5058527"/>
                </a:moveTo>
                <a:cubicBezTo>
                  <a:pt x="4062179" y="5058527"/>
                  <a:pt x="4046588" y="5042936"/>
                  <a:pt x="4046588" y="5023708"/>
                </a:cubicBezTo>
                <a:cubicBezTo>
                  <a:pt x="4046588" y="5004480"/>
                  <a:pt x="4062179" y="4988889"/>
                  <a:pt x="4081406" y="4988889"/>
                </a:cubicBezTo>
                <a:cubicBezTo>
                  <a:pt x="4100634" y="4988889"/>
                  <a:pt x="4116225" y="5004480"/>
                  <a:pt x="4116225" y="5023708"/>
                </a:cubicBezTo>
                <a:cubicBezTo>
                  <a:pt x="4116225" y="5042936"/>
                  <a:pt x="4100634" y="5058527"/>
                  <a:pt x="4081406" y="5058527"/>
                </a:cubicBezTo>
                <a:close/>
                <a:moveTo>
                  <a:pt x="4590760" y="5058527"/>
                </a:moveTo>
                <a:cubicBezTo>
                  <a:pt x="4571532" y="5058527"/>
                  <a:pt x="4555941" y="5042936"/>
                  <a:pt x="4555941" y="5023708"/>
                </a:cubicBezTo>
                <a:cubicBezTo>
                  <a:pt x="4555941" y="5004480"/>
                  <a:pt x="4571532" y="4988889"/>
                  <a:pt x="4590760" y="4988889"/>
                </a:cubicBezTo>
                <a:cubicBezTo>
                  <a:pt x="4609988" y="4988889"/>
                  <a:pt x="4625579" y="5004480"/>
                  <a:pt x="4625579" y="5023708"/>
                </a:cubicBezTo>
                <a:cubicBezTo>
                  <a:pt x="4625579" y="5042936"/>
                  <a:pt x="4609988" y="5058527"/>
                  <a:pt x="4590760" y="5058527"/>
                </a:cubicBezTo>
                <a:close/>
                <a:moveTo>
                  <a:pt x="4675653" y="5058527"/>
                </a:moveTo>
                <a:cubicBezTo>
                  <a:pt x="4656425" y="5058527"/>
                  <a:pt x="4640834" y="5042936"/>
                  <a:pt x="4640834" y="5023708"/>
                </a:cubicBezTo>
                <a:cubicBezTo>
                  <a:pt x="4640834" y="5004480"/>
                  <a:pt x="4656425" y="4988889"/>
                  <a:pt x="4675653" y="4988889"/>
                </a:cubicBezTo>
                <a:cubicBezTo>
                  <a:pt x="4694881" y="4988889"/>
                  <a:pt x="4710472" y="5004480"/>
                  <a:pt x="4710472" y="5023708"/>
                </a:cubicBezTo>
                <a:cubicBezTo>
                  <a:pt x="4710472" y="5042936"/>
                  <a:pt x="4694881" y="5058527"/>
                  <a:pt x="4675653" y="5058527"/>
                </a:cubicBezTo>
                <a:close/>
                <a:moveTo>
                  <a:pt x="4760546" y="5058527"/>
                </a:moveTo>
                <a:cubicBezTo>
                  <a:pt x="4741319" y="5058527"/>
                  <a:pt x="4725728" y="5042936"/>
                  <a:pt x="4725728" y="5023708"/>
                </a:cubicBezTo>
                <a:cubicBezTo>
                  <a:pt x="4725728" y="5004480"/>
                  <a:pt x="4741319" y="4988889"/>
                  <a:pt x="4760546" y="4988889"/>
                </a:cubicBezTo>
                <a:cubicBezTo>
                  <a:pt x="4779774" y="4988889"/>
                  <a:pt x="4795365" y="5004480"/>
                  <a:pt x="4795365" y="5023708"/>
                </a:cubicBezTo>
                <a:cubicBezTo>
                  <a:pt x="4795365" y="5042936"/>
                  <a:pt x="4779774" y="5058527"/>
                  <a:pt x="4760546" y="5058527"/>
                </a:cubicBezTo>
                <a:close/>
                <a:moveTo>
                  <a:pt x="5269900" y="5058527"/>
                </a:moveTo>
                <a:cubicBezTo>
                  <a:pt x="5250672" y="5058527"/>
                  <a:pt x="5235081" y="5042936"/>
                  <a:pt x="5235081" y="5023708"/>
                </a:cubicBezTo>
                <a:cubicBezTo>
                  <a:pt x="5235081" y="5004480"/>
                  <a:pt x="5250672" y="4988889"/>
                  <a:pt x="5269900" y="4988889"/>
                </a:cubicBezTo>
                <a:cubicBezTo>
                  <a:pt x="5289128" y="4988889"/>
                  <a:pt x="5304719" y="5004480"/>
                  <a:pt x="5304719" y="5023708"/>
                </a:cubicBezTo>
                <a:cubicBezTo>
                  <a:pt x="5304719" y="5042936"/>
                  <a:pt x="5289128" y="5058527"/>
                  <a:pt x="5269900" y="5058527"/>
                </a:cubicBezTo>
                <a:close/>
                <a:moveTo>
                  <a:pt x="5439686" y="5058527"/>
                </a:moveTo>
                <a:cubicBezTo>
                  <a:pt x="5420459" y="5058527"/>
                  <a:pt x="5404868" y="5042936"/>
                  <a:pt x="5404868" y="5023708"/>
                </a:cubicBezTo>
                <a:cubicBezTo>
                  <a:pt x="5404868" y="5004480"/>
                  <a:pt x="5420459" y="4988889"/>
                  <a:pt x="5439686" y="4988889"/>
                </a:cubicBezTo>
                <a:cubicBezTo>
                  <a:pt x="5458914" y="4988889"/>
                  <a:pt x="5474505" y="5004480"/>
                  <a:pt x="5474505" y="5023708"/>
                </a:cubicBezTo>
                <a:cubicBezTo>
                  <a:pt x="5474505" y="5042936"/>
                  <a:pt x="5458914" y="5058527"/>
                  <a:pt x="5439686" y="5058527"/>
                </a:cubicBezTo>
                <a:close/>
                <a:moveTo>
                  <a:pt x="6203718" y="5058527"/>
                </a:moveTo>
                <a:cubicBezTo>
                  <a:pt x="6184490" y="5058527"/>
                  <a:pt x="6168893" y="5042936"/>
                  <a:pt x="6168893" y="5023708"/>
                </a:cubicBezTo>
                <a:cubicBezTo>
                  <a:pt x="6168893" y="5004480"/>
                  <a:pt x="6184490" y="4988889"/>
                  <a:pt x="6203718" y="4988889"/>
                </a:cubicBezTo>
                <a:cubicBezTo>
                  <a:pt x="6222946" y="4988889"/>
                  <a:pt x="6238530" y="5004480"/>
                  <a:pt x="6238530" y="5023708"/>
                </a:cubicBezTo>
                <a:cubicBezTo>
                  <a:pt x="6238530" y="5042936"/>
                  <a:pt x="6222946" y="5058527"/>
                  <a:pt x="6203718" y="5058527"/>
                </a:cubicBezTo>
                <a:close/>
                <a:moveTo>
                  <a:pt x="6288610" y="5058527"/>
                </a:moveTo>
                <a:cubicBezTo>
                  <a:pt x="6269383" y="5058527"/>
                  <a:pt x="6253785" y="5042936"/>
                  <a:pt x="6253785" y="5023708"/>
                </a:cubicBezTo>
                <a:cubicBezTo>
                  <a:pt x="6253785" y="5004480"/>
                  <a:pt x="6269383" y="4988889"/>
                  <a:pt x="6288610" y="4988889"/>
                </a:cubicBezTo>
                <a:cubicBezTo>
                  <a:pt x="6307838" y="4988889"/>
                  <a:pt x="6323423" y="5004480"/>
                  <a:pt x="6323423" y="5023708"/>
                </a:cubicBezTo>
                <a:cubicBezTo>
                  <a:pt x="6323423" y="5042936"/>
                  <a:pt x="6307838" y="5058527"/>
                  <a:pt x="6288610" y="5058527"/>
                </a:cubicBezTo>
                <a:close/>
                <a:moveTo>
                  <a:pt x="6373503" y="5058527"/>
                </a:moveTo>
                <a:cubicBezTo>
                  <a:pt x="6354275" y="5058527"/>
                  <a:pt x="6338677" y="5042936"/>
                  <a:pt x="6338677" y="5023708"/>
                </a:cubicBezTo>
                <a:cubicBezTo>
                  <a:pt x="6338677" y="5004480"/>
                  <a:pt x="6354275" y="4988889"/>
                  <a:pt x="6373503" y="4988889"/>
                </a:cubicBezTo>
                <a:cubicBezTo>
                  <a:pt x="6392730" y="4988889"/>
                  <a:pt x="6408315" y="5004480"/>
                  <a:pt x="6408315" y="5023708"/>
                </a:cubicBezTo>
                <a:cubicBezTo>
                  <a:pt x="6408315" y="5042936"/>
                  <a:pt x="6392730" y="5058527"/>
                  <a:pt x="6373503" y="5058527"/>
                </a:cubicBezTo>
                <a:close/>
                <a:moveTo>
                  <a:pt x="6543288" y="5058527"/>
                </a:moveTo>
                <a:cubicBezTo>
                  <a:pt x="6524060" y="5058527"/>
                  <a:pt x="6508463" y="5042936"/>
                  <a:pt x="6508463" y="5023708"/>
                </a:cubicBezTo>
                <a:cubicBezTo>
                  <a:pt x="6508463" y="5004480"/>
                  <a:pt x="6524060" y="4988889"/>
                  <a:pt x="6543288" y="4988889"/>
                </a:cubicBezTo>
                <a:cubicBezTo>
                  <a:pt x="6562516" y="4988889"/>
                  <a:pt x="6578100" y="5004480"/>
                  <a:pt x="6578100" y="5023708"/>
                </a:cubicBezTo>
                <a:cubicBezTo>
                  <a:pt x="6578100" y="5042936"/>
                  <a:pt x="6562516" y="5058527"/>
                  <a:pt x="6543288" y="5058527"/>
                </a:cubicBezTo>
                <a:close/>
                <a:moveTo>
                  <a:pt x="6628180" y="5058527"/>
                </a:moveTo>
                <a:cubicBezTo>
                  <a:pt x="6608953" y="5058527"/>
                  <a:pt x="6593355" y="5042936"/>
                  <a:pt x="6593355" y="5023708"/>
                </a:cubicBezTo>
                <a:cubicBezTo>
                  <a:pt x="6593355" y="5004480"/>
                  <a:pt x="6608953" y="4988889"/>
                  <a:pt x="6628180" y="4988889"/>
                </a:cubicBezTo>
                <a:cubicBezTo>
                  <a:pt x="6647408" y="4988889"/>
                  <a:pt x="6662993" y="5004480"/>
                  <a:pt x="6662993" y="5023708"/>
                </a:cubicBezTo>
                <a:cubicBezTo>
                  <a:pt x="6662993" y="5042936"/>
                  <a:pt x="6647408" y="5058527"/>
                  <a:pt x="6628180" y="5058527"/>
                </a:cubicBezTo>
                <a:close/>
                <a:moveTo>
                  <a:pt x="6967749" y="5058527"/>
                </a:moveTo>
                <a:cubicBezTo>
                  <a:pt x="6948522" y="5058527"/>
                  <a:pt x="6932924" y="5042936"/>
                  <a:pt x="6932924" y="5023708"/>
                </a:cubicBezTo>
                <a:cubicBezTo>
                  <a:pt x="6932924" y="5004480"/>
                  <a:pt x="6948522" y="4988889"/>
                  <a:pt x="6967749" y="4988889"/>
                </a:cubicBezTo>
                <a:cubicBezTo>
                  <a:pt x="6986977" y="4988889"/>
                  <a:pt x="7002562" y="5004480"/>
                  <a:pt x="7002562" y="5023708"/>
                </a:cubicBezTo>
                <a:cubicBezTo>
                  <a:pt x="7002562" y="5042936"/>
                  <a:pt x="6986977" y="5058527"/>
                  <a:pt x="6967749" y="5058527"/>
                </a:cubicBezTo>
                <a:close/>
                <a:moveTo>
                  <a:pt x="7052643" y="5058527"/>
                </a:moveTo>
                <a:cubicBezTo>
                  <a:pt x="7033415" y="5058527"/>
                  <a:pt x="7017817" y="5042936"/>
                  <a:pt x="7017817" y="5023708"/>
                </a:cubicBezTo>
                <a:cubicBezTo>
                  <a:pt x="7017817" y="5004480"/>
                  <a:pt x="7033415" y="4988889"/>
                  <a:pt x="7052643" y="4988889"/>
                </a:cubicBezTo>
                <a:cubicBezTo>
                  <a:pt x="7071870" y="4988889"/>
                  <a:pt x="7087455" y="5004480"/>
                  <a:pt x="7087455" y="5023708"/>
                </a:cubicBezTo>
                <a:cubicBezTo>
                  <a:pt x="7087455" y="5042936"/>
                  <a:pt x="7071870" y="5058527"/>
                  <a:pt x="7052643" y="5058527"/>
                </a:cubicBezTo>
                <a:close/>
                <a:moveTo>
                  <a:pt x="7137562" y="5058527"/>
                </a:moveTo>
                <a:cubicBezTo>
                  <a:pt x="7118334" y="5058527"/>
                  <a:pt x="7102737" y="5042936"/>
                  <a:pt x="7102737" y="5023708"/>
                </a:cubicBezTo>
                <a:cubicBezTo>
                  <a:pt x="7102737" y="5004480"/>
                  <a:pt x="7118334" y="4988889"/>
                  <a:pt x="7137562" y="4988889"/>
                </a:cubicBezTo>
                <a:cubicBezTo>
                  <a:pt x="7156790" y="4988889"/>
                  <a:pt x="7172374" y="5004480"/>
                  <a:pt x="7172374" y="5023708"/>
                </a:cubicBezTo>
                <a:cubicBezTo>
                  <a:pt x="7172374" y="5042936"/>
                  <a:pt x="7156790" y="5058527"/>
                  <a:pt x="7137562" y="5058527"/>
                </a:cubicBezTo>
                <a:close/>
                <a:moveTo>
                  <a:pt x="7222454" y="5058527"/>
                </a:moveTo>
                <a:cubicBezTo>
                  <a:pt x="7203226" y="5058527"/>
                  <a:pt x="7187629" y="5042936"/>
                  <a:pt x="7187629" y="5023708"/>
                </a:cubicBezTo>
                <a:cubicBezTo>
                  <a:pt x="7187629" y="5004480"/>
                  <a:pt x="7203226" y="4988889"/>
                  <a:pt x="7222454" y="4988889"/>
                </a:cubicBezTo>
                <a:cubicBezTo>
                  <a:pt x="7241682" y="4988889"/>
                  <a:pt x="7257266" y="5004480"/>
                  <a:pt x="7257266" y="5023708"/>
                </a:cubicBezTo>
                <a:cubicBezTo>
                  <a:pt x="7257266" y="5042936"/>
                  <a:pt x="7241682" y="5058527"/>
                  <a:pt x="7222454" y="5058527"/>
                </a:cubicBezTo>
                <a:close/>
                <a:moveTo>
                  <a:pt x="7307346" y="5058527"/>
                </a:moveTo>
                <a:cubicBezTo>
                  <a:pt x="7288119" y="5058527"/>
                  <a:pt x="7272521" y="5042936"/>
                  <a:pt x="7272521" y="5023708"/>
                </a:cubicBezTo>
                <a:cubicBezTo>
                  <a:pt x="7272521" y="5004480"/>
                  <a:pt x="7288119" y="4988889"/>
                  <a:pt x="7307346" y="4988889"/>
                </a:cubicBezTo>
                <a:cubicBezTo>
                  <a:pt x="7326574" y="4988889"/>
                  <a:pt x="7342159" y="5004480"/>
                  <a:pt x="7342159" y="5023708"/>
                </a:cubicBezTo>
                <a:cubicBezTo>
                  <a:pt x="7342159" y="5042936"/>
                  <a:pt x="7326574" y="5058527"/>
                  <a:pt x="7307346" y="5058527"/>
                </a:cubicBezTo>
                <a:close/>
                <a:moveTo>
                  <a:pt x="7392239" y="5058527"/>
                </a:moveTo>
                <a:cubicBezTo>
                  <a:pt x="7373011" y="5058527"/>
                  <a:pt x="7357413" y="5042936"/>
                  <a:pt x="7357413" y="5023708"/>
                </a:cubicBezTo>
                <a:cubicBezTo>
                  <a:pt x="7357413" y="5004480"/>
                  <a:pt x="7373011" y="4988889"/>
                  <a:pt x="7392239" y="4988889"/>
                </a:cubicBezTo>
                <a:cubicBezTo>
                  <a:pt x="7411466" y="4988889"/>
                  <a:pt x="7427051" y="5004480"/>
                  <a:pt x="7427051" y="5023708"/>
                </a:cubicBezTo>
                <a:cubicBezTo>
                  <a:pt x="7427051" y="5042936"/>
                  <a:pt x="7411466" y="5058527"/>
                  <a:pt x="7392239" y="5058527"/>
                </a:cubicBezTo>
                <a:close/>
                <a:moveTo>
                  <a:pt x="7477132" y="5058527"/>
                </a:moveTo>
                <a:cubicBezTo>
                  <a:pt x="7457904" y="5058527"/>
                  <a:pt x="7442307" y="5042936"/>
                  <a:pt x="7442307" y="5023708"/>
                </a:cubicBezTo>
                <a:cubicBezTo>
                  <a:pt x="7442307" y="5004480"/>
                  <a:pt x="7457904" y="4988889"/>
                  <a:pt x="7477132" y="4988889"/>
                </a:cubicBezTo>
                <a:cubicBezTo>
                  <a:pt x="7496360" y="4988889"/>
                  <a:pt x="7511944" y="5004480"/>
                  <a:pt x="7511944" y="5023708"/>
                </a:cubicBezTo>
                <a:cubicBezTo>
                  <a:pt x="7511944" y="5042936"/>
                  <a:pt x="7496360" y="5058527"/>
                  <a:pt x="7477132" y="5058527"/>
                </a:cubicBezTo>
                <a:close/>
                <a:moveTo>
                  <a:pt x="7562024" y="5058527"/>
                </a:moveTo>
                <a:cubicBezTo>
                  <a:pt x="7542796" y="5058527"/>
                  <a:pt x="7527199" y="5042936"/>
                  <a:pt x="7527199" y="5023708"/>
                </a:cubicBezTo>
                <a:cubicBezTo>
                  <a:pt x="7527199" y="5004480"/>
                  <a:pt x="7542796" y="4988889"/>
                  <a:pt x="7562024" y="4988889"/>
                </a:cubicBezTo>
                <a:cubicBezTo>
                  <a:pt x="7581252" y="4988889"/>
                  <a:pt x="7596836" y="5004480"/>
                  <a:pt x="7596836" y="5023708"/>
                </a:cubicBezTo>
                <a:cubicBezTo>
                  <a:pt x="7596836" y="5042936"/>
                  <a:pt x="7581252" y="5058527"/>
                  <a:pt x="7562024" y="5058527"/>
                </a:cubicBezTo>
                <a:close/>
                <a:moveTo>
                  <a:pt x="7646915" y="5058527"/>
                </a:moveTo>
                <a:cubicBezTo>
                  <a:pt x="7627688" y="5058527"/>
                  <a:pt x="7612090" y="5042936"/>
                  <a:pt x="7612090" y="5023708"/>
                </a:cubicBezTo>
                <a:cubicBezTo>
                  <a:pt x="7612090" y="5004480"/>
                  <a:pt x="7627688" y="4988889"/>
                  <a:pt x="7646915" y="4988889"/>
                </a:cubicBezTo>
                <a:cubicBezTo>
                  <a:pt x="7666143" y="4988889"/>
                  <a:pt x="7681728" y="5004480"/>
                  <a:pt x="7681728" y="5023708"/>
                </a:cubicBezTo>
                <a:cubicBezTo>
                  <a:pt x="7681728" y="5042936"/>
                  <a:pt x="7666143" y="5058527"/>
                  <a:pt x="7646915" y="5058527"/>
                </a:cubicBezTo>
                <a:close/>
                <a:moveTo>
                  <a:pt x="7731809" y="5058527"/>
                </a:moveTo>
                <a:cubicBezTo>
                  <a:pt x="7712581" y="5058527"/>
                  <a:pt x="7696983" y="5042936"/>
                  <a:pt x="7696983" y="5023708"/>
                </a:cubicBezTo>
                <a:cubicBezTo>
                  <a:pt x="7696983" y="5004480"/>
                  <a:pt x="7712581" y="4988889"/>
                  <a:pt x="7731809" y="4988889"/>
                </a:cubicBezTo>
                <a:cubicBezTo>
                  <a:pt x="7751036" y="4988889"/>
                  <a:pt x="7766621" y="5004480"/>
                  <a:pt x="7766621" y="5023708"/>
                </a:cubicBezTo>
                <a:cubicBezTo>
                  <a:pt x="7766621" y="5042936"/>
                  <a:pt x="7751036" y="5058527"/>
                  <a:pt x="7731809" y="5058527"/>
                </a:cubicBezTo>
                <a:close/>
                <a:moveTo>
                  <a:pt x="7816702" y="5058527"/>
                </a:moveTo>
                <a:cubicBezTo>
                  <a:pt x="7797474" y="5058527"/>
                  <a:pt x="7781877" y="5042936"/>
                  <a:pt x="7781877" y="5023708"/>
                </a:cubicBezTo>
                <a:cubicBezTo>
                  <a:pt x="7781877" y="5004480"/>
                  <a:pt x="7797474" y="4988889"/>
                  <a:pt x="7816702" y="4988889"/>
                </a:cubicBezTo>
                <a:cubicBezTo>
                  <a:pt x="7835930" y="4988889"/>
                  <a:pt x="7851514" y="5004480"/>
                  <a:pt x="7851514" y="5023708"/>
                </a:cubicBezTo>
                <a:cubicBezTo>
                  <a:pt x="7851514" y="5042936"/>
                  <a:pt x="7835930" y="5058527"/>
                  <a:pt x="7816702" y="5058527"/>
                </a:cubicBezTo>
                <a:close/>
                <a:moveTo>
                  <a:pt x="7901594" y="5058527"/>
                </a:moveTo>
                <a:cubicBezTo>
                  <a:pt x="7882366" y="5058527"/>
                  <a:pt x="7866769" y="5042936"/>
                  <a:pt x="7866769" y="5023708"/>
                </a:cubicBezTo>
                <a:cubicBezTo>
                  <a:pt x="7866769" y="5004480"/>
                  <a:pt x="7882366" y="4988889"/>
                  <a:pt x="7901594" y="4988889"/>
                </a:cubicBezTo>
                <a:cubicBezTo>
                  <a:pt x="7920822" y="4988889"/>
                  <a:pt x="7936406" y="5004480"/>
                  <a:pt x="7936406" y="5023708"/>
                </a:cubicBezTo>
                <a:cubicBezTo>
                  <a:pt x="7936406" y="5042936"/>
                  <a:pt x="7920822" y="5058527"/>
                  <a:pt x="7901594" y="5058527"/>
                </a:cubicBezTo>
                <a:close/>
                <a:moveTo>
                  <a:pt x="7986485" y="5058527"/>
                </a:moveTo>
                <a:cubicBezTo>
                  <a:pt x="7967258" y="5058527"/>
                  <a:pt x="7951660" y="5042936"/>
                  <a:pt x="7951660" y="5023708"/>
                </a:cubicBezTo>
                <a:cubicBezTo>
                  <a:pt x="7951660" y="5004480"/>
                  <a:pt x="7967258" y="4988889"/>
                  <a:pt x="7986485" y="4988889"/>
                </a:cubicBezTo>
                <a:cubicBezTo>
                  <a:pt x="8005713" y="4988889"/>
                  <a:pt x="8021298" y="5004480"/>
                  <a:pt x="8021298" y="5023708"/>
                </a:cubicBezTo>
                <a:cubicBezTo>
                  <a:pt x="8021298" y="5042936"/>
                  <a:pt x="8005713" y="5058527"/>
                  <a:pt x="7986485" y="5058527"/>
                </a:cubicBezTo>
                <a:close/>
                <a:moveTo>
                  <a:pt x="8071379" y="5058527"/>
                </a:moveTo>
                <a:cubicBezTo>
                  <a:pt x="8052151" y="5058527"/>
                  <a:pt x="8036553" y="5042936"/>
                  <a:pt x="8036553" y="5023708"/>
                </a:cubicBezTo>
                <a:cubicBezTo>
                  <a:pt x="8036553" y="5004480"/>
                  <a:pt x="8052151" y="4988889"/>
                  <a:pt x="8071379" y="4988889"/>
                </a:cubicBezTo>
                <a:cubicBezTo>
                  <a:pt x="8090606" y="4988889"/>
                  <a:pt x="8106191" y="5004480"/>
                  <a:pt x="8106191" y="5023708"/>
                </a:cubicBezTo>
                <a:cubicBezTo>
                  <a:pt x="8106191" y="5042936"/>
                  <a:pt x="8090606" y="5058527"/>
                  <a:pt x="8071379" y="5058527"/>
                </a:cubicBezTo>
                <a:close/>
                <a:moveTo>
                  <a:pt x="8156272" y="5058527"/>
                </a:moveTo>
                <a:cubicBezTo>
                  <a:pt x="8137044" y="5058527"/>
                  <a:pt x="8121447" y="5042936"/>
                  <a:pt x="8121447" y="5023708"/>
                </a:cubicBezTo>
                <a:cubicBezTo>
                  <a:pt x="8121447" y="5004480"/>
                  <a:pt x="8137044" y="4988889"/>
                  <a:pt x="8156272" y="4988889"/>
                </a:cubicBezTo>
                <a:cubicBezTo>
                  <a:pt x="8175500" y="4988889"/>
                  <a:pt x="8191084" y="5004480"/>
                  <a:pt x="8191084" y="5023708"/>
                </a:cubicBezTo>
                <a:cubicBezTo>
                  <a:pt x="8191084" y="5042936"/>
                  <a:pt x="8175500" y="5058527"/>
                  <a:pt x="8156272" y="5058527"/>
                </a:cubicBezTo>
                <a:close/>
                <a:moveTo>
                  <a:pt x="8241164" y="5058527"/>
                </a:moveTo>
                <a:cubicBezTo>
                  <a:pt x="8221936" y="5058527"/>
                  <a:pt x="8206339" y="5042936"/>
                  <a:pt x="8206339" y="5023708"/>
                </a:cubicBezTo>
                <a:cubicBezTo>
                  <a:pt x="8206339" y="5004480"/>
                  <a:pt x="8221936" y="4988889"/>
                  <a:pt x="8241164" y="4988889"/>
                </a:cubicBezTo>
                <a:cubicBezTo>
                  <a:pt x="8260392" y="4988889"/>
                  <a:pt x="8275976" y="5004480"/>
                  <a:pt x="8275976" y="5023708"/>
                </a:cubicBezTo>
                <a:cubicBezTo>
                  <a:pt x="8275976" y="5042936"/>
                  <a:pt x="8260392" y="5058527"/>
                  <a:pt x="8241164" y="5058527"/>
                </a:cubicBezTo>
                <a:close/>
                <a:moveTo>
                  <a:pt x="8326055" y="5058527"/>
                </a:moveTo>
                <a:cubicBezTo>
                  <a:pt x="8306828" y="5058527"/>
                  <a:pt x="8291230" y="5042936"/>
                  <a:pt x="8291230" y="5023708"/>
                </a:cubicBezTo>
                <a:cubicBezTo>
                  <a:pt x="8291230" y="5004480"/>
                  <a:pt x="8306828" y="4988889"/>
                  <a:pt x="8326055" y="4988889"/>
                </a:cubicBezTo>
                <a:cubicBezTo>
                  <a:pt x="8345283" y="4988889"/>
                  <a:pt x="8360868" y="5004480"/>
                  <a:pt x="8360868" y="5023708"/>
                </a:cubicBezTo>
                <a:cubicBezTo>
                  <a:pt x="8360868" y="5042936"/>
                  <a:pt x="8345283" y="5058527"/>
                  <a:pt x="8326055" y="5058527"/>
                </a:cubicBezTo>
                <a:close/>
                <a:moveTo>
                  <a:pt x="8410949" y="5058527"/>
                </a:moveTo>
                <a:cubicBezTo>
                  <a:pt x="8391721" y="5058527"/>
                  <a:pt x="8376123" y="5042936"/>
                  <a:pt x="8376123" y="5023708"/>
                </a:cubicBezTo>
                <a:cubicBezTo>
                  <a:pt x="8376123" y="5004480"/>
                  <a:pt x="8391721" y="4988889"/>
                  <a:pt x="8410949" y="4988889"/>
                </a:cubicBezTo>
                <a:cubicBezTo>
                  <a:pt x="8430176" y="4988889"/>
                  <a:pt x="8445761" y="5004480"/>
                  <a:pt x="8445761" y="5023708"/>
                </a:cubicBezTo>
                <a:cubicBezTo>
                  <a:pt x="8445761" y="5042936"/>
                  <a:pt x="8430176" y="5058527"/>
                  <a:pt x="8410949" y="5058527"/>
                </a:cubicBezTo>
                <a:close/>
                <a:moveTo>
                  <a:pt x="8495842" y="5058527"/>
                </a:moveTo>
                <a:cubicBezTo>
                  <a:pt x="8476614" y="5058527"/>
                  <a:pt x="8461017" y="5042936"/>
                  <a:pt x="8461017" y="5023708"/>
                </a:cubicBezTo>
                <a:cubicBezTo>
                  <a:pt x="8461017" y="5004480"/>
                  <a:pt x="8476614" y="4988889"/>
                  <a:pt x="8495842" y="4988889"/>
                </a:cubicBezTo>
                <a:cubicBezTo>
                  <a:pt x="8515070" y="4988889"/>
                  <a:pt x="8530654" y="5004480"/>
                  <a:pt x="8530654" y="5023708"/>
                </a:cubicBezTo>
                <a:cubicBezTo>
                  <a:pt x="8530654" y="5042936"/>
                  <a:pt x="8515070" y="5058527"/>
                  <a:pt x="8495842" y="5058527"/>
                </a:cubicBezTo>
                <a:close/>
                <a:moveTo>
                  <a:pt x="8580734" y="5058527"/>
                </a:moveTo>
                <a:cubicBezTo>
                  <a:pt x="8561506" y="5058527"/>
                  <a:pt x="8545909" y="5042936"/>
                  <a:pt x="8545909" y="5023708"/>
                </a:cubicBezTo>
                <a:cubicBezTo>
                  <a:pt x="8545909" y="5004480"/>
                  <a:pt x="8561506" y="4988889"/>
                  <a:pt x="8580734" y="4988889"/>
                </a:cubicBezTo>
                <a:cubicBezTo>
                  <a:pt x="8599962" y="4988889"/>
                  <a:pt x="8615546" y="5004480"/>
                  <a:pt x="8615546" y="5023708"/>
                </a:cubicBezTo>
                <a:cubicBezTo>
                  <a:pt x="8615546" y="5042936"/>
                  <a:pt x="8599962" y="5058527"/>
                  <a:pt x="8580734" y="5058527"/>
                </a:cubicBezTo>
                <a:close/>
                <a:moveTo>
                  <a:pt x="8665625" y="5058527"/>
                </a:moveTo>
                <a:cubicBezTo>
                  <a:pt x="8646398" y="5058527"/>
                  <a:pt x="8630800" y="5042936"/>
                  <a:pt x="8630800" y="5023708"/>
                </a:cubicBezTo>
                <a:cubicBezTo>
                  <a:pt x="8630800" y="5004480"/>
                  <a:pt x="8646398" y="4988889"/>
                  <a:pt x="8665625" y="4988889"/>
                </a:cubicBezTo>
                <a:cubicBezTo>
                  <a:pt x="8684853" y="4988889"/>
                  <a:pt x="8700438" y="5004480"/>
                  <a:pt x="8700438" y="5023708"/>
                </a:cubicBezTo>
                <a:cubicBezTo>
                  <a:pt x="8700438" y="5042936"/>
                  <a:pt x="8684853" y="5058527"/>
                  <a:pt x="8665625" y="5058527"/>
                </a:cubicBezTo>
                <a:close/>
                <a:moveTo>
                  <a:pt x="8750518" y="5058527"/>
                </a:moveTo>
                <a:cubicBezTo>
                  <a:pt x="8731290" y="5058527"/>
                  <a:pt x="8715692" y="5042936"/>
                  <a:pt x="8715692" y="5023708"/>
                </a:cubicBezTo>
                <a:cubicBezTo>
                  <a:pt x="8715692" y="5004480"/>
                  <a:pt x="8731290" y="4988889"/>
                  <a:pt x="8750518" y="4988889"/>
                </a:cubicBezTo>
                <a:cubicBezTo>
                  <a:pt x="8769745" y="4988889"/>
                  <a:pt x="8785330" y="5004480"/>
                  <a:pt x="8785330" y="5023708"/>
                </a:cubicBezTo>
                <a:cubicBezTo>
                  <a:pt x="8785330" y="5042936"/>
                  <a:pt x="8769745" y="5058527"/>
                  <a:pt x="8750518" y="5058527"/>
                </a:cubicBezTo>
                <a:close/>
                <a:moveTo>
                  <a:pt x="8835412" y="5058527"/>
                </a:moveTo>
                <a:cubicBezTo>
                  <a:pt x="8816184" y="5058527"/>
                  <a:pt x="8800587" y="5042936"/>
                  <a:pt x="8800587" y="5023708"/>
                </a:cubicBezTo>
                <a:cubicBezTo>
                  <a:pt x="8800587" y="5004480"/>
                  <a:pt x="8816184" y="4988889"/>
                  <a:pt x="8835412" y="4988889"/>
                </a:cubicBezTo>
                <a:cubicBezTo>
                  <a:pt x="8854640" y="4988889"/>
                  <a:pt x="8870224" y="5004480"/>
                  <a:pt x="8870224" y="5023708"/>
                </a:cubicBezTo>
                <a:cubicBezTo>
                  <a:pt x="8870224" y="5042936"/>
                  <a:pt x="8854640" y="5058527"/>
                  <a:pt x="8835412" y="5058527"/>
                </a:cubicBezTo>
                <a:close/>
                <a:moveTo>
                  <a:pt x="8920304" y="5058527"/>
                </a:moveTo>
                <a:cubicBezTo>
                  <a:pt x="8901076" y="5058527"/>
                  <a:pt x="8885479" y="5042936"/>
                  <a:pt x="8885479" y="5023708"/>
                </a:cubicBezTo>
                <a:cubicBezTo>
                  <a:pt x="8885479" y="5004480"/>
                  <a:pt x="8901076" y="4988889"/>
                  <a:pt x="8920304" y="4988889"/>
                </a:cubicBezTo>
                <a:cubicBezTo>
                  <a:pt x="8939532" y="4988889"/>
                  <a:pt x="8955116" y="5004480"/>
                  <a:pt x="8955116" y="5023708"/>
                </a:cubicBezTo>
                <a:cubicBezTo>
                  <a:pt x="8955116" y="5042936"/>
                  <a:pt x="8939532" y="5058527"/>
                  <a:pt x="8920304" y="5058527"/>
                </a:cubicBezTo>
                <a:close/>
                <a:moveTo>
                  <a:pt x="9005195" y="5058527"/>
                </a:moveTo>
                <a:cubicBezTo>
                  <a:pt x="8985968" y="5058527"/>
                  <a:pt x="8970370" y="5042936"/>
                  <a:pt x="8970370" y="5023708"/>
                </a:cubicBezTo>
                <a:cubicBezTo>
                  <a:pt x="8970370" y="5004480"/>
                  <a:pt x="8985968" y="4988889"/>
                  <a:pt x="9005195" y="4988889"/>
                </a:cubicBezTo>
                <a:cubicBezTo>
                  <a:pt x="9024423" y="4988889"/>
                  <a:pt x="9040008" y="5004480"/>
                  <a:pt x="9040008" y="5023708"/>
                </a:cubicBezTo>
                <a:cubicBezTo>
                  <a:pt x="9040008" y="5042936"/>
                  <a:pt x="9024423" y="5058527"/>
                  <a:pt x="9005195" y="5058527"/>
                </a:cubicBezTo>
                <a:close/>
                <a:moveTo>
                  <a:pt x="9090088" y="5058527"/>
                </a:moveTo>
                <a:cubicBezTo>
                  <a:pt x="9070860" y="5058527"/>
                  <a:pt x="9055262" y="5042936"/>
                  <a:pt x="9055262" y="5023708"/>
                </a:cubicBezTo>
                <a:cubicBezTo>
                  <a:pt x="9055262" y="5004480"/>
                  <a:pt x="9070860" y="4988889"/>
                  <a:pt x="9090088" y="4988889"/>
                </a:cubicBezTo>
                <a:cubicBezTo>
                  <a:pt x="9109315" y="4988889"/>
                  <a:pt x="9124900" y="5004480"/>
                  <a:pt x="9124900" y="5023708"/>
                </a:cubicBezTo>
                <a:cubicBezTo>
                  <a:pt x="9124900" y="5042936"/>
                  <a:pt x="9109315" y="5058527"/>
                  <a:pt x="9090088" y="5058527"/>
                </a:cubicBezTo>
                <a:close/>
                <a:moveTo>
                  <a:pt x="9174982" y="5058527"/>
                </a:moveTo>
                <a:cubicBezTo>
                  <a:pt x="9155754" y="5058527"/>
                  <a:pt x="9140157" y="5042936"/>
                  <a:pt x="9140157" y="5023708"/>
                </a:cubicBezTo>
                <a:cubicBezTo>
                  <a:pt x="9140157" y="5004480"/>
                  <a:pt x="9155754" y="4988889"/>
                  <a:pt x="9174982" y="4988889"/>
                </a:cubicBezTo>
                <a:cubicBezTo>
                  <a:pt x="9194210" y="4988889"/>
                  <a:pt x="9209794" y="5004480"/>
                  <a:pt x="9209794" y="5023708"/>
                </a:cubicBezTo>
                <a:cubicBezTo>
                  <a:pt x="9209794" y="5042936"/>
                  <a:pt x="9194210" y="5058527"/>
                  <a:pt x="9174982" y="5058527"/>
                </a:cubicBezTo>
                <a:close/>
                <a:moveTo>
                  <a:pt x="9259874" y="5058527"/>
                </a:moveTo>
                <a:cubicBezTo>
                  <a:pt x="9240646" y="5058527"/>
                  <a:pt x="9225049" y="5042936"/>
                  <a:pt x="9225049" y="5023708"/>
                </a:cubicBezTo>
                <a:cubicBezTo>
                  <a:pt x="9225049" y="5004480"/>
                  <a:pt x="9240646" y="4988889"/>
                  <a:pt x="9259874" y="4988889"/>
                </a:cubicBezTo>
                <a:cubicBezTo>
                  <a:pt x="9279102" y="4988889"/>
                  <a:pt x="9294686" y="5004480"/>
                  <a:pt x="9294686" y="5023708"/>
                </a:cubicBezTo>
                <a:cubicBezTo>
                  <a:pt x="9294686" y="5042936"/>
                  <a:pt x="9279102" y="5058527"/>
                  <a:pt x="9259874" y="5058527"/>
                </a:cubicBezTo>
                <a:close/>
                <a:moveTo>
                  <a:pt x="9344765" y="5058527"/>
                </a:moveTo>
                <a:cubicBezTo>
                  <a:pt x="9325538" y="5058527"/>
                  <a:pt x="9309940" y="5042936"/>
                  <a:pt x="9309940" y="5023708"/>
                </a:cubicBezTo>
                <a:cubicBezTo>
                  <a:pt x="9309940" y="5004480"/>
                  <a:pt x="9325538" y="4988889"/>
                  <a:pt x="9344765" y="4988889"/>
                </a:cubicBezTo>
                <a:cubicBezTo>
                  <a:pt x="9363993" y="4988889"/>
                  <a:pt x="9379578" y="5004480"/>
                  <a:pt x="9379578" y="5023708"/>
                </a:cubicBezTo>
                <a:cubicBezTo>
                  <a:pt x="9379578" y="5042936"/>
                  <a:pt x="9363993" y="5058527"/>
                  <a:pt x="9344765" y="5058527"/>
                </a:cubicBezTo>
                <a:close/>
                <a:moveTo>
                  <a:pt x="9429658" y="5058527"/>
                </a:moveTo>
                <a:cubicBezTo>
                  <a:pt x="9410430" y="5058527"/>
                  <a:pt x="9394832" y="5042936"/>
                  <a:pt x="9394832" y="5023708"/>
                </a:cubicBezTo>
                <a:cubicBezTo>
                  <a:pt x="9394832" y="5004480"/>
                  <a:pt x="9410430" y="4988889"/>
                  <a:pt x="9429658" y="4988889"/>
                </a:cubicBezTo>
                <a:cubicBezTo>
                  <a:pt x="9448885" y="4988889"/>
                  <a:pt x="9464470" y="5004480"/>
                  <a:pt x="9464470" y="5023708"/>
                </a:cubicBezTo>
                <a:cubicBezTo>
                  <a:pt x="9464470" y="5042936"/>
                  <a:pt x="9448885" y="5058527"/>
                  <a:pt x="9429658" y="5058527"/>
                </a:cubicBezTo>
                <a:close/>
                <a:moveTo>
                  <a:pt x="9514552" y="5058527"/>
                </a:moveTo>
                <a:cubicBezTo>
                  <a:pt x="9495324" y="5058527"/>
                  <a:pt x="9479727" y="5042936"/>
                  <a:pt x="9479727" y="5023708"/>
                </a:cubicBezTo>
                <a:cubicBezTo>
                  <a:pt x="9479727" y="5004480"/>
                  <a:pt x="9495324" y="4988889"/>
                  <a:pt x="9514552" y="4988889"/>
                </a:cubicBezTo>
                <a:cubicBezTo>
                  <a:pt x="9533780" y="4988889"/>
                  <a:pt x="9549364" y="5004480"/>
                  <a:pt x="9549364" y="5023708"/>
                </a:cubicBezTo>
                <a:cubicBezTo>
                  <a:pt x="9549364" y="5042936"/>
                  <a:pt x="9533780" y="5058527"/>
                  <a:pt x="9514552" y="5058527"/>
                </a:cubicBezTo>
                <a:close/>
                <a:moveTo>
                  <a:pt x="9599444" y="5058527"/>
                </a:moveTo>
                <a:cubicBezTo>
                  <a:pt x="9580216" y="5058527"/>
                  <a:pt x="9564619" y="5042936"/>
                  <a:pt x="9564619" y="5023708"/>
                </a:cubicBezTo>
                <a:cubicBezTo>
                  <a:pt x="9564619" y="5004480"/>
                  <a:pt x="9580216" y="4988889"/>
                  <a:pt x="9599444" y="4988889"/>
                </a:cubicBezTo>
                <a:cubicBezTo>
                  <a:pt x="9618672" y="4988889"/>
                  <a:pt x="9634256" y="5004480"/>
                  <a:pt x="9634256" y="5023708"/>
                </a:cubicBezTo>
                <a:cubicBezTo>
                  <a:pt x="9634256" y="5042936"/>
                  <a:pt x="9618672" y="5058527"/>
                  <a:pt x="9599444" y="5058527"/>
                </a:cubicBezTo>
                <a:close/>
                <a:moveTo>
                  <a:pt x="9684335" y="5058527"/>
                </a:moveTo>
                <a:cubicBezTo>
                  <a:pt x="9665108" y="5058527"/>
                  <a:pt x="9649510" y="5042936"/>
                  <a:pt x="9649510" y="5023708"/>
                </a:cubicBezTo>
                <a:cubicBezTo>
                  <a:pt x="9649510" y="5004480"/>
                  <a:pt x="9665108" y="4988889"/>
                  <a:pt x="9684335" y="4988889"/>
                </a:cubicBezTo>
                <a:cubicBezTo>
                  <a:pt x="9703563" y="4988889"/>
                  <a:pt x="9719148" y="5004480"/>
                  <a:pt x="9719148" y="5023708"/>
                </a:cubicBezTo>
                <a:cubicBezTo>
                  <a:pt x="9719148" y="5042936"/>
                  <a:pt x="9703563" y="5058527"/>
                  <a:pt x="9684335" y="5058527"/>
                </a:cubicBezTo>
                <a:close/>
                <a:moveTo>
                  <a:pt x="10278584" y="5058527"/>
                </a:moveTo>
                <a:cubicBezTo>
                  <a:pt x="10259356" y="5058527"/>
                  <a:pt x="10243759" y="5042936"/>
                  <a:pt x="10243759" y="5023708"/>
                </a:cubicBezTo>
                <a:cubicBezTo>
                  <a:pt x="10243759" y="5004480"/>
                  <a:pt x="10259356" y="4988889"/>
                  <a:pt x="10278584" y="4988889"/>
                </a:cubicBezTo>
                <a:cubicBezTo>
                  <a:pt x="10297812" y="4988889"/>
                  <a:pt x="10313396" y="5004480"/>
                  <a:pt x="10313396" y="5023708"/>
                </a:cubicBezTo>
                <a:cubicBezTo>
                  <a:pt x="10313396" y="5042936"/>
                  <a:pt x="10297812" y="5058527"/>
                  <a:pt x="10278584" y="5058527"/>
                </a:cubicBezTo>
                <a:close/>
                <a:moveTo>
                  <a:pt x="10363475" y="5058527"/>
                </a:moveTo>
                <a:cubicBezTo>
                  <a:pt x="10344248" y="5058527"/>
                  <a:pt x="10328650" y="5042936"/>
                  <a:pt x="10328650" y="5023708"/>
                </a:cubicBezTo>
                <a:cubicBezTo>
                  <a:pt x="10328650" y="5004480"/>
                  <a:pt x="10344248" y="4988889"/>
                  <a:pt x="10363475" y="4988889"/>
                </a:cubicBezTo>
                <a:cubicBezTo>
                  <a:pt x="10382703" y="4988889"/>
                  <a:pt x="10398288" y="5004480"/>
                  <a:pt x="10398288" y="5023708"/>
                </a:cubicBezTo>
                <a:cubicBezTo>
                  <a:pt x="10398288" y="5042936"/>
                  <a:pt x="10382703" y="5058527"/>
                  <a:pt x="10363475" y="5058527"/>
                </a:cubicBezTo>
                <a:close/>
                <a:moveTo>
                  <a:pt x="1195058" y="4973666"/>
                </a:moveTo>
                <a:cubicBezTo>
                  <a:pt x="1175830" y="4973666"/>
                  <a:pt x="1160239" y="4958075"/>
                  <a:pt x="1160239" y="4938847"/>
                </a:cubicBezTo>
                <a:cubicBezTo>
                  <a:pt x="1160239" y="4919620"/>
                  <a:pt x="1175830" y="4904029"/>
                  <a:pt x="1195058" y="4904029"/>
                </a:cubicBezTo>
                <a:cubicBezTo>
                  <a:pt x="1214286" y="4904029"/>
                  <a:pt x="1229877" y="4919620"/>
                  <a:pt x="1229877" y="4938847"/>
                </a:cubicBezTo>
                <a:cubicBezTo>
                  <a:pt x="1229877" y="4958075"/>
                  <a:pt x="1214286" y="4973666"/>
                  <a:pt x="1195058" y="4973666"/>
                </a:cubicBezTo>
                <a:close/>
                <a:moveTo>
                  <a:pt x="1279947" y="4973666"/>
                </a:moveTo>
                <a:cubicBezTo>
                  <a:pt x="1260719" y="4973666"/>
                  <a:pt x="1245128" y="4958075"/>
                  <a:pt x="1245128" y="4938847"/>
                </a:cubicBezTo>
                <a:cubicBezTo>
                  <a:pt x="1245128" y="4919620"/>
                  <a:pt x="1260719" y="4904029"/>
                  <a:pt x="1279947" y="4904029"/>
                </a:cubicBezTo>
                <a:cubicBezTo>
                  <a:pt x="1299175" y="4904029"/>
                  <a:pt x="1314766" y="4919620"/>
                  <a:pt x="1314766" y="4938847"/>
                </a:cubicBezTo>
                <a:cubicBezTo>
                  <a:pt x="1314766" y="4958075"/>
                  <a:pt x="1299175" y="4973666"/>
                  <a:pt x="1279947" y="4973666"/>
                </a:cubicBezTo>
                <a:close/>
                <a:moveTo>
                  <a:pt x="2128880" y="4973666"/>
                </a:moveTo>
                <a:cubicBezTo>
                  <a:pt x="2109652" y="4973666"/>
                  <a:pt x="2094061" y="4958075"/>
                  <a:pt x="2094061" y="4938847"/>
                </a:cubicBezTo>
                <a:cubicBezTo>
                  <a:pt x="2094061" y="4919620"/>
                  <a:pt x="2109652" y="4904029"/>
                  <a:pt x="2128880" y="4904029"/>
                </a:cubicBezTo>
                <a:cubicBezTo>
                  <a:pt x="2148107" y="4904029"/>
                  <a:pt x="2163698" y="4919620"/>
                  <a:pt x="2163698" y="4938847"/>
                </a:cubicBezTo>
                <a:cubicBezTo>
                  <a:pt x="2163698" y="4958075"/>
                  <a:pt x="2148107" y="4973666"/>
                  <a:pt x="2128880" y="4973666"/>
                </a:cubicBezTo>
                <a:close/>
                <a:moveTo>
                  <a:pt x="2213771" y="4973666"/>
                </a:moveTo>
                <a:cubicBezTo>
                  <a:pt x="2194543" y="4973666"/>
                  <a:pt x="2178952" y="4958075"/>
                  <a:pt x="2178952" y="4938847"/>
                </a:cubicBezTo>
                <a:cubicBezTo>
                  <a:pt x="2178952" y="4919620"/>
                  <a:pt x="2194543" y="4904029"/>
                  <a:pt x="2213771" y="4904029"/>
                </a:cubicBezTo>
                <a:cubicBezTo>
                  <a:pt x="2232999" y="4904029"/>
                  <a:pt x="2248590" y="4919620"/>
                  <a:pt x="2248590" y="4938847"/>
                </a:cubicBezTo>
                <a:cubicBezTo>
                  <a:pt x="2248590" y="4958075"/>
                  <a:pt x="2232999" y="4973666"/>
                  <a:pt x="2213771" y="4973666"/>
                </a:cubicBezTo>
                <a:close/>
                <a:moveTo>
                  <a:pt x="2298657" y="4973666"/>
                </a:moveTo>
                <a:cubicBezTo>
                  <a:pt x="2279429" y="4973666"/>
                  <a:pt x="2263838" y="4958075"/>
                  <a:pt x="2263838" y="4938847"/>
                </a:cubicBezTo>
                <a:cubicBezTo>
                  <a:pt x="2263838" y="4919620"/>
                  <a:pt x="2279429" y="4904029"/>
                  <a:pt x="2298657" y="4904029"/>
                </a:cubicBezTo>
                <a:cubicBezTo>
                  <a:pt x="2317885" y="4904029"/>
                  <a:pt x="2333476" y="4919620"/>
                  <a:pt x="2333476" y="4938847"/>
                </a:cubicBezTo>
                <a:cubicBezTo>
                  <a:pt x="2333476" y="4958075"/>
                  <a:pt x="2317885" y="4973666"/>
                  <a:pt x="2298657" y="4973666"/>
                </a:cubicBezTo>
                <a:close/>
                <a:moveTo>
                  <a:pt x="2383549" y="4973666"/>
                </a:moveTo>
                <a:cubicBezTo>
                  <a:pt x="2364322" y="4973666"/>
                  <a:pt x="2348730" y="4958075"/>
                  <a:pt x="2348730" y="4938847"/>
                </a:cubicBezTo>
                <a:cubicBezTo>
                  <a:pt x="2348730" y="4919620"/>
                  <a:pt x="2364322" y="4904029"/>
                  <a:pt x="2383549" y="4904029"/>
                </a:cubicBezTo>
                <a:cubicBezTo>
                  <a:pt x="2402777" y="4904029"/>
                  <a:pt x="2418368" y="4919620"/>
                  <a:pt x="2418368" y="4938847"/>
                </a:cubicBezTo>
                <a:cubicBezTo>
                  <a:pt x="2418368" y="4958075"/>
                  <a:pt x="2402777" y="4973666"/>
                  <a:pt x="2383549" y="4973666"/>
                </a:cubicBezTo>
                <a:close/>
                <a:moveTo>
                  <a:pt x="2468443" y="4973666"/>
                </a:moveTo>
                <a:cubicBezTo>
                  <a:pt x="2449215" y="4973666"/>
                  <a:pt x="2433624" y="4958075"/>
                  <a:pt x="2433624" y="4938847"/>
                </a:cubicBezTo>
                <a:cubicBezTo>
                  <a:pt x="2433624" y="4919620"/>
                  <a:pt x="2449215" y="4904029"/>
                  <a:pt x="2468443" y="4904029"/>
                </a:cubicBezTo>
                <a:cubicBezTo>
                  <a:pt x="2487670" y="4904029"/>
                  <a:pt x="2503261" y="4919620"/>
                  <a:pt x="2503261" y="4938847"/>
                </a:cubicBezTo>
                <a:cubicBezTo>
                  <a:pt x="2503261" y="4958075"/>
                  <a:pt x="2487670" y="4973666"/>
                  <a:pt x="2468443" y="4973666"/>
                </a:cubicBezTo>
                <a:close/>
                <a:moveTo>
                  <a:pt x="2553334" y="4973666"/>
                </a:moveTo>
                <a:cubicBezTo>
                  <a:pt x="2534106" y="4973666"/>
                  <a:pt x="2518515" y="4958075"/>
                  <a:pt x="2518515" y="4938847"/>
                </a:cubicBezTo>
                <a:cubicBezTo>
                  <a:pt x="2518515" y="4919620"/>
                  <a:pt x="2534106" y="4904029"/>
                  <a:pt x="2553334" y="4904029"/>
                </a:cubicBezTo>
                <a:cubicBezTo>
                  <a:pt x="2572562" y="4904029"/>
                  <a:pt x="2588153" y="4919620"/>
                  <a:pt x="2588153" y="4938847"/>
                </a:cubicBezTo>
                <a:cubicBezTo>
                  <a:pt x="2588153" y="4958075"/>
                  <a:pt x="2572562" y="4973666"/>
                  <a:pt x="2553334" y="4973666"/>
                </a:cubicBezTo>
                <a:close/>
                <a:moveTo>
                  <a:pt x="2638227" y="4973666"/>
                </a:moveTo>
                <a:cubicBezTo>
                  <a:pt x="2618999" y="4973666"/>
                  <a:pt x="2603408" y="4958075"/>
                  <a:pt x="2603408" y="4938847"/>
                </a:cubicBezTo>
                <a:cubicBezTo>
                  <a:pt x="2603408" y="4919620"/>
                  <a:pt x="2618999" y="4904029"/>
                  <a:pt x="2638227" y="4904029"/>
                </a:cubicBezTo>
                <a:cubicBezTo>
                  <a:pt x="2657455" y="4904029"/>
                  <a:pt x="2673046" y="4919620"/>
                  <a:pt x="2673046" y="4938847"/>
                </a:cubicBezTo>
                <a:cubicBezTo>
                  <a:pt x="2673046" y="4958075"/>
                  <a:pt x="2657455" y="4973666"/>
                  <a:pt x="2638227" y="4973666"/>
                </a:cubicBezTo>
                <a:close/>
                <a:moveTo>
                  <a:pt x="2723119" y="4973666"/>
                </a:moveTo>
                <a:cubicBezTo>
                  <a:pt x="2703892" y="4973666"/>
                  <a:pt x="2688300" y="4958075"/>
                  <a:pt x="2688300" y="4938847"/>
                </a:cubicBezTo>
                <a:cubicBezTo>
                  <a:pt x="2688300" y="4919620"/>
                  <a:pt x="2703892" y="4904029"/>
                  <a:pt x="2723119" y="4904029"/>
                </a:cubicBezTo>
                <a:cubicBezTo>
                  <a:pt x="2742347" y="4904029"/>
                  <a:pt x="2757938" y="4919620"/>
                  <a:pt x="2757938" y="4938847"/>
                </a:cubicBezTo>
                <a:cubicBezTo>
                  <a:pt x="2757938" y="4958075"/>
                  <a:pt x="2742347" y="4973666"/>
                  <a:pt x="2723119" y="4973666"/>
                </a:cubicBezTo>
                <a:close/>
                <a:moveTo>
                  <a:pt x="2808013" y="4973666"/>
                </a:moveTo>
                <a:cubicBezTo>
                  <a:pt x="2788785" y="4973666"/>
                  <a:pt x="2773194" y="4958075"/>
                  <a:pt x="2773194" y="4938847"/>
                </a:cubicBezTo>
                <a:cubicBezTo>
                  <a:pt x="2773194" y="4919620"/>
                  <a:pt x="2788785" y="4904029"/>
                  <a:pt x="2808013" y="4904029"/>
                </a:cubicBezTo>
                <a:cubicBezTo>
                  <a:pt x="2827240" y="4904029"/>
                  <a:pt x="2842831" y="4919620"/>
                  <a:pt x="2842831" y="4938847"/>
                </a:cubicBezTo>
                <a:cubicBezTo>
                  <a:pt x="2842831" y="4958075"/>
                  <a:pt x="2827240" y="4973666"/>
                  <a:pt x="2808013" y="4973666"/>
                </a:cubicBezTo>
                <a:close/>
                <a:moveTo>
                  <a:pt x="2892904" y="4973666"/>
                </a:moveTo>
                <a:cubicBezTo>
                  <a:pt x="2873676" y="4973666"/>
                  <a:pt x="2858085" y="4958075"/>
                  <a:pt x="2858085" y="4938847"/>
                </a:cubicBezTo>
                <a:cubicBezTo>
                  <a:pt x="2858085" y="4919620"/>
                  <a:pt x="2873676" y="4904029"/>
                  <a:pt x="2892904" y="4904029"/>
                </a:cubicBezTo>
                <a:cubicBezTo>
                  <a:pt x="2912132" y="4904029"/>
                  <a:pt x="2927723" y="4919620"/>
                  <a:pt x="2927723" y="4938847"/>
                </a:cubicBezTo>
                <a:cubicBezTo>
                  <a:pt x="2927723" y="4958075"/>
                  <a:pt x="2912132" y="4973666"/>
                  <a:pt x="2892904" y="4973666"/>
                </a:cubicBezTo>
                <a:close/>
                <a:moveTo>
                  <a:pt x="2977796" y="4973666"/>
                </a:moveTo>
                <a:cubicBezTo>
                  <a:pt x="2958568" y="4973666"/>
                  <a:pt x="2942977" y="4958075"/>
                  <a:pt x="2942977" y="4938847"/>
                </a:cubicBezTo>
                <a:cubicBezTo>
                  <a:pt x="2942977" y="4919620"/>
                  <a:pt x="2958568" y="4904029"/>
                  <a:pt x="2977796" y="4904029"/>
                </a:cubicBezTo>
                <a:cubicBezTo>
                  <a:pt x="2997024" y="4904029"/>
                  <a:pt x="3012615" y="4919620"/>
                  <a:pt x="3012615" y="4938847"/>
                </a:cubicBezTo>
                <a:cubicBezTo>
                  <a:pt x="3012615" y="4958075"/>
                  <a:pt x="2997024" y="4973666"/>
                  <a:pt x="2977796" y="4973666"/>
                </a:cubicBezTo>
                <a:close/>
                <a:moveTo>
                  <a:pt x="3062689" y="4973666"/>
                </a:moveTo>
                <a:cubicBezTo>
                  <a:pt x="3043462" y="4973666"/>
                  <a:pt x="3027870" y="4958075"/>
                  <a:pt x="3027870" y="4938847"/>
                </a:cubicBezTo>
                <a:cubicBezTo>
                  <a:pt x="3027870" y="4919620"/>
                  <a:pt x="3043462" y="4904029"/>
                  <a:pt x="3062689" y="4904029"/>
                </a:cubicBezTo>
                <a:cubicBezTo>
                  <a:pt x="3081917" y="4904029"/>
                  <a:pt x="3097508" y="4919620"/>
                  <a:pt x="3097508" y="4938847"/>
                </a:cubicBezTo>
                <a:cubicBezTo>
                  <a:pt x="3097508" y="4958075"/>
                  <a:pt x="3081917" y="4973666"/>
                  <a:pt x="3062689" y="4973666"/>
                </a:cubicBezTo>
                <a:close/>
                <a:moveTo>
                  <a:pt x="3232474" y="4973666"/>
                </a:moveTo>
                <a:cubicBezTo>
                  <a:pt x="3213246" y="4973666"/>
                  <a:pt x="3197655" y="4958075"/>
                  <a:pt x="3197655" y="4938847"/>
                </a:cubicBezTo>
                <a:cubicBezTo>
                  <a:pt x="3197655" y="4919620"/>
                  <a:pt x="3213246" y="4904029"/>
                  <a:pt x="3232474" y="4904029"/>
                </a:cubicBezTo>
                <a:cubicBezTo>
                  <a:pt x="3251702" y="4904029"/>
                  <a:pt x="3267293" y="4919620"/>
                  <a:pt x="3267293" y="4938847"/>
                </a:cubicBezTo>
                <a:cubicBezTo>
                  <a:pt x="3267293" y="4958075"/>
                  <a:pt x="3251702" y="4973666"/>
                  <a:pt x="3232474" y="4973666"/>
                </a:cubicBezTo>
                <a:close/>
                <a:moveTo>
                  <a:pt x="3826723" y="4973666"/>
                </a:moveTo>
                <a:cubicBezTo>
                  <a:pt x="3807495" y="4973666"/>
                  <a:pt x="3791904" y="4958075"/>
                  <a:pt x="3791904" y="4938847"/>
                </a:cubicBezTo>
                <a:cubicBezTo>
                  <a:pt x="3791904" y="4919620"/>
                  <a:pt x="3807495" y="4904029"/>
                  <a:pt x="3826723" y="4904029"/>
                </a:cubicBezTo>
                <a:cubicBezTo>
                  <a:pt x="3845950" y="4904029"/>
                  <a:pt x="3861541" y="4919620"/>
                  <a:pt x="3861541" y="4938847"/>
                </a:cubicBezTo>
                <a:cubicBezTo>
                  <a:pt x="3861541" y="4958075"/>
                  <a:pt x="3845950" y="4973666"/>
                  <a:pt x="3826723" y="4973666"/>
                </a:cubicBezTo>
                <a:close/>
                <a:moveTo>
                  <a:pt x="4081406" y="4973666"/>
                </a:moveTo>
                <a:cubicBezTo>
                  <a:pt x="4062179" y="4973666"/>
                  <a:pt x="4046588" y="4958075"/>
                  <a:pt x="4046588" y="4938847"/>
                </a:cubicBezTo>
                <a:cubicBezTo>
                  <a:pt x="4046588" y="4919620"/>
                  <a:pt x="4062179" y="4904029"/>
                  <a:pt x="4081406" y="4904029"/>
                </a:cubicBezTo>
                <a:cubicBezTo>
                  <a:pt x="4100634" y="4904029"/>
                  <a:pt x="4116225" y="4919620"/>
                  <a:pt x="4116225" y="4938847"/>
                </a:cubicBezTo>
                <a:cubicBezTo>
                  <a:pt x="4116225" y="4958075"/>
                  <a:pt x="4100634" y="4973666"/>
                  <a:pt x="4081406" y="4973666"/>
                </a:cubicBezTo>
                <a:close/>
                <a:moveTo>
                  <a:pt x="4590760" y="4973666"/>
                </a:moveTo>
                <a:cubicBezTo>
                  <a:pt x="4571532" y="4973666"/>
                  <a:pt x="4555941" y="4958075"/>
                  <a:pt x="4555941" y="4938847"/>
                </a:cubicBezTo>
                <a:cubicBezTo>
                  <a:pt x="4555941" y="4919620"/>
                  <a:pt x="4571532" y="4904029"/>
                  <a:pt x="4590760" y="4904029"/>
                </a:cubicBezTo>
                <a:cubicBezTo>
                  <a:pt x="4609988" y="4904029"/>
                  <a:pt x="4625579" y="4919620"/>
                  <a:pt x="4625579" y="4938847"/>
                </a:cubicBezTo>
                <a:cubicBezTo>
                  <a:pt x="4625579" y="4958075"/>
                  <a:pt x="4609988" y="4973666"/>
                  <a:pt x="4590760" y="4973666"/>
                </a:cubicBezTo>
                <a:close/>
                <a:moveTo>
                  <a:pt x="4675653" y="4973666"/>
                </a:moveTo>
                <a:cubicBezTo>
                  <a:pt x="4656425" y="4973666"/>
                  <a:pt x="4640834" y="4958075"/>
                  <a:pt x="4640834" y="4938847"/>
                </a:cubicBezTo>
                <a:cubicBezTo>
                  <a:pt x="4640834" y="4919620"/>
                  <a:pt x="4656425" y="4904029"/>
                  <a:pt x="4675653" y="4904029"/>
                </a:cubicBezTo>
                <a:cubicBezTo>
                  <a:pt x="4694881" y="4904029"/>
                  <a:pt x="4710472" y="4919620"/>
                  <a:pt x="4710472" y="4938847"/>
                </a:cubicBezTo>
                <a:cubicBezTo>
                  <a:pt x="4710472" y="4958075"/>
                  <a:pt x="4694881" y="4973666"/>
                  <a:pt x="4675653" y="4973666"/>
                </a:cubicBezTo>
                <a:close/>
                <a:moveTo>
                  <a:pt x="5354793" y="4973666"/>
                </a:moveTo>
                <a:cubicBezTo>
                  <a:pt x="5335565" y="4973666"/>
                  <a:pt x="5319974" y="4958075"/>
                  <a:pt x="5319974" y="4938847"/>
                </a:cubicBezTo>
                <a:cubicBezTo>
                  <a:pt x="5319974" y="4919620"/>
                  <a:pt x="5335565" y="4904029"/>
                  <a:pt x="5354793" y="4904029"/>
                </a:cubicBezTo>
                <a:cubicBezTo>
                  <a:pt x="5374021" y="4904029"/>
                  <a:pt x="5389612" y="4919620"/>
                  <a:pt x="5389612" y="4938847"/>
                </a:cubicBezTo>
                <a:cubicBezTo>
                  <a:pt x="5389612" y="4958075"/>
                  <a:pt x="5374021" y="4973666"/>
                  <a:pt x="5354793" y="4973666"/>
                </a:cubicBezTo>
                <a:close/>
                <a:moveTo>
                  <a:pt x="6203718" y="4973666"/>
                </a:moveTo>
                <a:cubicBezTo>
                  <a:pt x="6184490" y="4973666"/>
                  <a:pt x="6168893" y="4958075"/>
                  <a:pt x="6168893" y="4938847"/>
                </a:cubicBezTo>
                <a:cubicBezTo>
                  <a:pt x="6168893" y="4919620"/>
                  <a:pt x="6184490" y="4904029"/>
                  <a:pt x="6203718" y="4904029"/>
                </a:cubicBezTo>
                <a:cubicBezTo>
                  <a:pt x="6222946" y="4904029"/>
                  <a:pt x="6238530" y="4919620"/>
                  <a:pt x="6238530" y="4938847"/>
                </a:cubicBezTo>
                <a:cubicBezTo>
                  <a:pt x="6238530" y="4958075"/>
                  <a:pt x="6222946" y="4973666"/>
                  <a:pt x="6203718" y="4973666"/>
                </a:cubicBezTo>
                <a:close/>
                <a:moveTo>
                  <a:pt x="6288610" y="4973666"/>
                </a:moveTo>
                <a:cubicBezTo>
                  <a:pt x="6269383" y="4973666"/>
                  <a:pt x="6253785" y="4958075"/>
                  <a:pt x="6253785" y="4938847"/>
                </a:cubicBezTo>
                <a:cubicBezTo>
                  <a:pt x="6253785" y="4919620"/>
                  <a:pt x="6269383" y="4904029"/>
                  <a:pt x="6288610" y="4904029"/>
                </a:cubicBezTo>
                <a:cubicBezTo>
                  <a:pt x="6307838" y="4904029"/>
                  <a:pt x="6323423" y="4919620"/>
                  <a:pt x="6323423" y="4938847"/>
                </a:cubicBezTo>
                <a:cubicBezTo>
                  <a:pt x="6323423" y="4958075"/>
                  <a:pt x="6307838" y="4973666"/>
                  <a:pt x="6288610" y="4973666"/>
                </a:cubicBezTo>
                <a:close/>
                <a:moveTo>
                  <a:pt x="6543288" y="4973666"/>
                </a:moveTo>
                <a:cubicBezTo>
                  <a:pt x="6524060" y="4973666"/>
                  <a:pt x="6508463" y="4958075"/>
                  <a:pt x="6508463" y="4938847"/>
                </a:cubicBezTo>
                <a:cubicBezTo>
                  <a:pt x="6508463" y="4919620"/>
                  <a:pt x="6524060" y="4904029"/>
                  <a:pt x="6543288" y="4904029"/>
                </a:cubicBezTo>
                <a:cubicBezTo>
                  <a:pt x="6562516" y="4904029"/>
                  <a:pt x="6578100" y="4919620"/>
                  <a:pt x="6578100" y="4938847"/>
                </a:cubicBezTo>
                <a:cubicBezTo>
                  <a:pt x="6578100" y="4958075"/>
                  <a:pt x="6562516" y="4973666"/>
                  <a:pt x="6543288" y="4973666"/>
                </a:cubicBezTo>
                <a:close/>
                <a:moveTo>
                  <a:pt x="6628180" y="4973666"/>
                </a:moveTo>
                <a:cubicBezTo>
                  <a:pt x="6608953" y="4973666"/>
                  <a:pt x="6593355" y="4958075"/>
                  <a:pt x="6593355" y="4938847"/>
                </a:cubicBezTo>
                <a:cubicBezTo>
                  <a:pt x="6593355" y="4919620"/>
                  <a:pt x="6608953" y="4904029"/>
                  <a:pt x="6628180" y="4904029"/>
                </a:cubicBezTo>
                <a:cubicBezTo>
                  <a:pt x="6647408" y="4904029"/>
                  <a:pt x="6662993" y="4919620"/>
                  <a:pt x="6662993" y="4938847"/>
                </a:cubicBezTo>
                <a:cubicBezTo>
                  <a:pt x="6662993" y="4958075"/>
                  <a:pt x="6647408" y="4973666"/>
                  <a:pt x="6628180" y="4973666"/>
                </a:cubicBezTo>
                <a:close/>
                <a:moveTo>
                  <a:pt x="6713073" y="4973666"/>
                </a:moveTo>
                <a:cubicBezTo>
                  <a:pt x="6693845" y="4973666"/>
                  <a:pt x="6678247" y="4958075"/>
                  <a:pt x="6678247" y="4938847"/>
                </a:cubicBezTo>
                <a:cubicBezTo>
                  <a:pt x="6678247" y="4919620"/>
                  <a:pt x="6693845" y="4904029"/>
                  <a:pt x="6713073" y="4904029"/>
                </a:cubicBezTo>
                <a:cubicBezTo>
                  <a:pt x="6732300" y="4904029"/>
                  <a:pt x="6747885" y="4919620"/>
                  <a:pt x="6747885" y="4938847"/>
                </a:cubicBezTo>
                <a:cubicBezTo>
                  <a:pt x="6747885" y="4958075"/>
                  <a:pt x="6732300" y="4973666"/>
                  <a:pt x="6713073" y="4973666"/>
                </a:cubicBezTo>
                <a:close/>
                <a:moveTo>
                  <a:pt x="6882858" y="4973666"/>
                </a:moveTo>
                <a:cubicBezTo>
                  <a:pt x="6863630" y="4973666"/>
                  <a:pt x="6848033" y="4958075"/>
                  <a:pt x="6848033" y="4938847"/>
                </a:cubicBezTo>
                <a:cubicBezTo>
                  <a:pt x="6848033" y="4919620"/>
                  <a:pt x="6863630" y="4904029"/>
                  <a:pt x="6882858" y="4904029"/>
                </a:cubicBezTo>
                <a:cubicBezTo>
                  <a:pt x="6902086" y="4904029"/>
                  <a:pt x="6917670" y="4919620"/>
                  <a:pt x="6917670" y="4938847"/>
                </a:cubicBezTo>
                <a:cubicBezTo>
                  <a:pt x="6917670" y="4958075"/>
                  <a:pt x="6902086" y="4973666"/>
                  <a:pt x="6882858" y="4973666"/>
                </a:cubicBezTo>
                <a:close/>
                <a:moveTo>
                  <a:pt x="6967749" y="4973666"/>
                </a:moveTo>
                <a:cubicBezTo>
                  <a:pt x="6948522" y="4973666"/>
                  <a:pt x="6932924" y="4958075"/>
                  <a:pt x="6932924" y="4938847"/>
                </a:cubicBezTo>
                <a:cubicBezTo>
                  <a:pt x="6932924" y="4919620"/>
                  <a:pt x="6948522" y="4904029"/>
                  <a:pt x="6967749" y="4904029"/>
                </a:cubicBezTo>
                <a:cubicBezTo>
                  <a:pt x="6986977" y="4904029"/>
                  <a:pt x="7002562" y="4919620"/>
                  <a:pt x="7002562" y="4938847"/>
                </a:cubicBezTo>
                <a:cubicBezTo>
                  <a:pt x="7002562" y="4958075"/>
                  <a:pt x="6986977" y="4973666"/>
                  <a:pt x="6967749" y="4973666"/>
                </a:cubicBezTo>
                <a:close/>
                <a:moveTo>
                  <a:pt x="7052643" y="4973666"/>
                </a:moveTo>
                <a:cubicBezTo>
                  <a:pt x="7033415" y="4973666"/>
                  <a:pt x="7017817" y="4958075"/>
                  <a:pt x="7017817" y="4938847"/>
                </a:cubicBezTo>
                <a:cubicBezTo>
                  <a:pt x="7017817" y="4919620"/>
                  <a:pt x="7033415" y="4904029"/>
                  <a:pt x="7052643" y="4904029"/>
                </a:cubicBezTo>
                <a:cubicBezTo>
                  <a:pt x="7071870" y="4904029"/>
                  <a:pt x="7087455" y="4919620"/>
                  <a:pt x="7087455" y="4938847"/>
                </a:cubicBezTo>
                <a:cubicBezTo>
                  <a:pt x="7087455" y="4958075"/>
                  <a:pt x="7071870" y="4973666"/>
                  <a:pt x="7052643" y="4973666"/>
                </a:cubicBezTo>
                <a:close/>
                <a:moveTo>
                  <a:pt x="7137562" y="4973666"/>
                </a:moveTo>
                <a:cubicBezTo>
                  <a:pt x="7118334" y="4973666"/>
                  <a:pt x="7102737" y="4958075"/>
                  <a:pt x="7102737" y="4938847"/>
                </a:cubicBezTo>
                <a:cubicBezTo>
                  <a:pt x="7102737" y="4919620"/>
                  <a:pt x="7118334" y="4904029"/>
                  <a:pt x="7137562" y="4904029"/>
                </a:cubicBezTo>
                <a:cubicBezTo>
                  <a:pt x="7156790" y="4904029"/>
                  <a:pt x="7172374" y="4919620"/>
                  <a:pt x="7172374" y="4938847"/>
                </a:cubicBezTo>
                <a:cubicBezTo>
                  <a:pt x="7172374" y="4958075"/>
                  <a:pt x="7156790" y="4973666"/>
                  <a:pt x="7137562" y="4973666"/>
                </a:cubicBezTo>
                <a:close/>
                <a:moveTo>
                  <a:pt x="7222454" y="4973666"/>
                </a:moveTo>
                <a:cubicBezTo>
                  <a:pt x="7203226" y="4973666"/>
                  <a:pt x="7187629" y="4958075"/>
                  <a:pt x="7187629" y="4938847"/>
                </a:cubicBezTo>
                <a:cubicBezTo>
                  <a:pt x="7187629" y="4919620"/>
                  <a:pt x="7203226" y="4904029"/>
                  <a:pt x="7222454" y="4904029"/>
                </a:cubicBezTo>
                <a:cubicBezTo>
                  <a:pt x="7241682" y="4904029"/>
                  <a:pt x="7257266" y="4919620"/>
                  <a:pt x="7257266" y="4938847"/>
                </a:cubicBezTo>
                <a:cubicBezTo>
                  <a:pt x="7257266" y="4958075"/>
                  <a:pt x="7241682" y="4973666"/>
                  <a:pt x="7222454" y="4973666"/>
                </a:cubicBezTo>
                <a:close/>
                <a:moveTo>
                  <a:pt x="7307346" y="4973666"/>
                </a:moveTo>
                <a:cubicBezTo>
                  <a:pt x="7288119" y="4973666"/>
                  <a:pt x="7272521" y="4958075"/>
                  <a:pt x="7272521" y="4938847"/>
                </a:cubicBezTo>
                <a:cubicBezTo>
                  <a:pt x="7272521" y="4919620"/>
                  <a:pt x="7288119" y="4904029"/>
                  <a:pt x="7307346" y="4904029"/>
                </a:cubicBezTo>
                <a:cubicBezTo>
                  <a:pt x="7326574" y="4904029"/>
                  <a:pt x="7342159" y="4919620"/>
                  <a:pt x="7342159" y="4938847"/>
                </a:cubicBezTo>
                <a:cubicBezTo>
                  <a:pt x="7342159" y="4958075"/>
                  <a:pt x="7326574" y="4973666"/>
                  <a:pt x="7307346" y="4973666"/>
                </a:cubicBezTo>
                <a:close/>
                <a:moveTo>
                  <a:pt x="7392239" y="4973666"/>
                </a:moveTo>
                <a:cubicBezTo>
                  <a:pt x="7373011" y="4973666"/>
                  <a:pt x="7357413" y="4958075"/>
                  <a:pt x="7357413" y="4938847"/>
                </a:cubicBezTo>
                <a:cubicBezTo>
                  <a:pt x="7357413" y="4919620"/>
                  <a:pt x="7373011" y="4904029"/>
                  <a:pt x="7392239" y="4904029"/>
                </a:cubicBezTo>
                <a:cubicBezTo>
                  <a:pt x="7411466" y="4904029"/>
                  <a:pt x="7427051" y="4919620"/>
                  <a:pt x="7427051" y="4938847"/>
                </a:cubicBezTo>
                <a:cubicBezTo>
                  <a:pt x="7427051" y="4958075"/>
                  <a:pt x="7411466" y="4973666"/>
                  <a:pt x="7392239" y="4973666"/>
                </a:cubicBezTo>
                <a:close/>
                <a:moveTo>
                  <a:pt x="7477132" y="4973666"/>
                </a:moveTo>
                <a:cubicBezTo>
                  <a:pt x="7457904" y="4973666"/>
                  <a:pt x="7442307" y="4958075"/>
                  <a:pt x="7442307" y="4938847"/>
                </a:cubicBezTo>
                <a:cubicBezTo>
                  <a:pt x="7442307" y="4919620"/>
                  <a:pt x="7457904" y="4904029"/>
                  <a:pt x="7477132" y="4904029"/>
                </a:cubicBezTo>
                <a:cubicBezTo>
                  <a:pt x="7496360" y="4904029"/>
                  <a:pt x="7511944" y="4919620"/>
                  <a:pt x="7511944" y="4938847"/>
                </a:cubicBezTo>
                <a:cubicBezTo>
                  <a:pt x="7511944" y="4958075"/>
                  <a:pt x="7496360" y="4973666"/>
                  <a:pt x="7477132" y="4973666"/>
                </a:cubicBezTo>
                <a:close/>
                <a:moveTo>
                  <a:pt x="7562024" y="4973666"/>
                </a:moveTo>
                <a:cubicBezTo>
                  <a:pt x="7542796" y="4973666"/>
                  <a:pt x="7527199" y="4958075"/>
                  <a:pt x="7527199" y="4938847"/>
                </a:cubicBezTo>
                <a:cubicBezTo>
                  <a:pt x="7527199" y="4919620"/>
                  <a:pt x="7542796" y="4904029"/>
                  <a:pt x="7562024" y="4904029"/>
                </a:cubicBezTo>
                <a:cubicBezTo>
                  <a:pt x="7581252" y="4904029"/>
                  <a:pt x="7596836" y="4919620"/>
                  <a:pt x="7596836" y="4938847"/>
                </a:cubicBezTo>
                <a:cubicBezTo>
                  <a:pt x="7596836" y="4958075"/>
                  <a:pt x="7581252" y="4973666"/>
                  <a:pt x="7562024" y="4973666"/>
                </a:cubicBezTo>
                <a:close/>
                <a:moveTo>
                  <a:pt x="7646915" y="4973666"/>
                </a:moveTo>
                <a:cubicBezTo>
                  <a:pt x="7627688" y="4973666"/>
                  <a:pt x="7612090" y="4958075"/>
                  <a:pt x="7612090" y="4938847"/>
                </a:cubicBezTo>
                <a:cubicBezTo>
                  <a:pt x="7612090" y="4919620"/>
                  <a:pt x="7627688" y="4904029"/>
                  <a:pt x="7646915" y="4904029"/>
                </a:cubicBezTo>
                <a:cubicBezTo>
                  <a:pt x="7666143" y="4904029"/>
                  <a:pt x="7681728" y="4919620"/>
                  <a:pt x="7681728" y="4938847"/>
                </a:cubicBezTo>
                <a:cubicBezTo>
                  <a:pt x="7681728" y="4958075"/>
                  <a:pt x="7666143" y="4973666"/>
                  <a:pt x="7646915" y="4973666"/>
                </a:cubicBezTo>
                <a:close/>
                <a:moveTo>
                  <a:pt x="7731809" y="4973666"/>
                </a:moveTo>
                <a:cubicBezTo>
                  <a:pt x="7712581" y="4973666"/>
                  <a:pt x="7696983" y="4958075"/>
                  <a:pt x="7696983" y="4938847"/>
                </a:cubicBezTo>
                <a:cubicBezTo>
                  <a:pt x="7696983" y="4919620"/>
                  <a:pt x="7712581" y="4904029"/>
                  <a:pt x="7731809" y="4904029"/>
                </a:cubicBezTo>
                <a:cubicBezTo>
                  <a:pt x="7751036" y="4904029"/>
                  <a:pt x="7766621" y="4919620"/>
                  <a:pt x="7766621" y="4938847"/>
                </a:cubicBezTo>
                <a:cubicBezTo>
                  <a:pt x="7766621" y="4958075"/>
                  <a:pt x="7751036" y="4973666"/>
                  <a:pt x="7731809" y="4973666"/>
                </a:cubicBezTo>
                <a:close/>
                <a:moveTo>
                  <a:pt x="7816702" y="4973666"/>
                </a:moveTo>
                <a:cubicBezTo>
                  <a:pt x="7797474" y="4973666"/>
                  <a:pt x="7781877" y="4958075"/>
                  <a:pt x="7781877" y="4938847"/>
                </a:cubicBezTo>
                <a:cubicBezTo>
                  <a:pt x="7781877" y="4919620"/>
                  <a:pt x="7797474" y="4904029"/>
                  <a:pt x="7816702" y="4904029"/>
                </a:cubicBezTo>
                <a:cubicBezTo>
                  <a:pt x="7835930" y="4904029"/>
                  <a:pt x="7851514" y="4919620"/>
                  <a:pt x="7851514" y="4938847"/>
                </a:cubicBezTo>
                <a:cubicBezTo>
                  <a:pt x="7851514" y="4958075"/>
                  <a:pt x="7835930" y="4973666"/>
                  <a:pt x="7816702" y="4973666"/>
                </a:cubicBezTo>
                <a:close/>
                <a:moveTo>
                  <a:pt x="7901594" y="4973666"/>
                </a:moveTo>
                <a:cubicBezTo>
                  <a:pt x="7882366" y="4973666"/>
                  <a:pt x="7866769" y="4958075"/>
                  <a:pt x="7866769" y="4938847"/>
                </a:cubicBezTo>
                <a:cubicBezTo>
                  <a:pt x="7866769" y="4919620"/>
                  <a:pt x="7882366" y="4904029"/>
                  <a:pt x="7901594" y="4904029"/>
                </a:cubicBezTo>
                <a:cubicBezTo>
                  <a:pt x="7920822" y="4904029"/>
                  <a:pt x="7936406" y="4919620"/>
                  <a:pt x="7936406" y="4938847"/>
                </a:cubicBezTo>
                <a:cubicBezTo>
                  <a:pt x="7936406" y="4958075"/>
                  <a:pt x="7920822" y="4973666"/>
                  <a:pt x="7901594" y="4973666"/>
                </a:cubicBezTo>
                <a:close/>
                <a:moveTo>
                  <a:pt x="7986485" y="4973666"/>
                </a:moveTo>
                <a:cubicBezTo>
                  <a:pt x="7967258" y="4973666"/>
                  <a:pt x="7951660" y="4958075"/>
                  <a:pt x="7951660" y="4938847"/>
                </a:cubicBezTo>
                <a:cubicBezTo>
                  <a:pt x="7951660" y="4919620"/>
                  <a:pt x="7967258" y="4904029"/>
                  <a:pt x="7986485" y="4904029"/>
                </a:cubicBezTo>
                <a:cubicBezTo>
                  <a:pt x="8005713" y="4904029"/>
                  <a:pt x="8021298" y="4919620"/>
                  <a:pt x="8021298" y="4938847"/>
                </a:cubicBezTo>
                <a:cubicBezTo>
                  <a:pt x="8021298" y="4958075"/>
                  <a:pt x="8005713" y="4973666"/>
                  <a:pt x="7986485" y="4973666"/>
                </a:cubicBezTo>
                <a:close/>
                <a:moveTo>
                  <a:pt x="8071379" y="4973666"/>
                </a:moveTo>
                <a:cubicBezTo>
                  <a:pt x="8052151" y="4973666"/>
                  <a:pt x="8036553" y="4958075"/>
                  <a:pt x="8036553" y="4938847"/>
                </a:cubicBezTo>
                <a:cubicBezTo>
                  <a:pt x="8036553" y="4919620"/>
                  <a:pt x="8052151" y="4904029"/>
                  <a:pt x="8071379" y="4904029"/>
                </a:cubicBezTo>
                <a:cubicBezTo>
                  <a:pt x="8090606" y="4904029"/>
                  <a:pt x="8106191" y="4919620"/>
                  <a:pt x="8106191" y="4938847"/>
                </a:cubicBezTo>
                <a:cubicBezTo>
                  <a:pt x="8106191" y="4958075"/>
                  <a:pt x="8090606" y="4973666"/>
                  <a:pt x="8071379" y="4973666"/>
                </a:cubicBezTo>
                <a:close/>
                <a:moveTo>
                  <a:pt x="8156272" y="4973666"/>
                </a:moveTo>
                <a:cubicBezTo>
                  <a:pt x="8137044" y="4973666"/>
                  <a:pt x="8121447" y="4958075"/>
                  <a:pt x="8121447" y="4938847"/>
                </a:cubicBezTo>
                <a:cubicBezTo>
                  <a:pt x="8121447" y="4919620"/>
                  <a:pt x="8137044" y="4904029"/>
                  <a:pt x="8156272" y="4904029"/>
                </a:cubicBezTo>
                <a:cubicBezTo>
                  <a:pt x="8175500" y="4904029"/>
                  <a:pt x="8191084" y="4919620"/>
                  <a:pt x="8191084" y="4938847"/>
                </a:cubicBezTo>
                <a:cubicBezTo>
                  <a:pt x="8191084" y="4958075"/>
                  <a:pt x="8175500" y="4973666"/>
                  <a:pt x="8156272" y="4973666"/>
                </a:cubicBezTo>
                <a:close/>
                <a:moveTo>
                  <a:pt x="8241164" y="4973666"/>
                </a:moveTo>
                <a:cubicBezTo>
                  <a:pt x="8221936" y="4973666"/>
                  <a:pt x="8206339" y="4958075"/>
                  <a:pt x="8206339" y="4938847"/>
                </a:cubicBezTo>
                <a:cubicBezTo>
                  <a:pt x="8206339" y="4919620"/>
                  <a:pt x="8221936" y="4904029"/>
                  <a:pt x="8241164" y="4904029"/>
                </a:cubicBezTo>
                <a:cubicBezTo>
                  <a:pt x="8260392" y="4904029"/>
                  <a:pt x="8275976" y="4919620"/>
                  <a:pt x="8275976" y="4938847"/>
                </a:cubicBezTo>
                <a:cubicBezTo>
                  <a:pt x="8275976" y="4958075"/>
                  <a:pt x="8260392" y="4973666"/>
                  <a:pt x="8241164" y="4973666"/>
                </a:cubicBezTo>
                <a:close/>
                <a:moveTo>
                  <a:pt x="8326055" y="4973666"/>
                </a:moveTo>
                <a:cubicBezTo>
                  <a:pt x="8306828" y="4973666"/>
                  <a:pt x="8291230" y="4958075"/>
                  <a:pt x="8291230" y="4938847"/>
                </a:cubicBezTo>
                <a:cubicBezTo>
                  <a:pt x="8291230" y="4919620"/>
                  <a:pt x="8306828" y="4904029"/>
                  <a:pt x="8326055" y="4904029"/>
                </a:cubicBezTo>
                <a:cubicBezTo>
                  <a:pt x="8345283" y="4904029"/>
                  <a:pt x="8360868" y="4919620"/>
                  <a:pt x="8360868" y="4938847"/>
                </a:cubicBezTo>
                <a:cubicBezTo>
                  <a:pt x="8360868" y="4958075"/>
                  <a:pt x="8345283" y="4973666"/>
                  <a:pt x="8326055" y="4973666"/>
                </a:cubicBezTo>
                <a:close/>
                <a:moveTo>
                  <a:pt x="8410949" y="4973666"/>
                </a:moveTo>
                <a:cubicBezTo>
                  <a:pt x="8391721" y="4973666"/>
                  <a:pt x="8376123" y="4958075"/>
                  <a:pt x="8376123" y="4938847"/>
                </a:cubicBezTo>
                <a:cubicBezTo>
                  <a:pt x="8376123" y="4919620"/>
                  <a:pt x="8391721" y="4904029"/>
                  <a:pt x="8410949" y="4904029"/>
                </a:cubicBezTo>
                <a:cubicBezTo>
                  <a:pt x="8430176" y="4904029"/>
                  <a:pt x="8445761" y="4919620"/>
                  <a:pt x="8445761" y="4938847"/>
                </a:cubicBezTo>
                <a:cubicBezTo>
                  <a:pt x="8445761" y="4958075"/>
                  <a:pt x="8430176" y="4973666"/>
                  <a:pt x="8410949" y="4973666"/>
                </a:cubicBezTo>
                <a:close/>
                <a:moveTo>
                  <a:pt x="8495842" y="4973666"/>
                </a:moveTo>
                <a:cubicBezTo>
                  <a:pt x="8476614" y="4973666"/>
                  <a:pt x="8461017" y="4958075"/>
                  <a:pt x="8461017" y="4938847"/>
                </a:cubicBezTo>
                <a:cubicBezTo>
                  <a:pt x="8461017" y="4919620"/>
                  <a:pt x="8476614" y="4904029"/>
                  <a:pt x="8495842" y="4904029"/>
                </a:cubicBezTo>
                <a:cubicBezTo>
                  <a:pt x="8515070" y="4904029"/>
                  <a:pt x="8530654" y="4919620"/>
                  <a:pt x="8530654" y="4938847"/>
                </a:cubicBezTo>
                <a:cubicBezTo>
                  <a:pt x="8530654" y="4958075"/>
                  <a:pt x="8515070" y="4973666"/>
                  <a:pt x="8495842" y="4973666"/>
                </a:cubicBezTo>
                <a:close/>
                <a:moveTo>
                  <a:pt x="8580734" y="4973666"/>
                </a:moveTo>
                <a:cubicBezTo>
                  <a:pt x="8561506" y="4973666"/>
                  <a:pt x="8545909" y="4958075"/>
                  <a:pt x="8545909" y="4938847"/>
                </a:cubicBezTo>
                <a:cubicBezTo>
                  <a:pt x="8545909" y="4919620"/>
                  <a:pt x="8561506" y="4904029"/>
                  <a:pt x="8580734" y="4904029"/>
                </a:cubicBezTo>
                <a:cubicBezTo>
                  <a:pt x="8599962" y="4904029"/>
                  <a:pt x="8615546" y="4919620"/>
                  <a:pt x="8615546" y="4938847"/>
                </a:cubicBezTo>
                <a:cubicBezTo>
                  <a:pt x="8615546" y="4958075"/>
                  <a:pt x="8599962" y="4973666"/>
                  <a:pt x="8580734" y="4973666"/>
                </a:cubicBezTo>
                <a:close/>
                <a:moveTo>
                  <a:pt x="8665625" y="4973666"/>
                </a:moveTo>
                <a:cubicBezTo>
                  <a:pt x="8646398" y="4973666"/>
                  <a:pt x="8630800" y="4958075"/>
                  <a:pt x="8630800" y="4938847"/>
                </a:cubicBezTo>
                <a:cubicBezTo>
                  <a:pt x="8630800" y="4919620"/>
                  <a:pt x="8646398" y="4904029"/>
                  <a:pt x="8665625" y="4904029"/>
                </a:cubicBezTo>
                <a:cubicBezTo>
                  <a:pt x="8684853" y="4904029"/>
                  <a:pt x="8700438" y="4919620"/>
                  <a:pt x="8700438" y="4938847"/>
                </a:cubicBezTo>
                <a:cubicBezTo>
                  <a:pt x="8700438" y="4958075"/>
                  <a:pt x="8684853" y="4973666"/>
                  <a:pt x="8665625" y="4973666"/>
                </a:cubicBezTo>
                <a:close/>
                <a:moveTo>
                  <a:pt x="8750518" y="4973666"/>
                </a:moveTo>
                <a:cubicBezTo>
                  <a:pt x="8731290" y="4973666"/>
                  <a:pt x="8715692" y="4958075"/>
                  <a:pt x="8715692" y="4938847"/>
                </a:cubicBezTo>
                <a:cubicBezTo>
                  <a:pt x="8715692" y="4919620"/>
                  <a:pt x="8731290" y="4904029"/>
                  <a:pt x="8750518" y="4904029"/>
                </a:cubicBezTo>
                <a:cubicBezTo>
                  <a:pt x="8769745" y="4904029"/>
                  <a:pt x="8785330" y="4919620"/>
                  <a:pt x="8785330" y="4938847"/>
                </a:cubicBezTo>
                <a:cubicBezTo>
                  <a:pt x="8785330" y="4958075"/>
                  <a:pt x="8769745" y="4973666"/>
                  <a:pt x="8750518" y="4973666"/>
                </a:cubicBezTo>
                <a:close/>
                <a:moveTo>
                  <a:pt x="8835412" y="4973666"/>
                </a:moveTo>
                <a:cubicBezTo>
                  <a:pt x="8816184" y="4973666"/>
                  <a:pt x="8800587" y="4958075"/>
                  <a:pt x="8800587" y="4938847"/>
                </a:cubicBezTo>
                <a:cubicBezTo>
                  <a:pt x="8800587" y="4919620"/>
                  <a:pt x="8816184" y="4904029"/>
                  <a:pt x="8835412" y="4904029"/>
                </a:cubicBezTo>
                <a:cubicBezTo>
                  <a:pt x="8854640" y="4904029"/>
                  <a:pt x="8870224" y="4919620"/>
                  <a:pt x="8870224" y="4938847"/>
                </a:cubicBezTo>
                <a:cubicBezTo>
                  <a:pt x="8870224" y="4958075"/>
                  <a:pt x="8854640" y="4973666"/>
                  <a:pt x="8835412" y="4973666"/>
                </a:cubicBezTo>
                <a:close/>
                <a:moveTo>
                  <a:pt x="8920304" y="4973666"/>
                </a:moveTo>
                <a:cubicBezTo>
                  <a:pt x="8901076" y="4973666"/>
                  <a:pt x="8885479" y="4958075"/>
                  <a:pt x="8885479" y="4938847"/>
                </a:cubicBezTo>
                <a:cubicBezTo>
                  <a:pt x="8885479" y="4919620"/>
                  <a:pt x="8901076" y="4904029"/>
                  <a:pt x="8920304" y="4904029"/>
                </a:cubicBezTo>
                <a:cubicBezTo>
                  <a:pt x="8939532" y="4904029"/>
                  <a:pt x="8955116" y="4919620"/>
                  <a:pt x="8955116" y="4938847"/>
                </a:cubicBezTo>
                <a:cubicBezTo>
                  <a:pt x="8955116" y="4958075"/>
                  <a:pt x="8939532" y="4973666"/>
                  <a:pt x="8920304" y="4973666"/>
                </a:cubicBezTo>
                <a:close/>
                <a:moveTo>
                  <a:pt x="9005195" y="4973666"/>
                </a:moveTo>
                <a:cubicBezTo>
                  <a:pt x="8985968" y="4973666"/>
                  <a:pt x="8970370" y="4958075"/>
                  <a:pt x="8970370" y="4938847"/>
                </a:cubicBezTo>
                <a:cubicBezTo>
                  <a:pt x="8970370" y="4919620"/>
                  <a:pt x="8985968" y="4904029"/>
                  <a:pt x="9005195" y="4904029"/>
                </a:cubicBezTo>
                <a:cubicBezTo>
                  <a:pt x="9024423" y="4904029"/>
                  <a:pt x="9040008" y="4919620"/>
                  <a:pt x="9040008" y="4938847"/>
                </a:cubicBezTo>
                <a:cubicBezTo>
                  <a:pt x="9040008" y="4958075"/>
                  <a:pt x="9024423" y="4973666"/>
                  <a:pt x="9005195" y="4973666"/>
                </a:cubicBezTo>
                <a:close/>
                <a:moveTo>
                  <a:pt x="9090088" y="4973666"/>
                </a:moveTo>
                <a:cubicBezTo>
                  <a:pt x="9070860" y="4973666"/>
                  <a:pt x="9055262" y="4958075"/>
                  <a:pt x="9055262" y="4938847"/>
                </a:cubicBezTo>
                <a:cubicBezTo>
                  <a:pt x="9055262" y="4919620"/>
                  <a:pt x="9070860" y="4904029"/>
                  <a:pt x="9090088" y="4904029"/>
                </a:cubicBezTo>
                <a:cubicBezTo>
                  <a:pt x="9109315" y="4904029"/>
                  <a:pt x="9124900" y="4919620"/>
                  <a:pt x="9124900" y="4938847"/>
                </a:cubicBezTo>
                <a:cubicBezTo>
                  <a:pt x="9124900" y="4958075"/>
                  <a:pt x="9109315" y="4973666"/>
                  <a:pt x="9090088" y="4973666"/>
                </a:cubicBezTo>
                <a:close/>
                <a:moveTo>
                  <a:pt x="9174982" y="4973666"/>
                </a:moveTo>
                <a:cubicBezTo>
                  <a:pt x="9155754" y="4973666"/>
                  <a:pt x="9140157" y="4958075"/>
                  <a:pt x="9140157" y="4938847"/>
                </a:cubicBezTo>
                <a:cubicBezTo>
                  <a:pt x="9140157" y="4919620"/>
                  <a:pt x="9155754" y="4904029"/>
                  <a:pt x="9174982" y="4904029"/>
                </a:cubicBezTo>
                <a:cubicBezTo>
                  <a:pt x="9194210" y="4904029"/>
                  <a:pt x="9209794" y="4919620"/>
                  <a:pt x="9209794" y="4938847"/>
                </a:cubicBezTo>
                <a:cubicBezTo>
                  <a:pt x="9209794" y="4958075"/>
                  <a:pt x="9194210" y="4973666"/>
                  <a:pt x="9174982" y="4973666"/>
                </a:cubicBezTo>
                <a:close/>
                <a:moveTo>
                  <a:pt x="9259874" y="4973666"/>
                </a:moveTo>
                <a:cubicBezTo>
                  <a:pt x="9240646" y="4973666"/>
                  <a:pt x="9225049" y="4958075"/>
                  <a:pt x="9225049" y="4938847"/>
                </a:cubicBezTo>
                <a:cubicBezTo>
                  <a:pt x="9225049" y="4919620"/>
                  <a:pt x="9240646" y="4904029"/>
                  <a:pt x="9259874" y="4904029"/>
                </a:cubicBezTo>
                <a:cubicBezTo>
                  <a:pt x="9279102" y="4904029"/>
                  <a:pt x="9294686" y="4919620"/>
                  <a:pt x="9294686" y="4938847"/>
                </a:cubicBezTo>
                <a:cubicBezTo>
                  <a:pt x="9294686" y="4958075"/>
                  <a:pt x="9279102" y="4973666"/>
                  <a:pt x="9259874" y="4973666"/>
                </a:cubicBezTo>
                <a:close/>
                <a:moveTo>
                  <a:pt x="9344765" y="4973666"/>
                </a:moveTo>
                <a:cubicBezTo>
                  <a:pt x="9325538" y="4973666"/>
                  <a:pt x="9309940" y="4958075"/>
                  <a:pt x="9309940" y="4938847"/>
                </a:cubicBezTo>
                <a:cubicBezTo>
                  <a:pt x="9309940" y="4919620"/>
                  <a:pt x="9325538" y="4904029"/>
                  <a:pt x="9344765" y="4904029"/>
                </a:cubicBezTo>
                <a:cubicBezTo>
                  <a:pt x="9363993" y="4904029"/>
                  <a:pt x="9379578" y="4919620"/>
                  <a:pt x="9379578" y="4938847"/>
                </a:cubicBezTo>
                <a:cubicBezTo>
                  <a:pt x="9379578" y="4958075"/>
                  <a:pt x="9363993" y="4973666"/>
                  <a:pt x="9344765" y="4973666"/>
                </a:cubicBezTo>
                <a:close/>
                <a:moveTo>
                  <a:pt x="9429658" y="4973666"/>
                </a:moveTo>
                <a:cubicBezTo>
                  <a:pt x="9410430" y="4973666"/>
                  <a:pt x="9394832" y="4958075"/>
                  <a:pt x="9394832" y="4938847"/>
                </a:cubicBezTo>
                <a:cubicBezTo>
                  <a:pt x="9394832" y="4919620"/>
                  <a:pt x="9410430" y="4904029"/>
                  <a:pt x="9429658" y="4904029"/>
                </a:cubicBezTo>
                <a:cubicBezTo>
                  <a:pt x="9448885" y="4904029"/>
                  <a:pt x="9464470" y="4919620"/>
                  <a:pt x="9464470" y="4938847"/>
                </a:cubicBezTo>
                <a:cubicBezTo>
                  <a:pt x="9464470" y="4958075"/>
                  <a:pt x="9448885" y="4973666"/>
                  <a:pt x="9429658" y="4973666"/>
                </a:cubicBezTo>
                <a:close/>
                <a:moveTo>
                  <a:pt x="9514552" y="4973666"/>
                </a:moveTo>
                <a:cubicBezTo>
                  <a:pt x="9495324" y="4973666"/>
                  <a:pt x="9479727" y="4958075"/>
                  <a:pt x="9479727" y="4938847"/>
                </a:cubicBezTo>
                <a:cubicBezTo>
                  <a:pt x="9479727" y="4919620"/>
                  <a:pt x="9495324" y="4904029"/>
                  <a:pt x="9514552" y="4904029"/>
                </a:cubicBezTo>
                <a:cubicBezTo>
                  <a:pt x="9533780" y="4904029"/>
                  <a:pt x="9549364" y="4919620"/>
                  <a:pt x="9549364" y="4938847"/>
                </a:cubicBezTo>
                <a:cubicBezTo>
                  <a:pt x="9549364" y="4958075"/>
                  <a:pt x="9533780" y="4973666"/>
                  <a:pt x="9514552" y="4973666"/>
                </a:cubicBezTo>
                <a:close/>
                <a:moveTo>
                  <a:pt x="9599444" y="4973666"/>
                </a:moveTo>
                <a:cubicBezTo>
                  <a:pt x="9580216" y="4973666"/>
                  <a:pt x="9564619" y="4958075"/>
                  <a:pt x="9564619" y="4938847"/>
                </a:cubicBezTo>
                <a:cubicBezTo>
                  <a:pt x="9564619" y="4919620"/>
                  <a:pt x="9580216" y="4904029"/>
                  <a:pt x="9599444" y="4904029"/>
                </a:cubicBezTo>
                <a:cubicBezTo>
                  <a:pt x="9618672" y="4904029"/>
                  <a:pt x="9634256" y="4919620"/>
                  <a:pt x="9634256" y="4938847"/>
                </a:cubicBezTo>
                <a:cubicBezTo>
                  <a:pt x="9634256" y="4958075"/>
                  <a:pt x="9618672" y="4973666"/>
                  <a:pt x="9599444" y="4973666"/>
                </a:cubicBezTo>
                <a:close/>
                <a:moveTo>
                  <a:pt x="9684335" y="4973666"/>
                </a:moveTo>
                <a:cubicBezTo>
                  <a:pt x="9665108" y="4973666"/>
                  <a:pt x="9649510" y="4958075"/>
                  <a:pt x="9649510" y="4938847"/>
                </a:cubicBezTo>
                <a:cubicBezTo>
                  <a:pt x="9649510" y="4919620"/>
                  <a:pt x="9665108" y="4904029"/>
                  <a:pt x="9684335" y="4904029"/>
                </a:cubicBezTo>
                <a:cubicBezTo>
                  <a:pt x="9703563" y="4904029"/>
                  <a:pt x="9719148" y="4919620"/>
                  <a:pt x="9719148" y="4938847"/>
                </a:cubicBezTo>
                <a:cubicBezTo>
                  <a:pt x="9719148" y="4958075"/>
                  <a:pt x="9703563" y="4973666"/>
                  <a:pt x="9684335" y="4973666"/>
                </a:cubicBezTo>
                <a:close/>
                <a:moveTo>
                  <a:pt x="10278584" y="4973666"/>
                </a:moveTo>
                <a:cubicBezTo>
                  <a:pt x="10259356" y="4973666"/>
                  <a:pt x="10243759" y="4958075"/>
                  <a:pt x="10243759" y="4938847"/>
                </a:cubicBezTo>
                <a:cubicBezTo>
                  <a:pt x="10243759" y="4919620"/>
                  <a:pt x="10259356" y="4904029"/>
                  <a:pt x="10278584" y="4904029"/>
                </a:cubicBezTo>
                <a:cubicBezTo>
                  <a:pt x="10297812" y="4904029"/>
                  <a:pt x="10313396" y="4919620"/>
                  <a:pt x="10313396" y="4938847"/>
                </a:cubicBezTo>
                <a:cubicBezTo>
                  <a:pt x="10313396" y="4958075"/>
                  <a:pt x="10297812" y="4973666"/>
                  <a:pt x="10278584" y="4973666"/>
                </a:cubicBezTo>
                <a:close/>
                <a:moveTo>
                  <a:pt x="10363475" y="4973666"/>
                </a:moveTo>
                <a:cubicBezTo>
                  <a:pt x="10344248" y="4973666"/>
                  <a:pt x="10328650" y="4958075"/>
                  <a:pt x="10328650" y="4938847"/>
                </a:cubicBezTo>
                <a:cubicBezTo>
                  <a:pt x="10328650" y="4919620"/>
                  <a:pt x="10344248" y="4904029"/>
                  <a:pt x="10363475" y="4904029"/>
                </a:cubicBezTo>
                <a:cubicBezTo>
                  <a:pt x="10382703" y="4904029"/>
                  <a:pt x="10398288" y="4919620"/>
                  <a:pt x="10398288" y="4938847"/>
                </a:cubicBezTo>
                <a:cubicBezTo>
                  <a:pt x="10398288" y="4958075"/>
                  <a:pt x="10382703" y="4973666"/>
                  <a:pt x="10363475" y="4973666"/>
                </a:cubicBezTo>
                <a:close/>
                <a:moveTo>
                  <a:pt x="10448368" y="4973666"/>
                </a:moveTo>
                <a:cubicBezTo>
                  <a:pt x="10429140" y="4973666"/>
                  <a:pt x="10413542" y="4958075"/>
                  <a:pt x="10413542" y="4938847"/>
                </a:cubicBezTo>
                <a:cubicBezTo>
                  <a:pt x="10413542" y="4919620"/>
                  <a:pt x="10429140" y="4904029"/>
                  <a:pt x="10448368" y="4904029"/>
                </a:cubicBezTo>
                <a:cubicBezTo>
                  <a:pt x="10467595" y="4904029"/>
                  <a:pt x="10483180" y="4919620"/>
                  <a:pt x="10483180" y="4938847"/>
                </a:cubicBezTo>
                <a:cubicBezTo>
                  <a:pt x="10483180" y="4958075"/>
                  <a:pt x="10467595" y="4973666"/>
                  <a:pt x="10448368" y="4973666"/>
                </a:cubicBezTo>
                <a:close/>
                <a:moveTo>
                  <a:pt x="10618154" y="4973666"/>
                </a:moveTo>
                <a:cubicBezTo>
                  <a:pt x="10598926" y="4973666"/>
                  <a:pt x="10583329" y="4958075"/>
                  <a:pt x="10583329" y="4938847"/>
                </a:cubicBezTo>
                <a:cubicBezTo>
                  <a:pt x="10583329" y="4919620"/>
                  <a:pt x="10598926" y="4904029"/>
                  <a:pt x="10618154" y="4904029"/>
                </a:cubicBezTo>
                <a:cubicBezTo>
                  <a:pt x="10637382" y="4904029"/>
                  <a:pt x="10652966" y="4919620"/>
                  <a:pt x="10652966" y="4938847"/>
                </a:cubicBezTo>
                <a:cubicBezTo>
                  <a:pt x="10652966" y="4958075"/>
                  <a:pt x="10637382" y="4973666"/>
                  <a:pt x="10618154" y="4973666"/>
                </a:cubicBezTo>
                <a:close/>
                <a:moveTo>
                  <a:pt x="855488" y="4888805"/>
                </a:moveTo>
                <a:cubicBezTo>
                  <a:pt x="836260" y="4888805"/>
                  <a:pt x="820669" y="4873214"/>
                  <a:pt x="820669" y="4853987"/>
                </a:cubicBezTo>
                <a:cubicBezTo>
                  <a:pt x="820669" y="4834759"/>
                  <a:pt x="836260" y="4819168"/>
                  <a:pt x="855488" y="4819168"/>
                </a:cubicBezTo>
                <a:cubicBezTo>
                  <a:pt x="874716" y="4819168"/>
                  <a:pt x="890307" y="4834759"/>
                  <a:pt x="890307" y="4853987"/>
                </a:cubicBezTo>
                <a:cubicBezTo>
                  <a:pt x="890307" y="4873214"/>
                  <a:pt x="874716" y="4888805"/>
                  <a:pt x="855488" y="4888805"/>
                </a:cubicBezTo>
                <a:close/>
                <a:moveTo>
                  <a:pt x="940380" y="4888805"/>
                </a:moveTo>
                <a:cubicBezTo>
                  <a:pt x="921152" y="4888805"/>
                  <a:pt x="905561" y="4873214"/>
                  <a:pt x="905561" y="4853987"/>
                </a:cubicBezTo>
                <a:cubicBezTo>
                  <a:pt x="905561" y="4834759"/>
                  <a:pt x="921152" y="4819168"/>
                  <a:pt x="940380" y="4819168"/>
                </a:cubicBezTo>
                <a:cubicBezTo>
                  <a:pt x="959608" y="4819168"/>
                  <a:pt x="975199" y="4834759"/>
                  <a:pt x="975199" y="4853987"/>
                </a:cubicBezTo>
                <a:cubicBezTo>
                  <a:pt x="975199" y="4873214"/>
                  <a:pt x="959608" y="4888805"/>
                  <a:pt x="940380" y="4888805"/>
                </a:cubicBezTo>
                <a:close/>
                <a:moveTo>
                  <a:pt x="1025272" y="4888805"/>
                </a:moveTo>
                <a:cubicBezTo>
                  <a:pt x="1006045" y="4888805"/>
                  <a:pt x="990453" y="4873214"/>
                  <a:pt x="990453" y="4853987"/>
                </a:cubicBezTo>
                <a:cubicBezTo>
                  <a:pt x="990453" y="4834759"/>
                  <a:pt x="1006045" y="4819168"/>
                  <a:pt x="1025272" y="4819168"/>
                </a:cubicBezTo>
                <a:cubicBezTo>
                  <a:pt x="1044500" y="4819168"/>
                  <a:pt x="1060091" y="4834759"/>
                  <a:pt x="1060091" y="4853987"/>
                </a:cubicBezTo>
                <a:cubicBezTo>
                  <a:pt x="1060091" y="4873214"/>
                  <a:pt x="1044500" y="4888805"/>
                  <a:pt x="1025272" y="4888805"/>
                </a:cubicBezTo>
                <a:close/>
                <a:moveTo>
                  <a:pt x="1110167" y="4888805"/>
                </a:moveTo>
                <a:cubicBezTo>
                  <a:pt x="1090939" y="4888805"/>
                  <a:pt x="1075348" y="4873214"/>
                  <a:pt x="1075348" y="4853987"/>
                </a:cubicBezTo>
                <a:cubicBezTo>
                  <a:pt x="1075348" y="4834759"/>
                  <a:pt x="1090939" y="4819168"/>
                  <a:pt x="1110167" y="4819168"/>
                </a:cubicBezTo>
                <a:cubicBezTo>
                  <a:pt x="1129394" y="4819168"/>
                  <a:pt x="1144985" y="4834759"/>
                  <a:pt x="1144985" y="4853987"/>
                </a:cubicBezTo>
                <a:cubicBezTo>
                  <a:pt x="1144985" y="4873214"/>
                  <a:pt x="1129394" y="4888805"/>
                  <a:pt x="1110167" y="4888805"/>
                </a:cubicBezTo>
                <a:close/>
                <a:moveTo>
                  <a:pt x="2128880" y="4888805"/>
                </a:moveTo>
                <a:cubicBezTo>
                  <a:pt x="2109652" y="4888805"/>
                  <a:pt x="2094061" y="4873214"/>
                  <a:pt x="2094061" y="4853987"/>
                </a:cubicBezTo>
                <a:cubicBezTo>
                  <a:pt x="2094061" y="4834759"/>
                  <a:pt x="2109652" y="4819168"/>
                  <a:pt x="2128880" y="4819168"/>
                </a:cubicBezTo>
                <a:cubicBezTo>
                  <a:pt x="2148107" y="4819168"/>
                  <a:pt x="2163698" y="4834759"/>
                  <a:pt x="2163698" y="4853987"/>
                </a:cubicBezTo>
                <a:cubicBezTo>
                  <a:pt x="2163698" y="4873214"/>
                  <a:pt x="2148107" y="4888805"/>
                  <a:pt x="2128880" y="4888805"/>
                </a:cubicBezTo>
                <a:close/>
                <a:moveTo>
                  <a:pt x="2213771" y="4888805"/>
                </a:moveTo>
                <a:cubicBezTo>
                  <a:pt x="2194543" y="4888805"/>
                  <a:pt x="2178952" y="4873214"/>
                  <a:pt x="2178952" y="4853987"/>
                </a:cubicBezTo>
                <a:cubicBezTo>
                  <a:pt x="2178952" y="4834759"/>
                  <a:pt x="2194543" y="4819168"/>
                  <a:pt x="2213771" y="4819168"/>
                </a:cubicBezTo>
                <a:cubicBezTo>
                  <a:pt x="2232999" y="4819168"/>
                  <a:pt x="2248590" y="4834759"/>
                  <a:pt x="2248590" y="4853987"/>
                </a:cubicBezTo>
                <a:cubicBezTo>
                  <a:pt x="2248590" y="4873214"/>
                  <a:pt x="2232999" y="4888805"/>
                  <a:pt x="2213771" y="4888805"/>
                </a:cubicBezTo>
                <a:close/>
                <a:moveTo>
                  <a:pt x="2298657" y="4888805"/>
                </a:moveTo>
                <a:cubicBezTo>
                  <a:pt x="2279429" y="4888805"/>
                  <a:pt x="2263838" y="4873214"/>
                  <a:pt x="2263838" y="4853987"/>
                </a:cubicBezTo>
                <a:cubicBezTo>
                  <a:pt x="2263838" y="4834759"/>
                  <a:pt x="2279429" y="4819168"/>
                  <a:pt x="2298657" y="4819168"/>
                </a:cubicBezTo>
                <a:cubicBezTo>
                  <a:pt x="2317885" y="4819168"/>
                  <a:pt x="2333476" y="4834759"/>
                  <a:pt x="2333476" y="4853987"/>
                </a:cubicBezTo>
                <a:cubicBezTo>
                  <a:pt x="2333476" y="4873214"/>
                  <a:pt x="2317885" y="4888805"/>
                  <a:pt x="2298657" y="4888805"/>
                </a:cubicBezTo>
                <a:close/>
                <a:moveTo>
                  <a:pt x="2383549" y="4888805"/>
                </a:moveTo>
                <a:cubicBezTo>
                  <a:pt x="2364322" y="4888805"/>
                  <a:pt x="2348730" y="4873214"/>
                  <a:pt x="2348730" y="4853987"/>
                </a:cubicBezTo>
                <a:cubicBezTo>
                  <a:pt x="2348730" y="4834759"/>
                  <a:pt x="2364322" y="4819168"/>
                  <a:pt x="2383549" y="4819168"/>
                </a:cubicBezTo>
                <a:cubicBezTo>
                  <a:pt x="2402777" y="4819168"/>
                  <a:pt x="2418368" y="4834759"/>
                  <a:pt x="2418368" y="4853987"/>
                </a:cubicBezTo>
                <a:cubicBezTo>
                  <a:pt x="2418368" y="4873214"/>
                  <a:pt x="2402777" y="4888805"/>
                  <a:pt x="2383549" y="4888805"/>
                </a:cubicBezTo>
                <a:close/>
                <a:moveTo>
                  <a:pt x="2468443" y="4888805"/>
                </a:moveTo>
                <a:cubicBezTo>
                  <a:pt x="2449215" y="4888805"/>
                  <a:pt x="2433624" y="4873214"/>
                  <a:pt x="2433624" y="4853987"/>
                </a:cubicBezTo>
                <a:cubicBezTo>
                  <a:pt x="2433624" y="4834759"/>
                  <a:pt x="2449215" y="4819168"/>
                  <a:pt x="2468443" y="4819168"/>
                </a:cubicBezTo>
                <a:cubicBezTo>
                  <a:pt x="2487670" y="4819168"/>
                  <a:pt x="2503261" y="4834759"/>
                  <a:pt x="2503261" y="4853987"/>
                </a:cubicBezTo>
                <a:cubicBezTo>
                  <a:pt x="2503261" y="4873214"/>
                  <a:pt x="2487670" y="4888805"/>
                  <a:pt x="2468443" y="4888805"/>
                </a:cubicBezTo>
                <a:close/>
                <a:moveTo>
                  <a:pt x="2553334" y="4888805"/>
                </a:moveTo>
                <a:cubicBezTo>
                  <a:pt x="2534106" y="4888805"/>
                  <a:pt x="2518515" y="4873214"/>
                  <a:pt x="2518515" y="4853987"/>
                </a:cubicBezTo>
                <a:cubicBezTo>
                  <a:pt x="2518515" y="4834759"/>
                  <a:pt x="2534106" y="4819168"/>
                  <a:pt x="2553334" y="4819168"/>
                </a:cubicBezTo>
                <a:cubicBezTo>
                  <a:pt x="2572562" y="4819168"/>
                  <a:pt x="2588153" y="4834759"/>
                  <a:pt x="2588153" y="4853987"/>
                </a:cubicBezTo>
                <a:cubicBezTo>
                  <a:pt x="2588153" y="4873214"/>
                  <a:pt x="2572562" y="4888805"/>
                  <a:pt x="2553334" y="4888805"/>
                </a:cubicBezTo>
                <a:close/>
                <a:moveTo>
                  <a:pt x="2638227" y="4888805"/>
                </a:moveTo>
                <a:cubicBezTo>
                  <a:pt x="2618999" y="4888805"/>
                  <a:pt x="2603408" y="4873214"/>
                  <a:pt x="2603408" y="4853987"/>
                </a:cubicBezTo>
                <a:cubicBezTo>
                  <a:pt x="2603408" y="4834759"/>
                  <a:pt x="2618999" y="4819168"/>
                  <a:pt x="2638227" y="4819168"/>
                </a:cubicBezTo>
                <a:cubicBezTo>
                  <a:pt x="2657455" y="4819168"/>
                  <a:pt x="2673046" y="4834759"/>
                  <a:pt x="2673046" y="4853987"/>
                </a:cubicBezTo>
                <a:cubicBezTo>
                  <a:pt x="2673046" y="4873214"/>
                  <a:pt x="2657455" y="4888805"/>
                  <a:pt x="2638227" y="4888805"/>
                </a:cubicBezTo>
                <a:close/>
                <a:moveTo>
                  <a:pt x="2723119" y="4888805"/>
                </a:moveTo>
                <a:cubicBezTo>
                  <a:pt x="2703892" y="4888805"/>
                  <a:pt x="2688300" y="4873214"/>
                  <a:pt x="2688300" y="4853987"/>
                </a:cubicBezTo>
                <a:cubicBezTo>
                  <a:pt x="2688300" y="4834759"/>
                  <a:pt x="2703892" y="4819168"/>
                  <a:pt x="2723119" y="4819168"/>
                </a:cubicBezTo>
                <a:cubicBezTo>
                  <a:pt x="2742347" y="4819168"/>
                  <a:pt x="2757938" y="4834759"/>
                  <a:pt x="2757938" y="4853987"/>
                </a:cubicBezTo>
                <a:cubicBezTo>
                  <a:pt x="2757938" y="4873214"/>
                  <a:pt x="2742347" y="4888805"/>
                  <a:pt x="2723119" y="4888805"/>
                </a:cubicBezTo>
                <a:close/>
                <a:moveTo>
                  <a:pt x="2808013" y="4888805"/>
                </a:moveTo>
                <a:cubicBezTo>
                  <a:pt x="2788785" y="4888805"/>
                  <a:pt x="2773194" y="4873214"/>
                  <a:pt x="2773194" y="4853987"/>
                </a:cubicBezTo>
                <a:cubicBezTo>
                  <a:pt x="2773194" y="4834759"/>
                  <a:pt x="2788785" y="4819168"/>
                  <a:pt x="2808013" y="4819168"/>
                </a:cubicBezTo>
                <a:cubicBezTo>
                  <a:pt x="2827240" y="4819168"/>
                  <a:pt x="2842831" y="4834759"/>
                  <a:pt x="2842831" y="4853987"/>
                </a:cubicBezTo>
                <a:cubicBezTo>
                  <a:pt x="2842831" y="4873214"/>
                  <a:pt x="2827240" y="4888805"/>
                  <a:pt x="2808013" y="4888805"/>
                </a:cubicBezTo>
                <a:close/>
                <a:moveTo>
                  <a:pt x="2892904" y="4888805"/>
                </a:moveTo>
                <a:cubicBezTo>
                  <a:pt x="2873676" y="4888805"/>
                  <a:pt x="2858085" y="4873214"/>
                  <a:pt x="2858085" y="4853987"/>
                </a:cubicBezTo>
                <a:cubicBezTo>
                  <a:pt x="2858085" y="4834759"/>
                  <a:pt x="2873676" y="4819168"/>
                  <a:pt x="2892904" y="4819168"/>
                </a:cubicBezTo>
                <a:cubicBezTo>
                  <a:pt x="2912132" y="4819168"/>
                  <a:pt x="2927723" y="4834759"/>
                  <a:pt x="2927723" y="4853987"/>
                </a:cubicBezTo>
                <a:cubicBezTo>
                  <a:pt x="2927723" y="4873214"/>
                  <a:pt x="2912132" y="4888805"/>
                  <a:pt x="2892904" y="4888805"/>
                </a:cubicBezTo>
                <a:close/>
                <a:moveTo>
                  <a:pt x="3062689" y="4888805"/>
                </a:moveTo>
                <a:cubicBezTo>
                  <a:pt x="3043462" y="4888805"/>
                  <a:pt x="3027870" y="4873214"/>
                  <a:pt x="3027870" y="4853987"/>
                </a:cubicBezTo>
                <a:cubicBezTo>
                  <a:pt x="3027870" y="4834759"/>
                  <a:pt x="3043462" y="4819168"/>
                  <a:pt x="3062689" y="4819168"/>
                </a:cubicBezTo>
                <a:cubicBezTo>
                  <a:pt x="3081917" y="4819168"/>
                  <a:pt x="3097508" y="4834759"/>
                  <a:pt x="3097508" y="4853987"/>
                </a:cubicBezTo>
                <a:cubicBezTo>
                  <a:pt x="3097508" y="4873214"/>
                  <a:pt x="3081917" y="4888805"/>
                  <a:pt x="3062689" y="4888805"/>
                </a:cubicBezTo>
                <a:close/>
                <a:moveTo>
                  <a:pt x="3147583" y="4888805"/>
                </a:moveTo>
                <a:cubicBezTo>
                  <a:pt x="3128355" y="4888805"/>
                  <a:pt x="3112764" y="4873214"/>
                  <a:pt x="3112764" y="4853987"/>
                </a:cubicBezTo>
                <a:cubicBezTo>
                  <a:pt x="3112764" y="4834759"/>
                  <a:pt x="3128355" y="4819168"/>
                  <a:pt x="3147583" y="4819168"/>
                </a:cubicBezTo>
                <a:cubicBezTo>
                  <a:pt x="3166810" y="4819168"/>
                  <a:pt x="3182401" y="4834759"/>
                  <a:pt x="3182401" y="4853987"/>
                </a:cubicBezTo>
                <a:cubicBezTo>
                  <a:pt x="3182401" y="4873214"/>
                  <a:pt x="3166810" y="4888805"/>
                  <a:pt x="3147583" y="4888805"/>
                </a:cubicBezTo>
                <a:close/>
                <a:moveTo>
                  <a:pt x="3232474" y="4888805"/>
                </a:moveTo>
                <a:cubicBezTo>
                  <a:pt x="3213246" y="4888805"/>
                  <a:pt x="3197655" y="4873214"/>
                  <a:pt x="3197655" y="4853987"/>
                </a:cubicBezTo>
                <a:cubicBezTo>
                  <a:pt x="3197655" y="4834759"/>
                  <a:pt x="3213246" y="4819168"/>
                  <a:pt x="3232474" y="4819168"/>
                </a:cubicBezTo>
                <a:cubicBezTo>
                  <a:pt x="3251702" y="4819168"/>
                  <a:pt x="3267293" y="4834759"/>
                  <a:pt x="3267293" y="4853987"/>
                </a:cubicBezTo>
                <a:cubicBezTo>
                  <a:pt x="3267293" y="4873214"/>
                  <a:pt x="3251702" y="4888805"/>
                  <a:pt x="3232474" y="4888805"/>
                </a:cubicBezTo>
                <a:close/>
                <a:moveTo>
                  <a:pt x="3826723" y="4888805"/>
                </a:moveTo>
                <a:cubicBezTo>
                  <a:pt x="3807495" y="4888805"/>
                  <a:pt x="3791904" y="4873214"/>
                  <a:pt x="3791904" y="4853987"/>
                </a:cubicBezTo>
                <a:cubicBezTo>
                  <a:pt x="3791904" y="4834759"/>
                  <a:pt x="3807495" y="4819168"/>
                  <a:pt x="3826723" y="4819168"/>
                </a:cubicBezTo>
                <a:cubicBezTo>
                  <a:pt x="3845950" y="4819168"/>
                  <a:pt x="3861541" y="4834759"/>
                  <a:pt x="3861541" y="4853987"/>
                </a:cubicBezTo>
                <a:cubicBezTo>
                  <a:pt x="3861541" y="4873214"/>
                  <a:pt x="3845950" y="4888805"/>
                  <a:pt x="3826723" y="4888805"/>
                </a:cubicBezTo>
                <a:close/>
                <a:moveTo>
                  <a:pt x="3911614" y="4888805"/>
                </a:moveTo>
                <a:cubicBezTo>
                  <a:pt x="3892386" y="4888805"/>
                  <a:pt x="3876795" y="4873214"/>
                  <a:pt x="3876795" y="4853987"/>
                </a:cubicBezTo>
                <a:cubicBezTo>
                  <a:pt x="3876795" y="4834759"/>
                  <a:pt x="3892386" y="4819168"/>
                  <a:pt x="3911614" y="4819168"/>
                </a:cubicBezTo>
                <a:cubicBezTo>
                  <a:pt x="3930842" y="4819168"/>
                  <a:pt x="3946433" y="4834759"/>
                  <a:pt x="3946433" y="4853987"/>
                </a:cubicBezTo>
                <a:cubicBezTo>
                  <a:pt x="3946433" y="4873214"/>
                  <a:pt x="3930842" y="4888805"/>
                  <a:pt x="3911614" y="4888805"/>
                </a:cubicBezTo>
                <a:close/>
                <a:moveTo>
                  <a:pt x="4590760" y="4888805"/>
                </a:moveTo>
                <a:cubicBezTo>
                  <a:pt x="4571532" y="4888805"/>
                  <a:pt x="4555941" y="4873214"/>
                  <a:pt x="4555941" y="4853987"/>
                </a:cubicBezTo>
                <a:cubicBezTo>
                  <a:pt x="4555941" y="4834759"/>
                  <a:pt x="4571532" y="4819168"/>
                  <a:pt x="4590760" y="4819168"/>
                </a:cubicBezTo>
                <a:cubicBezTo>
                  <a:pt x="4609988" y="4819168"/>
                  <a:pt x="4625579" y="4834759"/>
                  <a:pt x="4625579" y="4853987"/>
                </a:cubicBezTo>
                <a:cubicBezTo>
                  <a:pt x="4625579" y="4873214"/>
                  <a:pt x="4609988" y="4888805"/>
                  <a:pt x="4590760" y="4888805"/>
                </a:cubicBezTo>
                <a:close/>
                <a:moveTo>
                  <a:pt x="4675653" y="4888805"/>
                </a:moveTo>
                <a:cubicBezTo>
                  <a:pt x="4656425" y="4888805"/>
                  <a:pt x="4640834" y="4873214"/>
                  <a:pt x="4640834" y="4853987"/>
                </a:cubicBezTo>
                <a:cubicBezTo>
                  <a:pt x="4640834" y="4834759"/>
                  <a:pt x="4656425" y="4819168"/>
                  <a:pt x="4675653" y="4819168"/>
                </a:cubicBezTo>
                <a:cubicBezTo>
                  <a:pt x="4694881" y="4819168"/>
                  <a:pt x="4710472" y="4834759"/>
                  <a:pt x="4710472" y="4853987"/>
                </a:cubicBezTo>
                <a:cubicBezTo>
                  <a:pt x="4710472" y="4873214"/>
                  <a:pt x="4694881" y="4888805"/>
                  <a:pt x="4675653" y="4888805"/>
                </a:cubicBezTo>
                <a:close/>
                <a:moveTo>
                  <a:pt x="6118825" y="4888805"/>
                </a:moveTo>
                <a:cubicBezTo>
                  <a:pt x="6099597" y="4888805"/>
                  <a:pt x="6083999" y="4873214"/>
                  <a:pt x="6083999" y="4853987"/>
                </a:cubicBezTo>
                <a:cubicBezTo>
                  <a:pt x="6083999" y="4834759"/>
                  <a:pt x="6099597" y="4819168"/>
                  <a:pt x="6118825" y="4819168"/>
                </a:cubicBezTo>
                <a:cubicBezTo>
                  <a:pt x="6138053" y="4819168"/>
                  <a:pt x="6153637" y="4834759"/>
                  <a:pt x="6153637" y="4853987"/>
                </a:cubicBezTo>
                <a:cubicBezTo>
                  <a:pt x="6153637" y="4873214"/>
                  <a:pt x="6138053" y="4888805"/>
                  <a:pt x="6118825" y="4888805"/>
                </a:cubicBezTo>
                <a:close/>
                <a:moveTo>
                  <a:pt x="6203718" y="4888805"/>
                </a:moveTo>
                <a:cubicBezTo>
                  <a:pt x="6184490" y="4888805"/>
                  <a:pt x="6168893" y="4873214"/>
                  <a:pt x="6168893" y="4853987"/>
                </a:cubicBezTo>
                <a:cubicBezTo>
                  <a:pt x="6168893" y="4834759"/>
                  <a:pt x="6184490" y="4819168"/>
                  <a:pt x="6203718" y="4819168"/>
                </a:cubicBezTo>
                <a:cubicBezTo>
                  <a:pt x="6222946" y="4819168"/>
                  <a:pt x="6238530" y="4834759"/>
                  <a:pt x="6238530" y="4853987"/>
                </a:cubicBezTo>
                <a:cubicBezTo>
                  <a:pt x="6238530" y="4873214"/>
                  <a:pt x="6222946" y="4888805"/>
                  <a:pt x="6203718" y="4888805"/>
                </a:cubicBezTo>
                <a:close/>
                <a:moveTo>
                  <a:pt x="6288610" y="4888805"/>
                </a:moveTo>
                <a:cubicBezTo>
                  <a:pt x="6269383" y="4888805"/>
                  <a:pt x="6253785" y="4873214"/>
                  <a:pt x="6253785" y="4853987"/>
                </a:cubicBezTo>
                <a:cubicBezTo>
                  <a:pt x="6253785" y="4834759"/>
                  <a:pt x="6269383" y="4819168"/>
                  <a:pt x="6288610" y="4819168"/>
                </a:cubicBezTo>
                <a:cubicBezTo>
                  <a:pt x="6307838" y="4819168"/>
                  <a:pt x="6323423" y="4834759"/>
                  <a:pt x="6323423" y="4853987"/>
                </a:cubicBezTo>
                <a:cubicBezTo>
                  <a:pt x="6323423" y="4873214"/>
                  <a:pt x="6307838" y="4888805"/>
                  <a:pt x="6288610" y="4888805"/>
                </a:cubicBezTo>
                <a:close/>
                <a:moveTo>
                  <a:pt x="6458395" y="4888805"/>
                </a:moveTo>
                <a:cubicBezTo>
                  <a:pt x="6439167" y="4888805"/>
                  <a:pt x="6423569" y="4873214"/>
                  <a:pt x="6423569" y="4853987"/>
                </a:cubicBezTo>
                <a:cubicBezTo>
                  <a:pt x="6423569" y="4834759"/>
                  <a:pt x="6439167" y="4819168"/>
                  <a:pt x="6458395" y="4819168"/>
                </a:cubicBezTo>
                <a:cubicBezTo>
                  <a:pt x="6477623" y="4819168"/>
                  <a:pt x="6493207" y="4834759"/>
                  <a:pt x="6493207" y="4853987"/>
                </a:cubicBezTo>
                <a:cubicBezTo>
                  <a:pt x="6493207" y="4873214"/>
                  <a:pt x="6477623" y="4888805"/>
                  <a:pt x="6458395" y="4888805"/>
                </a:cubicBezTo>
                <a:close/>
                <a:moveTo>
                  <a:pt x="6713073" y="4888805"/>
                </a:moveTo>
                <a:cubicBezTo>
                  <a:pt x="6693845" y="4888805"/>
                  <a:pt x="6678247" y="4873214"/>
                  <a:pt x="6678247" y="4853987"/>
                </a:cubicBezTo>
                <a:cubicBezTo>
                  <a:pt x="6678247" y="4834759"/>
                  <a:pt x="6693845" y="4819168"/>
                  <a:pt x="6713073" y="4819168"/>
                </a:cubicBezTo>
                <a:cubicBezTo>
                  <a:pt x="6732300" y="4819168"/>
                  <a:pt x="6747885" y="4834759"/>
                  <a:pt x="6747885" y="4853987"/>
                </a:cubicBezTo>
                <a:cubicBezTo>
                  <a:pt x="6747885" y="4873214"/>
                  <a:pt x="6732300" y="4888805"/>
                  <a:pt x="6713073" y="4888805"/>
                </a:cubicBezTo>
                <a:close/>
                <a:moveTo>
                  <a:pt x="6882858" y="4888805"/>
                </a:moveTo>
                <a:cubicBezTo>
                  <a:pt x="6863630" y="4888805"/>
                  <a:pt x="6848033" y="4873214"/>
                  <a:pt x="6848033" y="4853987"/>
                </a:cubicBezTo>
                <a:cubicBezTo>
                  <a:pt x="6848033" y="4834759"/>
                  <a:pt x="6863630" y="4819168"/>
                  <a:pt x="6882858" y="4819168"/>
                </a:cubicBezTo>
                <a:cubicBezTo>
                  <a:pt x="6902086" y="4819168"/>
                  <a:pt x="6917670" y="4834759"/>
                  <a:pt x="6917670" y="4853987"/>
                </a:cubicBezTo>
                <a:cubicBezTo>
                  <a:pt x="6917670" y="4873214"/>
                  <a:pt x="6902086" y="4888805"/>
                  <a:pt x="6882858" y="4888805"/>
                </a:cubicBezTo>
                <a:close/>
                <a:moveTo>
                  <a:pt x="6967749" y="4888805"/>
                </a:moveTo>
                <a:cubicBezTo>
                  <a:pt x="6948522" y="4888805"/>
                  <a:pt x="6932924" y="4873214"/>
                  <a:pt x="6932924" y="4853987"/>
                </a:cubicBezTo>
                <a:cubicBezTo>
                  <a:pt x="6932924" y="4834759"/>
                  <a:pt x="6948522" y="4819168"/>
                  <a:pt x="6967749" y="4819168"/>
                </a:cubicBezTo>
                <a:cubicBezTo>
                  <a:pt x="6986977" y="4819168"/>
                  <a:pt x="7002562" y="4834759"/>
                  <a:pt x="7002562" y="4853987"/>
                </a:cubicBezTo>
                <a:cubicBezTo>
                  <a:pt x="7002562" y="4873214"/>
                  <a:pt x="6986977" y="4888805"/>
                  <a:pt x="6967749" y="4888805"/>
                </a:cubicBezTo>
                <a:close/>
                <a:moveTo>
                  <a:pt x="7052643" y="4888805"/>
                </a:moveTo>
                <a:cubicBezTo>
                  <a:pt x="7033415" y="4888805"/>
                  <a:pt x="7017817" y="4873214"/>
                  <a:pt x="7017817" y="4853987"/>
                </a:cubicBezTo>
                <a:cubicBezTo>
                  <a:pt x="7017817" y="4834759"/>
                  <a:pt x="7033415" y="4819168"/>
                  <a:pt x="7052643" y="4819168"/>
                </a:cubicBezTo>
                <a:cubicBezTo>
                  <a:pt x="7071870" y="4819168"/>
                  <a:pt x="7087455" y="4834759"/>
                  <a:pt x="7087455" y="4853987"/>
                </a:cubicBezTo>
                <a:cubicBezTo>
                  <a:pt x="7087455" y="4873214"/>
                  <a:pt x="7071870" y="4888805"/>
                  <a:pt x="7052643" y="4888805"/>
                </a:cubicBezTo>
                <a:close/>
                <a:moveTo>
                  <a:pt x="7137562" y="4888805"/>
                </a:moveTo>
                <a:cubicBezTo>
                  <a:pt x="7118334" y="4888805"/>
                  <a:pt x="7102737" y="4873214"/>
                  <a:pt x="7102737" y="4853987"/>
                </a:cubicBezTo>
                <a:cubicBezTo>
                  <a:pt x="7102737" y="4834759"/>
                  <a:pt x="7118334" y="4819168"/>
                  <a:pt x="7137562" y="4819168"/>
                </a:cubicBezTo>
                <a:cubicBezTo>
                  <a:pt x="7156790" y="4819168"/>
                  <a:pt x="7172374" y="4834759"/>
                  <a:pt x="7172374" y="4853987"/>
                </a:cubicBezTo>
                <a:cubicBezTo>
                  <a:pt x="7172374" y="4873214"/>
                  <a:pt x="7156790" y="4888805"/>
                  <a:pt x="7137562" y="4888805"/>
                </a:cubicBezTo>
                <a:close/>
                <a:moveTo>
                  <a:pt x="7222454" y="4888805"/>
                </a:moveTo>
                <a:cubicBezTo>
                  <a:pt x="7203226" y="4888805"/>
                  <a:pt x="7187629" y="4873214"/>
                  <a:pt x="7187629" y="4853987"/>
                </a:cubicBezTo>
                <a:cubicBezTo>
                  <a:pt x="7187629" y="4834759"/>
                  <a:pt x="7203226" y="4819168"/>
                  <a:pt x="7222454" y="4819168"/>
                </a:cubicBezTo>
                <a:cubicBezTo>
                  <a:pt x="7241682" y="4819168"/>
                  <a:pt x="7257266" y="4834759"/>
                  <a:pt x="7257266" y="4853987"/>
                </a:cubicBezTo>
                <a:cubicBezTo>
                  <a:pt x="7257266" y="4873214"/>
                  <a:pt x="7241682" y="4888805"/>
                  <a:pt x="7222454" y="4888805"/>
                </a:cubicBezTo>
                <a:close/>
                <a:moveTo>
                  <a:pt x="7307346" y="4888805"/>
                </a:moveTo>
                <a:cubicBezTo>
                  <a:pt x="7288119" y="4888805"/>
                  <a:pt x="7272521" y="4873214"/>
                  <a:pt x="7272521" y="4853987"/>
                </a:cubicBezTo>
                <a:cubicBezTo>
                  <a:pt x="7272521" y="4834759"/>
                  <a:pt x="7288119" y="4819168"/>
                  <a:pt x="7307346" y="4819168"/>
                </a:cubicBezTo>
                <a:cubicBezTo>
                  <a:pt x="7326574" y="4819168"/>
                  <a:pt x="7342159" y="4834759"/>
                  <a:pt x="7342159" y="4853987"/>
                </a:cubicBezTo>
                <a:cubicBezTo>
                  <a:pt x="7342159" y="4873214"/>
                  <a:pt x="7326574" y="4888805"/>
                  <a:pt x="7307346" y="4888805"/>
                </a:cubicBezTo>
                <a:close/>
                <a:moveTo>
                  <a:pt x="7392239" y="4888805"/>
                </a:moveTo>
                <a:cubicBezTo>
                  <a:pt x="7373011" y="4888805"/>
                  <a:pt x="7357413" y="4873214"/>
                  <a:pt x="7357413" y="4853987"/>
                </a:cubicBezTo>
                <a:cubicBezTo>
                  <a:pt x="7357413" y="4834759"/>
                  <a:pt x="7373011" y="4819168"/>
                  <a:pt x="7392239" y="4819168"/>
                </a:cubicBezTo>
                <a:cubicBezTo>
                  <a:pt x="7411466" y="4819168"/>
                  <a:pt x="7427051" y="4834759"/>
                  <a:pt x="7427051" y="4853987"/>
                </a:cubicBezTo>
                <a:cubicBezTo>
                  <a:pt x="7427051" y="4873214"/>
                  <a:pt x="7411466" y="4888805"/>
                  <a:pt x="7392239" y="4888805"/>
                </a:cubicBezTo>
                <a:close/>
                <a:moveTo>
                  <a:pt x="7477132" y="4888805"/>
                </a:moveTo>
                <a:cubicBezTo>
                  <a:pt x="7457904" y="4888805"/>
                  <a:pt x="7442307" y="4873214"/>
                  <a:pt x="7442307" y="4853987"/>
                </a:cubicBezTo>
                <a:cubicBezTo>
                  <a:pt x="7442307" y="4834759"/>
                  <a:pt x="7457904" y="4819168"/>
                  <a:pt x="7477132" y="4819168"/>
                </a:cubicBezTo>
                <a:cubicBezTo>
                  <a:pt x="7496360" y="4819168"/>
                  <a:pt x="7511944" y="4834759"/>
                  <a:pt x="7511944" y="4853987"/>
                </a:cubicBezTo>
                <a:cubicBezTo>
                  <a:pt x="7511944" y="4873214"/>
                  <a:pt x="7496360" y="4888805"/>
                  <a:pt x="7477132" y="4888805"/>
                </a:cubicBezTo>
                <a:close/>
                <a:moveTo>
                  <a:pt x="7562024" y="4888805"/>
                </a:moveTo>
                <a:cubicBezTo>
                  <a:pt x="7542796" y="4888805"/>
                  <a:pt x="7527199" y="4873214"/>
                  <a:pt x="7527199" y="4853987"/>
                </a:cubicBezTo>
                <a:cubicBezTo>
                  <a:pt x="7527199" y="4834759"/>
                  <a:pt x="7542796" y="4819168"/>
                  <a:pt x="7562024" y="4819168"/>
                </a:cubicBezTo>
                <a:cubicBezTo>
                  <a:pt x="7581252" y="4819168"/>
                  <a:pt x="7596836" y="4834759"/>
                  <a:pt x="7596836" y="4853987"/>
                </a:cubicBezTo>
                <a:cubicBezTo>
                  <a:pt x="7596836" y="4873214"/>
                  <a:pt x="7581252" y="4888805"/>
                  <a:pt x="7562024" y="4888805"/>
                </a:cubicBezTo>
                <a:close/>
                <a:moveTo>
                  <a:pt x="7646915" y="4888805"/>
                </a:moveTo>
                <a:cubicBezTo>
                  <a:pt x="7627688" y="4888805"/>
                  <a:pt x="7612090" y="4873214"/>
                  <a:pt x="7612090" y="4853987"/>
                </a:cubicBezTo>
                <a:cubicBezTo>
                  <a:pt x="7612090" y="4834759"/>
                  <a:pt x="7627688" y="4819168"/>
                  <a:pt x="7646915" y="4819168"/>
                </a:cubicBezTo>
                <a:cubicBezTo>
                  <a:pt x="7666143" y="4819168"/>
                  <a:pt x="7681728" y="4834759"/>
                  <a:pt x="7681728" y="4853987"/>
                </a:cubicBezTo>
                <a:cubicBezTo>
                  <a:pt x="7681728" y="4873214"/>
                  <a:pt x="7666143" y="4888805"/>
                  <a:pt x="7646915" y="4888805"/>
                </a:cubicBezTo>
                <a:close/>
                <a:moveTo>
                  <a:pt x="7731809" y="4888805"/>
                </a:moveTo>
                <a:cubicBezTo>
                  <a:pt x="7712581" y="4888805"/>
                  <a:pt x="7696983" y="4873214"/>
                  <a:pt x="7696983" y="4853987"/>
                </a:cubicBezTo>
                <a:cubicBezTo>
                  <a:pt x="7696983" y="4834759"/>
                  <a:pt x="7712581" y="4819168"/>
                  <a:pt x="7731809" y="4819168"/>
                </a:cubicBezTo>
                <a:cubicBezTo>
                  <a:pt x="7751036" y="4819168"/>
                  <a:pt x="7766621" y="4834759"/>
                  <a:pt x="7766621" y="4853987"/>
                </a:cubicBezTo>
                <a:cubicBezTo>
                  <a:pt x="7766621" y="4873214"/>
                  <a:pt x="7751036" y="4888805"/>
                  <a:pt x="7731809" y="4888805"/>
                </a:cubicBezTo>
                <a:close/>
                <a:moveTo>
                  <a:pt x="7816702" y="4888805"/>
                </a:moveTo>
                <a:cubicBezTo>
                  <a:pt x="7797474" y="4888805"/>
                  <a:pt x="7781877" y="4873214"/>
                  <a:pt x="7781877" y="4853987"/>
                </a:cubicBezTo>
                <a:cubicBezTo>
                  <a:pt x="7781877" y="4834759"/>
                  <a:pt x="7797474" y="4819168"/>
                  <a:pt x="7816702" y="4819168"/>
                </a:cubicBezTo>
                <a:cubicBezTo>
                  <a:pt x="7835930" y="4819168"/>
                  <a:pt x="7851514" y="4834759"/>
                  <a:pt x="7851514" y="4853987"/>
                </a:cubicBezTo>
                <a:cubicBezTo>
                  <a:pt x="7851514" y="4873214"/>
                  <a:pt x="7835930" y="4888805"/>
                  <a:pt x="7816702" y="4888805"/>
                </a:cubicBezTo>
                <a:close/>
                <a:moveTo>
                  <a:pt x="7901594" y="4888805"/>
                </a:moveTo>
                <a:cubicBezTo>
                  <a:pt x="7882366" y="4888805"/>
                  <a:pt x="7866769" y="4873214"/>
                  <a:pt x="7866769" y="4853987"/>
                </a:cubicBezTo>
                <a:cubicBezTo>
                  <a:pt x="7866769" y="4834759"/>
                  <a:pt x="7882366" y="4819168"/>
                  <a:pt x="7901594" y="4819168"/>
                </a:cubicBezTo>
                <a:cubicBezTo>
                  <a:pt x="7920822" y="4819168"/>
                  <a:pt x="7936406" y="4834759"/>
                  <a:pt x="7936406" y="4853987"/>
                </a:cubicBezTo>
                <a:cubicBezTo>
                  <a:pt x="7936406" y="4873214"/>
                  <a:pt x="7920822" y="4888805"/>
                  <a:pt x="7901594" y="4888805"/>
                </a:cubicBezTo>
                <a:close/>
                <a:moveTo>
                  <a:pt x="7986485" y="4888805"/>
                </a:moveTo>
                <a:cubicBezTo>
                  <a:pt x="7967258" y="4888805"/>
                  <a:pt x="7951660" y="4873214"/>
                  <a:pt x="7951660" y="4853987"/>
                </a:cubicBezTo>
                <a:cubicBezTo>
                  <a:pt x="7951660" y="4834759"/>
                  <a:pt x="7967258" y="4819168"/>
                  <a:pt x="7986485" y="4819168"/>
                </a:cubicBezTo>
                <a:cubicBezTo>
                  <a:pt x="8005713" y="4819168"/>
                  <a:pt x="8021298" y="4834759"/>
                  <a:pt x="8021298" y="4853987"/>
                </a:cubicBezTo>
                <a:cubicBezTo>
                  <a:pt x="8021298" y="4873214"/>
                  <a:pt x="8005713" y="4888805"/>
                  <a:pt x="7986485" y="4888805"/>
                </a:cubicBezTo>
                <a:close/>
                <a:moveTo>
                  <a:pt x="8071379" y="4888805"/>
                </a:moveTo>
                <a:cubicBezTo>
                  <a:pt x="8052151" y="4888805"/>
                  <a:pt x="8036553" y="4873214"/>
                  <a:pt x="8036553" y="4853987"/>
                </a:cubicBezTo>
                <a:cubicBezTo>
                  <a:pt x="8036553" y="4834759"/>
                  <a:pt x="8052151" y="4819168"/>
                  <a:pt x="8071379" y="4819168"/>
                </a:cubicBezTo>
                <a:cubicBezTo>
                  <a:pt x="8090606" y="4819168"/>
                  <a:pt x="8106191" y="4834759"/>
                  <a:pt x="8106191" y="4853987"/>
                </a:cubicBezTo>
                <a:cubicBezTo>
                  <a:pt x="8106191" y="4873214"/>
                  <a:pt x="8090606" y="4888805"/>
                  <a:pt x="8071379" y="4888805"/>
                </a:cubicBezTo>
                <a:close/>
                <a:moveTo>
                  <a:pt x="8156272" y="4888805"/>
                </a:moveTo>
                <a:cubicBezTo>
                  <a:pt x="8137044" y="4888805"/>
                  <a:pt x="8121447" y="4873214"/>
                  <a:pt x="8121447" y="4853987"/>
                </a:cubicBezTo>
                <a:cubicBezTo>
                  <a:pt x="8121447" y="4834759"/>
                  <a:pt x="8137044" y="4819168"/>
                  <a:pt x="8156272" y="4819168"/>
                </a:cubicBezTo>
                <a:cubicBezTo>
                  <a:pt x="8175500" y="4819168"/>
                  <a:pt x="8191084" y="4834759"/>
                  <a:pt x="8191084" y="4853987"/>
                </a:cubicBezTo>
                <a:cubicBezTo>
                  <a:pt x="8191084" y="4873214"/>
                  <a:pt x="8175500" y="4888805"/>
                  <a:pt x="8156272" y="4888805"/>
                </a:cubicBezTo>
                <a:close/>
                <a:moveTo>
                  <a:pt x="8241164" y="4888805"/>
                </a:moveTo>
                <a:cubicBezTo>
                  <a:pt x="8221936" y="4888805"/>
                  <a:pt x="8206339" y="4873214"/>
                  <a:pt x="8206339" y="4853987"/>
                </a:cubicBezTo>
                <a:cubicBezTo>
                  <a:pt x="8206339" y="4834759"/>
                  <a:pt x="8221936" y="4819168"/>
                  <a:pt x="8241164" y="4819168"/>
                </a:cubicBezTo>
                <a:cubicBezTo>
                  <a:pt x="8260392" y="4819168"/>
                  <a:pt x="8275976" y="4834759"/>
                  <a:pt x="8275976" y="4853987"/>
                </a:cubicBezTo>
                <a:cubicBezTo>
                  <a:pt x="8275976" y="4873214"/>
                  <a:pt x="8260392" y="4888805"/>
                  <a:pt x="8241164" y="4888805"/>
                </a:cubicBezTo>
                <a:close/>
                <a:moveTo>
                  <a:pt x="8326055" y="4888805"/>
                </a:moveTo>
                <a:cubicBezTo>
                  <a:pt x="8306828" y="4888805"/>
                  <a:pt x="8291230" y="4873214"/>
                  <a:pt x="8291230" y="4853987"/>
                </a:cubicBezTo>
                <a:cubicBezTo>
                  <a:pt x="8291230" y="4834759"/>
                  <a:pt x="8306828" y="4819168"/>
                  <a:pt x="8326055" y="4819168"/>
                </a:cubicBezTo>
                <a:cubicBezTo>
                  <a:pt x="8345283" y="4819168"/>
                  <a:pt x="8360868" y="4834759"/>
                  <a:pt x="8360868" y="4853987"/>
                </a:cubicBezTo>
                <a:cubicBezTo>
                  <a:pt x="8360868" y="4873214"/>
                  <a:pt x="8345283" y="4888805"/>
                  <a:pt x="8326055" y="4888805"/>
                </a:cubicBezTo>
                <a:close/>
                <a:moveTo>
                  <a:pt x="8410949" y="4888805"/>
                </a:moveTo>
                <a:cubicBezTo>
                  <a:pt x="8391721" y="4888805"/>
                  <a:pt x="8376123" y="4873214"/>
                  <a:pt x="8376123" y="4853987"/>
                </a:cubicBezTo>
                <a:cubicBezTo>
                  <a:pt x="8376123" y="4834759"/>
                  <a:pt x="8391721" y="4819168"/>
                  <a:pt x="8410949" y="4819168"/>
                </a:cubicBezTo>
                <a:cubicBezTo>
                  <a:pt x="8430176" y="4819168"/>
                  <a:pt x="8445761" y="4834759"/>
                  <a:pt x="8445761" y="4853987"/>
                </a:cubicBezTo>
                <a:cubicBezTo>
                  <a:pt x="8445761" y="4873214"/>
                  <a:pt x="8430176" y="4888805"/>
                  <a:pt x="8410949" y="4888805"/>
                </a:cubicBezTo>
                <a:close/>
                <a:moveTo>
                  <a:pt x="8495842" y="4888805"/>
                </a:moveTo>
                <a:cubicBezTo>
                  <a:pt x="8476614" y="4888805"/>
                  <a:pt x="8461017" y="4873214"/>
                  <a:pt x="8461017" y="4853987"/>
                </a:cubicBezTo>
                <a:cubicBezTo>
                  <a:pt x="8461017" y="4834759"/>
                  <a:pt x="8476614" y="4819168"/>
                  <a:pt x="8495842" y="4819168"/>
                </a:cubicBezTo>
                <a:cubicBezTo>
                  <a:pt x="8515070" y="4819168"/>
                  <a:pt x="8530654" y="4834759"/>
                  <a:pt x="8530654" y="4853987"/>
                </a:cubicBezTo>
                <a:cubicBezTo>
                  <a:pt x="8530654" y="4873214"/>
                  <a:pt x="8515070" y="4888805"/>
                  <a:pt x="8495842" y="4888805"/>
                </a:cubicBezTo>
                <a:close/>
                <a:moveTo>
                  <a:pt x="8580734" y="4888805"/>
                </a:moveTo>
                <a:cubicBezTo>
                  <a:pt x="8561506" y="4888805"/>
                  <a:pt x="8545909" y="4873214"/>
                  <a:pt x="8545909" y="4853987"/>
                </a:cubicBezTo>
                <a:cubicBezTo>
                  <a:pt x="8545909" y="4834759"/>
                  <a:pt x="8561506" y="4819168"/>
                  <a:pt x="8580734" y="4819168"/>
                </a:cubicBezTo>
                <a:cubicBezTo>
                  <a:pt x="8599962" y="4819168"/>
                  <a:pt x="8615546" y="4834759"/>
                  <a:pt x="8615546" y="4853987"/>
                </a:cubicBezTo>
                <a:cubicBezTo>
                  <a:pt x="8615546" y="4873214"/>
                  <a:pt x="8599962" y="4888805"/>
                  <a:pt x="8580734" y="4888805"/>
                </a:cubicBezTo>
                <a:close/>
                <a:moveTo>
                  <a:pt x="8665625" y="4888805"/>
                </a:moveTo>
                <a:cubicBezTo>
                  <a:pt x="8646398" y="4888805"/>
                  <a:pt x="8630800" y="4873214"/>
                  <a:pt x="8630800" y="4853987"/>
                </a:cubicBezTo>
                <a:cubicBezTo>
                  <a:pt x="8630800" y="4834759"/>
                  <a:pt x="8646398" y="4819168"/>
                  <a:pt x="8665625" y="4819168"/>
                </a:cubicBezTo>
                <a:cubicBezTo>
                  <a:pt x="8684853" y="4819168"/>
                  <a:pt x="8700438" y="4834759"/>
                  <a:pt x="8700438" y="4853987"/>
                </a:cubicBezTo>
                <a:cubicBezTo>
                  <a:pt x="8700438" y="4873214"/>
                  <a:pt x="8684853" y="4888805"/>
                  <a:pt x="8665625" y="4888805"/>
                </a:cubicBezTo>
                <a:close/>
                <a:moveTo>
                  <a:pt x="8750518" y="4888805"/>
                </a:moveTo>
                <a:cubicBezTo>
                  <a:pt x="8731290" y="4888805"/>
                  <a:pt x="8715692" y="4873214"/>
                  <a:pt x="8715692" y="4853987"/>
                </a:cubicBezTo>
                <a:cubicBezTo>
                  <a:pt x="8715692" y="4834759"/>
                  <a:pt x="8731290" y="4819168"/>
                  <a:pt x="8750518" y="4819168"/>
                </a:cubicBezTo>
                <a:cubicBezTo>
                  <a:pt x="8769745" y="4819168"/>
                  <a:pt x="8785330" y="4834759"/>
                  <a:pt x="8785330" y="4853987"/>
                </a:cubicBezTo>
                <a:cubicBezTo>
                  <a:pt x="8785330" y="4873214"/>
                  <a:pt x="8769745" y="4888805"/>
                  <a:pt x="8750518" y="4888805"/>
                </a:cubicBezTo>
                <a:close/>
                <a:moveTo>
                  <a:pt x="8835412" y="4888805"/>
                </a:moveTo>
                <a:cubicBezTo>
                  <a:pt x="8816184" y="4888805"/>
                  <a:pt x="8800587" y="4873214"/>
                  <a:pt x="8800587" y="4853987"/>
                </a:cubicBezTo>
                <a:cubicBezTo>
                  <a:pt x="8800587" y="4834759"/>
                  <a:pt x="8816184" y="4819168"/>
                  <a:pt x="8835412" y="4819168"/>
                </a:cubicBezTo>
                <a:cubicBezTo>
                  <a:pt x="8854640" y="4819168"/>
                  <a:pt x="8870224" y="4834759"/>
                  <a:pt x="8870224" y="4853987"/>
                </a:cubicBezTo>
                <a:cubicBezTo>
                  <a:pt x="8870224" y="4873214"/>
                  <a:pt x="8854640" y="4888805"/>
                  <a:pt x="8835412" y="4888805"/>
                </a:cubicBezTo>
                <a:close/>
                <a:moveTo>
                  <a:pt x="8920304" y="4888805"/>
                </a:moveTo>
                <a:cubicBezTo>
                  <a:pt x="8901076" y="4888805"/>
                  <a:pt x="8885479" y="4873214"/>
                  <a:pt x="8885479" y="4853987"/>
                </a:cubicBezTo>
                <a:cubicBezTo>
                  <a:pt x="8885479" y="4834759"/>
                  <a:pt x="8901076" y="4819168"/>
                  <a:pt x="8920304" y="4819168"/>
                </a:cubicBezTo>
                <a:cubicBezTo>
                  <a:pt x="8939532" y="4819168"/>
                  <a:pt x="8955116" y="4834759"/>
                  <a:pt x="8955116" y="4853987"/>
                </a:cubicBezTo>
                <a:cubicBezTo>
                  <a:pt x="8955116" y="4873214"/>
                  <a:pt x="8939532" y="4888805"/>
                  <a:pt x="8920304" y="4888805"/>
                </a:cubicBezTo>
                <a:close/>
                <a:moveTo>
                  <a:pt x="9005195" y="4888805"/>
                </a:moveTo>
                <a:cubicBezTo>
                  <a:pt x="8985968" y="4888805"/>
                  <a:pt x="8970370" y="4873214"/>
                  <a:pt x="8970370" y="4853987"/>
                </a:cubicBezTo>
                <a:cubicBezTo>
                  <a:pt x="8970370" y="4834759"/>
                  <a:pt x="8985968" y="4819168"/>
                  <a:pt x="9005195" y="4819168"/>
                </a:cubicBezTo>
                <a:cubicBezTo>
                  <a:pt x="9024423" y="4819168"/>
                  <a:pt x="9040008" y="4834759"/>
                  <a:pt x="9040008" y="4853987"/>
                </a:cubicBezTo>
                <a:cubicBezTo>
                  <a:pt x="9040008" y="4873214"/>
                  <a:pt x="9024423" y="4888805"/>
                  <a:pt x="9005195" y="4888805"/>
                </a:cubicBezTo>
                <a:close/>
                <a:moveTo>
                  <a:pt x="9090088" y="4888805"/>
                </a:moveTo>
                <a:cubicBezTo>
                  <a:pt x="9070860" y="4888805"/>
                  <a:pt x="9055262" y="4873214"/>
                  <a:pt x="9055262" y="4853987"/>
                </a:cubicBezTo>
                <a:cubicBezTo>
                  <a:pt x="9055262" y="4834759"/>
                  <a:pt x="9070860" y="4819168"/>
                  <a:pt x="9090088" y="4819168"/>
                </a:cubicBezTo>
                <a:cubicBezTo>
                  <a:pt x="9109315" y="4819168"/>
                  <a:pt x="9124900" y="4834759"/>
                  <a:pt x="9124900" y="4853987"/>
                </a:cubicBezTo>
                <a:cubicBezTo>
                  <a:pt x="9124900" y="4873214"/>
                  <a:pt x="9109315" y="4888805"/>
                  <a:pt x="9090088" y="4888805"/>
                </a:cubicBezTo>
                <a:close/>
                <a:moveTo>
                  <a:pt x="9174982" y="4888805"/>
                </a:moveTo>
                <a:cubicBezTo>
                  <a:pt x="9155754" y="4888805"/>
                  <a:pt x="9140157" y="4873214"/>
                  <a:pt x="9140157" y="4853987"/>
                </a:cubicBezTo>
                <a:cubicBezTo>
                  <a:pt x="9140157" y="4834759"/>
                  <a:pt x="9155754" y="4819168"/>
                  <a:pt x="9174982" y="4819168"/>
                </a:cubicBezTo>
                <a:cubicBezTo>
                  <a:pt x="9194210" y="4819168"/>
                  <a:pt x="9209794" y="4834759"/>
                  <a:pt x="9209794" y="4853987"/>
                </a:cubicBezTo>
                <a:cubicBezTo>
                  <a:pt x="9209794" y="4873214"/>
                  <a:pt x="9194210" y="4888805"/>
                  <a:pt x="9174982" y="4888805"/>
                </a:cubicBezTo>
                <a:close/>
                <a:moveTo>
                  <a:pt x="9259874" y="4888805"/>
                </a:moveTo>
                <a:cubicBezTo>
                  <a:pt x="9240646" y="4888805"/>
                  <a:pt x="9225049" y="4873214"/>
                  <a:pt x="9225049" y="4853987"/>
                </a:cubicBezTo>
                <a:cubicBezTo>
                  <a:pt x="9225049" y="4834759"/>
                  <a:pt x="9240646" y="4819168"/>
                  <a:pt x="9259874" y="4819168"/>
                </a:cubicBezTo>
                <a:cubicBezTo>
                  <a:pt x="9279102" y="4819168"/>
                  <a:pt x="9294686" y="4834759"/>
                  <a:pt x="9294686" y="4853987"/>
                </a:cubicBezTo>
                <a:cubicBezTo>
                  <a:pt x="9294686" y="4873214"/>
                  <a:pt x="9279102" y="4888805"/>
                  <a:pt x="9259874" y="4888805"/>
                </a:cubicBezTo>
                <a:close/>
                <a:moveTo>
                  <a:pt x="9344765" y="4888805"/>
                </a:moveTo>
                <a:cubicBezTo>
                  <a:pt x="9325538" y="4888805"/>
                  <a:pt x="9309940" y="4873214"/>
                  <a:pt x="9309940" y="4853987"/>
                </a:cubicBezTo>
                <a:cubicBezTo>
                  <a:pt x="9309940" y="4834759"/>
                  <a:pt x="9325538" y="4819168"/>
                  <a:pt x="9344765" y="4819168"/>
                </a:cubicBezTo>
                <a:cubicBezTo>
                  <a:pt x="9363993" y="4819168"/>
                  <a:pt x="9379578" y="4834759"/>
                  <a:pt x="9379578" y="4853987"/>
                </a:cubicBezTo>
                <a:cubicBezTo>
                  <a:pt x="9379578" y="4873214"/>
                  <a:pt x="9363993" y="4888805"/>
                  <a:pt x="9344765" y="4888805"/>
                </a:cubicBezTo>
                <a:close/>
                <a:moveTo>
                  <a:pt x="9429658" y="4888805"/>
                </a:moveTo>
                <a:cubicBezTo>
                  <a:pt x="9410430" y="4888805"/>
                  <a:pt x="9394832" y="4873214"/>
                  <a:pt x="9394832" y="4853987"/>
                </a:cubicBezTo>
                <a:cubicBezTo>
                  <a:pt x="9394832" y="4834759"/>
                  <a:pt x="9410430" y="4819168"/>
                  <a:pt x="9429658" y="4819168"/>
                </a:cubicBezTo>
                <a:cubicBezTo>
                  <a:pt x="9448885" y="4819168"/>
                  <a:pt x="9464470" y="4834759"/>
                  <a:pt x="9464470" y="4853987"/>
                </a:cubicBezTo>
                <a:cubicBezTo>
                  <a:pt x="9464470" y="4873214"/>
                  <a:pt x="9448885" y="4888805"/>
                  <a:pt x="9429658" y="4888805"/>
                </a:cubicBezTo>
                <a:close/>
                <a:moveTo>
                  <a:pt x="9514552" y="4888805"/>
                </a:moveTo>
                <a:cubicBezTo>
                  <a:pt x="9495324" y="4888805"/>
                  <a:pt x="9479727" y="4873214"/>
                  <a:pt x="9479727" y="4853987"/>
                </a:cubicBezTo>
                <a:cubicBezTo>
                  <a:pt x="9479727" y="4834759"/>
                  <a:pt x="9495324" y="4819168"/>
                  <a:pt x="9514552" y="4819168"/>
                </a:cubicBezTo>
                <a:cubicBezTo>
                  <a:pt x="9533780" y="4819168"/>
                  <a:pt x="9549364" y="4834759"/>
                  <a:pt x="9549364" y="4853987"/>
                </a:cubicBezTo>
                <a:cubicBezTo>
                  <a:pt x="9549364" y="4873214"/>
                  <a:pt x="9533780" y="4888805"/>
                  <a:pt x="9514552" y="4888805"/>
                </a:cubicBezTo>
                <a:close/>
                <a:moveTo>
                  <a:pt x="9599444" y="4888805"/>
                </a:moveTo>
                <a:cubicBezTo>
                  <a:pt x="9580216" y="4888805"/>
                  <a:pt x="9564619" y="4873214"/>
                  <a:pt x="9564619" y="4853987"/>
                </a:cubicBezTo>
                <a:cubicBezTo>
                  <a:pt x="9564619" y="4834759"/>
                  <a:pt x="9580216" y="4819168"/>
                  <a:pt x="9599444" y="4819168"/>
                </a:cubicBezTo>
                <a:cubicBezTo>
                  <a:pt x="9618672" y="4819168"/>
                  <a:pt x="9634256" y="4834759"/>
                  <a:pt x="9634256" y="4853987"/>
                </a:cubicBezTo>
                <a:cubicBezTo>
                  <a:pt x="9634256" y="4873214"/>
                  <a:pt x="9618672" y="4888805"/>
                  <a:pt x="9599444" y="4888805"/>
                </a:cubicBezTo>
                <a:close/>
                <a:moveTo>
                  <a:pt x="9684335" y="4888805"/>
                </a:moveTo>
                <a:cubicBezTo>
                  <a:pt x="9665108" y="4888805"/>
                  <a:pt x="9649510" y="4873214"/>
                  <a:pt x="9649510" y="4853987"/>
                </a:cubicBezTo>
                <a:cubicBezTo>
                  <a:pt x="9649510" y="4834759"/>
                  <a:pt x="9665108" y="4819168"/>
                  <a:pt x="9684335" y="4819168"/>
                </a:cubicBezTo>
                <a:cubicBezTo>
                  <a:pt x="9703563" y="4819168"/>
                  <a:pt x="9719148" y="4834759"/>
                  <a:pt x="9719148" y="4853987"/>
                </a:cubicBezTo>
                <a:cubicBezTo>
                  <a:pt x="9719148" y="4873214"/>
                  <a:pt x="9703563" y="4888805"/>
                  <a:pt x="9684335" y="4888805"/>
                </a:cubicBezTo>
                <a:close/>
                <a:moveTo>
                  <a:pt x="10363475" y="4888805"/>
                </a:moveTo>
                <a:cubicBezTo>
                  <a:pt x="10344248" y="4888805"/>
                  <a:pt x="10328650" y="4873214"/>
                  <a:pt x="10328650" y="4853987"/>
                </a:cubicBezTo>
                <a:cubicBezTo>
                  <a:pt x="10328650" y="4834759"/>
                  <a:pt x="10344248" y="4819168"/>
                  <a:pt x="10363475" y="4819168"/>
                </a:cubicBezTo>
                <a:cubicBezTo>
                  <a:pt x="10382703" y="4819168"/>
                  <a:pt x="10398288" y="4834759"/>
                  <a:pt x="10398288" y="4853987"/>
                </a:cubicBezTo>
                <a:cubicBezTo>
                  <a:pt x="10398288" y="4873214"/>
                  <a:pt x="10382703" y="4888805"/>
                  <a:pt x="10363475" y="4888805"/>
                </a:cubicBezTo>
                <a:close/>
                <a:moveTo>
                  <a:pt x="2213771" y="4803947"/>
                </a:moveTo>
                <a:cubicBezTo>
                  <a:pt x="2194543" y="4803947"/>
                  <a:pt x="2178952" y="4788356"/>
                  <a:pt x="2178952" y="4769128"/>
                </a:cubicBezTo>
                <a:cubicBezTo>
                  <a:pt x="2178952" y="4749900"/>
                  <a:pt x="2194543" y="4734309"/>
                  <a:pt x="2213771" y="4734309"/>
                </a:cubicBezTo>
                <a:cubicBezTo>
                  <a:pt x="2232999" y="4734309"/>
                  <a:pt x="2248590" y="4749900"/>
                  <a:pt x="2248590" y="4769128"/>
                </a:cubicBezTo>
                <a:cubicBezTo>
                  <a:pt x="2248590" y="4788356"/>
                  <a:pt x="2232999" y="4803947"/>
                  <a:pt x="2213771" y="4803947"/>
                </a:cubicBezTo>
                <a:close/>
                <a:moveTo>
                  <a:pt x="2298657" y="4803947"/>
                </a:moveTo>
                <a:cubicBezTo>
                  <a:pt x="2279429" y="4803947"/>
                  <a:pt x="2263838" y="4788356"/>
                  <a:pt x="2263838" y="4769128"/>
                </a:cubicBezTo>
                <a:cubicBezTo>
                  <a:pt x="2263838" y="4749900"/>
                  <a:pt x="2279429" y="4734309"/>
                  <a:pt x="2298657" y="4734309"/>
                </a:cubicBezTo>
                <a:cubicBezTo>
                  <a:pt x="2317885" y="4734309"/>
                  <a:pt x="2333476" y="4749900"/>
                  <a:pt x="2333476" y="4769128"/>
                </a:cubicBezTo>
                <a:cubicBezTo>
                  <a:pt x="2333476" y="4788356"/>
                  <a:pt x="2317885" y="4803947"/>
                  <a:pt x="2298657" y="4803947"/>
                </a:cubicBezTo>
                <a:close/>
                <a:moveTo>
                  <a:pt x="2383549" y="4803947"/>
                </a:moveTo>
                <a:cubicBezTo>
                  <a:pt x="2364322" y="4803947"/>
                  <a:pt x="2348730" y="4788356"/>
                  <a:pt x="2348730" y="4769128"/>
                </a:cubicBezTo>
                <a:cubicBezTo>
                  <a:pt x="2348730" y="4749900"/>
                  <a:pt x="2364322" y="4734309"/>
                  <a:pt x="2383549" y="4734309"/>
                </a:cubicBezTo>
                <a:cubicBezTo>
                  <a:pt x="2402777" y="4734309"/>
                  <a:pt x="2418368" y="4749900"/>
                  <a:pt x="2418368" y="4769128"/>
                </a:cubicBezTo>
                <a:cubicBezTo>
                  <a:pt x="2418368" y="4788356"/>
                  <a:pt x="2402777" y="4803947"/>
                  <a:pt x="2383549" y="4803947"/>
                </a:cubicBezTo>
                <a:close/>
                <a:moveTo>
                  <a:pt x="2468443" y="4803947"/>
                </a:moveTo>
                <a:cubicBezTo>
                  <a:pt x="2449215" y="4803947"/>
                  <a:pt x="2433624" y="4788356"/>
                  <a:pt x="2433624" y="4769128"/>
                </a:cubicBezTo>
                <a:cubicBezTo>
                  <a:pt x="2433624" y="4749900"/>
                  <a:pt x="2449215" y="4734309"/>
                  <a:pt x="2468443" y="4734309"/>
                </a:cubicBezTo>
                <a:cubicBezTo>
                  <a:pt x="2487670" y="4734309"/>
                  <a:pt x="2503261" y="4749900"/>
                  <a:pt x="2503261" y="4769128"/>
                </a:cubicBezTo>
                <a:cubicBezTo>
                  <a:pt x="2503261" y="4788356"/>
                  <a:pt x="2487670" y="4803947"/>
                  <a:pt x="2468443" y="4803947"/>
                </a:cubicBezTo>
                <a:close/>
                <a:moveTo>
                  <a:pt x="2553334" y="4803947"/>
                </a:moveTo>
                <a:cubicBezTo>
                  <a:pt x="2534106" y="4803947"/>
                  <a:pt x="2518515" y="4788356"/>
                  <a:pt x="2518515" y="4769128"/>
                </a:cubicBezTo>
                <a:cubicBezTo>
                  <a:pt x="2518515" y="4749900"/>
                  <a:pt x="2534106" y="4734309"/>
                  <a:pt x="2553334" y="4734309"/>
                </a:cubicBezTo>
                <a:cubicBezTo>
                  <a:pt x="2572562" y="4734309"/>
                  <a:pt x="2588153" y="4749900"/>
                  <a:pt x="2588153" y="4769128"/>
                </a:cubicBezTo>
                <a:cubicBezTo>
                  <a:pt x="2588153" y="4788356"/>
                  <a:pt x="2572562" y="4803947"/>
                  <a:pt x="2553334" y="4803947"/>
                </a:cubicBezTo>
                <a:close/>
                <a:moveTo>
                  <a:pt x="2638227" y="4803947"/>
                </a:moveTo>
                <a:cubicBezTo>
                  <a:pt x="2618999" y="4803947"/>
                  <a:pt x="2603408" y="4788356"/>
                  <a:pt x="2603408" y="4769128"/>
                </a:cubicBezTo>
                <a:cubicBezTo>
                  <a:pt x="2603408" y="4749900"/>
                  <a:pt x="2618999" y="4734309"/>
                  <a:pt x="2638227" y="4734309"/>
                </a:cubicBezTo>
                <a:cubicBezTo>
                  <a:pt x="2657455" y="4734309"/>
                  <a:pt x="2673046" y="4749900"/>
                  <a:pt x="2673046" y="4769128"/>
                </a:cubicBezTo>
                <a:cubicBezTo>
                  <a:pt x="2673046" y="4788356"/>
                  <a:pt x="2657455" y="4803947"/>
                  <a:pt x="2638227" y="4803947"/>
                </a:cubicBezTo>
                <a:close/>
                <a:moveTo>
                  <a:pt x="2723119" y="4803947"/>
                </a:moveTo>
                <a:cubicBezTo>
                  <a:pt x="2703892" y="4803947"/>
                  <a:pt x="2688300" y="4788356"/>
                  <a:pt x="2688300" y="4769128"/>
                </a:cubicBezTo>
                <a:cubicBezTo>
                  <a:pt x="2688300" y="4749900"/>
                  <a:pt x="2703892" y="4734309"/>
                  <a:pt x="2723119" y="4734309"/>
                </a:cubicBezTo>
                <a:cubicBezTo>
                  <a:pt x="2742347" y="4734309"/>
                  <a:pt x="2757938" y="4749900"/>
                  <a:pt x="2757938" y="4769128"/>
                </a:cubicBezTo>
                <a:cubicBezTo>
                  <a:pt x="2757938" y="4788356"/>
                  <a:pt x="2742347" y="4803947"/>
                  <a:pt x="2723119" y="4803947"/>
                </a:cubicBezTo>
                <a:close/>
                <a:moveTo>
                  <a:pt x="2808013" y="4803947"/>
                </a:moveTo>
                <a:cubicBezTo>
                  <a:pt x="2788785" y="4803947"/>
                  <a:pt x="2773194" y="4788356"/>
                  <a:pt x="2773194" y="4769128"/>
                </a:cubicBezTo>
                <a:cubicBezTo>
                  <a:pt x="2773194" y="4749900"/>
                  <a:pt x="2788785" y="4734309"/>
                  <a:pt x="2808013" y="4734309"/>
                </a:cubicBezTo>
                <a:cubicBezTo>
                  <a:pt x="2827240" y="4734309"/>
                  <a:pt x="2842831" y="4749900"/>
                  <a:pt x="2842831" y="4769128"/>
                </a:cubicBezTo>
                <a:cubicBezTo>
                  <a:pt x="2842831" y="4788356"/>
                  <a:pt x="2827240" y="4803947"/>
                  <a:pt x="2808013" y="4803947"/>
                </a:cubicBezTo>
                <a:close/>
                <a:moveTo>
                  <a:pt x="2892904" y="4803947"/>
                </a:moveTo>
                <a:cubicBezTo>
                  <a:pt x="2873676" y="4803947"/>
                  <a:pt x="2858085" y="4788356"/>
                  <a:pt x="2858085" y="4769128"/>
                </a:cubicBezTo>
                <a:cubicBezTo>
                  <a:pt x="2858085" y="4749900"/>
                  <a:pt x="2873676" y="4734309"/>
                  <a:pt x="2892904" y="4734309"/>
                </a:cubicBezTo>
                <a:cubicBezTo>
                  <a:pt x="2912132" y="4734309"/>
                  <a:pt x="2927723" y="4749900"/>
                  <a:pt x="2927723" y="4769128"/>
                </a:cubicBezTo>
                <a:cubicBezTo>
                  <a:pt x="2927723" y="4788356"/>
                  <a:pt x="2912132" y="4803947"/>
                  <a:pt x="2892904" y="4803947"/>
                </a:cubicBezTo>
                <a:close/>
                <a:moveTo>
                  <a:pt x="2977796" y="4803947"/>
                </a:moveTo>
                <a:cubicBezTo>
                  <a:pt x="2958568" y="4803947"/>
                  <a:pt x="2942977" y="4788356"/>
                  <a:pt x="2942977" y="4769128"/>
                </a:cubicBezTo>
                <a:cubicBezTo>
                  <a:pt x="2942977" y="4749900"/>
                  <a:pt x="2958568" y="4734309"/>
                  <a:pt x="2977796" y="4734309"/>
                </a:cubicBezTo>
                <a:cubicBezTo>
                  <a:pt x="2997024" y="4734309"/>
                  <a:pt x="3012615" y="4749900"/>
                  <a:pt x="3012615" y="4769128"/>
                </a:cubicBezTo>
                <a:cubicBezTo>
                  <a:pt x="3012615" y="4788356"/>
                  <a:pt x="2997024" y="4803947"/>
                  <a:pt x="2977796" y="4803947"/>
                </a:cubicBezTo>
                <a:close/>
                <a:moveTo>
                  <a:pt x="3062689" y="4803947"/>
                </a:moveTo>
                <a:cubicBezTo>
                  <a:pt x="3043462" y="4803947"/>
                  <a:pt x="3027870" y="4788356"/>
                  <a:pt x="3027870" y="4769128"/>
                </a:cubicBezTo>
                <a:cubicBezTo>
                  <a:pt x="3027870" y="4749900"/>
                  <a:pt x="3043462" y="4734309"/>
                  <a:pt x="3062689" y="4734309"/>
                </a:cubicBezTo>
                <a:cubicBezTo>
                  <a:pt x="3081917" y="4734309"/>
                  <a:pt x="3097508" y="4749900"/>
                  <a:pt x="3097508" y="4769128"/>
                </a:cubicBezTo>
                <a:cubicBezTo>
                  <a:pt x="3097508" y="4788356"/>
                  <a:pt x="3081917" y="4803947"/>
                  <a:pt x="3062689" y="4803947"/>
                </a:cubicBezTo>
                <a:close/>
                <a:moveTo>
                  <a:pt x="3232474" y="4803947"/>
                </a:moveTo>
                <a:cubicBezTo>
                  <a:pt x="3213246" y="4803947"/>
                  <a:pt x="3197655" y="4788356"/>
                  <a:pt x="3197655" y="4769128"/>
                </a:cubicBezTo>
                <a:cubicBezTo>
                  <a:pt x="3197655" y="4749900"/>
                  <a:pt x="3213246" y="4734309"/>
                  <a:pt x="3232474" y="4734309"/>
                </a:cubicBezTo>
                <a:cubicBezTo>
                  <a:pt x="3251702" y="4734309"/>
                  <a:pt x="3267293" y="4749900"/>
                  <a:pt x="3267293" y="4769128"/>
                </a:cubicBezTo>
                <a:cubicBezTo>
                  <a:pt x="3267293" y="4788356"/>
                  <a:pt x="3251702" y="4803947"/>
                  <a:pt x="3232474" y="4803947"/>
                </a:cubicBezTo>
                <a:close/>
                <a:moveTo>
                  <a:pt x="3741829" y="4803947"/>
                </a:moveTo>
                <a:cubicBezTo>
                  <a:pt x="3722602" y="4803947"/>
                  <a:pt x="3707010" y="4788356"/>
                  <a:pt x="3707010" y="4769128"/>
                </a:cubicBezTo>
                <a:cubicBezTo>
                  <a:pt x="3707010" y="4749900"/>
                  <a:pt x="3722602" y="4734309"/>
                  <a:pt x="3741829" y="4734309"/>
                </a:cubicBezTo>
                <a:cubicBezTo>
                  <a:pt x="3761057" y="4734309"/>
                  <a:pt x="3776648" y="4749900"/>
                  <a:pt x="3776648" y="4769128"/>
                </a:cubicBezTo>
                <a:cubicBezTo>
                  <a:pt x="3776648" y="4788356"/>
                  <a:pt x="3761057" y="4803947"/>
                  <a:pt x="3741829" y="4803947"/>
                </a:cubicBezTo>
                <a:close/>
                <a:moveTo>
                  <a:pt x="3826723" y="4803947"/>
                </a:moveTo>
                <a:cubicBezTo>
                  <a:pt x="3807495" y="4803947"/>
                  <a:pt x="3791904" y="4788356"/>
                  <a:pt x="3791904" y="4769128"/>
                </a:cubicBezTo>
                <a:cubicBezTo>
                  <a:pt x="3791904" y="4749900"/>
                  <a:pt x="3807495" y="4734309"/>
                  <a:pt x="3826723" y="4734309"/>
                </a:cubicBezTo>
                <a:cubicBezTo>
                  <a:pt x="3845950" y="4734309"/>
                  <a:pt x="3861541" y="4749900"/>
                  <a:pt x="3861541" y="4769128"/>
                </a:cubicBezTo>
                <a:cubicBezTo>
                  <a:pt x="3861541" y="4788356"/>
                  <a:pt x="3845950" y="4803947"/>
                  <a:pt x="3826723" y="4803947"/>
                </a:cubicBezTo>
                <a:close/>
                <a:moveTo>
                  <a:pt x="3911614" y="4803947"/>
                </a:moveTo>
                <a:cubicBezTo>
                  <a:pt x="3892386" y="4803947"/>
                  <a:pt x="3876795" y="4788356"/>
                  <a:pt x="3876795" y="4769128"/>
                </a:cubicBezTo>
                <a:cubicBezTo>
                  <a:pt x="3876795" y="4749900"/>
                  <a:pt x="3892386" y="4734309"/>
                  <a:pt x="3911614" y="4734309"/>
                </a:cubicBezTo>
                <a:cubicBezTo>
                  <a:pt x="3930842" y="4734309"/>
                  <a:pt x="3946433" y="4749900"/>
                  <a:pt x="3946433" y="4769128"/>
                </a:cubicBezTo>
                <a:cubicBezTo>
                  <a:pt x="3946433" y="4788356"/>
                  <a:pt x="3930842" y="4803947"/>
                  <a:pt x="3911614" y="4803947"/>
                </a:cubicBezTo>
                <a:close/>
                <a:moveTo>
                  <a:pt x="4081406" y="4803947"/>
                </a:moveTo>
                <a:cubicBezTo>
                  <a:pt x="4062179" y="4803947"/>
                  <a:pt x="4046588" y="4788356"/>
                  <a:pt x="4046588" y="4769128"/>
                </a:cubicBezTo>
                <a:cubicBezTo>
                  <a:pt x="4046588" y="4749900"/>
                  <a:pt x="4062179" y="4734309"/>
                  <a:pt x="4081406" y="4734309"/>
                </a:cubicBezTo>
                <a:cubicBezTo>
                  <a:pt x="4100634" y="4734309"/>
                  <a:pt x="4116225" y="4749900"/>
                  <a:pt x="4116225" y="4769128"/>
                </a:cubicBezTo>
                <a:cubicBezTo>
                  <a:pt x="4116225" y="4788356"/>
                  <a:pt x="4100634" y="4803947"/>
                  <a:pt x="4081406" y="4803947"/>
                </a:cubicBezTo>
                <a:close/>
                <a:moveTo>
                  <a:pt x="6033933" y="4803947"/>
                </a:moveTo>
                <a:cubicBezTo>
                  <a:pt x="6014705" y="4803947"/>
                  <a:pt x="5999107" y="4788356"/>
                  <a:pt x="5999107" y="4769128"/>
                </a:cubicBezTo>
                <a:cubicBezTo>
                  <a:pt x="5999107" y="4749900"/>
                  <a:pt x="6014705" y="4734309"/>
                  <a:pt x="6033933" y="4734309"/>
                </a:cubicBezTo>
                <a:cubicBezTo>
                  <a:pt x="6053160" y="4734309"/>
                  <a:pt x="6068745" y="4749900"/>
                  <a:pt x="6068745" y="4769128"/>
                </a:cubicBezTo>
                <a:cubicBezTo>
                  <a:pt x="6068745" y="4788356"/>
                  <a:pt x="6053160" y="4803947"/>
                  <a:pt x="6033933" y="4803947"/>
                </a:cubicBezTo>
                <a:close/>
                <a:moveTo>
                  <a:pt x="6118825" y="4803947"/>
                </a:moveTo>
                <a:cubicBezTo>
                  <a:pt x="6099597" y="4803947"/>
                  <a:pt x="6083999" y="4788356"/>
                  <a:pt x="6083999" y="4769128"/>
                </a:cubicBezTo>
                <a:cubicBezTo>
                  <a:pt x="6083999" y="4749900"/>
                  <a:pt x="6099597" y="4734309"/>
                  <a:pt x="6118825" y="4734309"/>
                </a:cubicBezTo>
                <a:cubicBezTo>
                  <a:pt x="6138053" y="4734309"/>
                  <a:pt x="6153637" y="4749900"/>
                  <a:pt x="6153637" y="4769128"/>
                </a:cubicBezTo>
                <a:cubicBezTo>
                  <a:pt x="6153637" y="4788356"/>
                  <a:pt x="6138053" y="4803947"/>
                  <a:pt x="6118825" y="4803947"/>
                </a:cubicBezTo>
                <a:close/>
                <a:moveTo>
                  <a:pt x="6203718" y="4803947"/>
                </a:moveTo>
                <a:cubicBezTo>
                  <a:pt x="6184490" y="4803947"/>
                  <a:pt x="6168893" y="4788356"/>
                  <a:pt x="6168893" y="4769128"/>
                </a:cubicBezTo>
                <a:cubicBezTo>
                  <a:pt x="6168893" y="4749900"/>
                  <a:pt x="6184490" y="4734309"/>
                  <a:pt x="6203718" y="4734309"/>
                </a:cubicBezTo>
                <a:cubicBezTo>
                  <a:pt x="6222946" y="4734309"/>
                  <a:pt x="6238530" y="4749900"/>
                  <a:pt x="6238530" y="4769128"/>
                </a:cubicBezTo>
                <a:cubicBezTo>
                  <a:pt x="6238530" y="4788356"/>
                  <a:pt x="6222946" y="4803947"/>
                  <a:pt x="6203718" y="4803947"/>
                </a:cubicBezTo>
                <a:close/>
                <a:moveTo>
                  <a:pt x="6458395" y="4803947"/>
                </a:moveTo>
                <a:cubicBezTo>
                  <a:pt x="6439167" y="4803947"/>
                  <a:pt x="6423569" y="4788356"/>
                  <a:pt x="6423569" y="4769128"/>
                </a:cubicBezTo>
                <a:cubicBezTo>
                  <a:pt x="6423569" y="4749900"/>
                  <a:pt x="6439167" y="4734309"/>
                  <a:pt x="6458395" y="4734309"/>
                </a:cubicBezTo>
                <a:cubicBezTo>
                  <a:pt x="6477623" y="4734309"/>
                  <a:pt x="6493207" y="4749900"/>
                  <a:pt x="6493207" y="4769128"/>
                </a:cubicBezTo>
                <a:cubicBezTo>
                  <a:pt x="6493207" y="4788356"/>
                  <a:pt x="6477623" y="4803947"/>
                  <a:pt x="6458395" y="4803947"/>
                </a:cubicBezTo>
                <a:close/>
                <a:moveTo>
                  <a:pt x="6543288" y="4803947"/>
                </a:moveTo>
                <a:cubicBezTo>
                  <a:pt x="6524060" y="4803947"/>
                  <a:pt x="6508463" y="4788356"/>
                  <a:pt x="6508463" y="4769128"/>
                </a:cubicBezTo>
                <a:cubicBezTo>
                  <a:pt x="6508463" y="4749900"/>
                  <a:pt x="6524060" y="4734309"/>
                  <a:pt x="6543288" y="4734309"/>
                </a:cubicBezTo>
                <a:cubicBezTo>
                  <a:pt x="6562516" y="4734309"/>
                  <a:pt x="6578100" y="4749900"/>
                  <a:pt x="6578100" y="4769128"/>
                </a:cubicBezTo>
                <a:cubicBezTo>
                  <a:pt x="6578100" y="4788356"/>
                  <a:pt x="6562516" y="4803947"/>
                  <a:pt x="6543288" y="4803947"/>
                </a:cubicBezTo>
                <a:close/>
                <a:moveTo>
                  <a:pt x="6628180" y="4803947"/>
                </a:moveTo>
                <a:cubicBezTo>
                  <a:pt x="6608953" y="4803947"/>
                  <a:pt x="6593355" y="4788356"/>
                  <a:pt x="6593355" y="4769128"/>
                </a:cubicBezTo>
                <a:cubicBezTo>
                  <a:pt x="6593355" y="4749900"/>
                  <a:pt x="6608953" y="4734309"/>
                  <a:pt x="6628180" y="4734309"/>
                </a:cubicBezTo>
                <a:cubicBezTo>
                  <a:pt x="6647408" y="4734309"/>
                  <a:pt x="6662993" y="4749900"/>
                  <a:pt x="6662993" y="4769128"/>
                </a:cubicBezTo>
                <a:cubicBezTo>
                  <a:pt x="6662993" y="4788356"/>
                  <a:pt x="6647408" y="4803947"/>
                  <a:pt x="6628180" y="4803947"/>
                </a:cubicBezTo>
                <a:close/>
                <a:moveTo>
                  <a:pt x="6797965" y="4803947"/>
                </a:moveTo>
                <a:cubicBezTo>
                  <a:pt x="6778737" y="4803947"/>
                  <a:pt x="6763139" y="4788356"/>
                  <a:pt x="6763139" y="4769128"/>
                </a:cubicBezTo>
                <a:cubicBezTo>
                  <a:pt x="6763139" y="4749900"/>
                  <a:pt x="6778737" y="4734309"/>
                  <a:pt x="6797965" y="4734309"/>
                </a:cubicBezTo>
                <a:cubicBezTo>
                  <a:pt x="6817193" y="4734309"/>
                  <a:pt x="6832777" y="4749900"/>
                  <a:pt x="6832777" y="4769128"/>
                </a:cubicBezTo>
                <a:cubicBezTo>
                  <a:pt x="6832777" y="4788356"/>
                  <a:pt x="6817193" y="4803947"/>
                  <a:pt x="6797965" y="4803947"/>
                </a:cubicBezTo>
                <a:close/>
                <a:moveTo>
                  <a:pt x="6882858" y="4803947"/>
                </a:moveTo>
                <a:cubicBezTo>
                  <a:pt x="6863630" y="4803947"/>
                  <a:pt x="6848033" y="4788356"/>
                  <a:pt x="6848033" y="4769128"/>
                </a:cubicBezTo>
                <a:cubicBezTo>
                  <a:pt x="6848033" y="4749900"/>
                  <a:pt x="6863630" y="4734309"/>
                  <a:pt x="6882858" y="4734309"/>
                </a:cubicBezTo>
                <a:cubicBezTo>
                  <a:pt x="6902086" y="4734309"/>
                  <a:pt x="6917670" y="4749900"/>
                  <a:pt x="6917670" y="4769128"/>
                </a:cubicBezTo>
                <a:cubicBezTo>
                  <a:pt x="6917670" y="4788356"/>
                  <a:pt x="6902086" y="4803947"/>
                  <a:pt x="6882858" y="4803947"/>
                </a:cubicBezTo>
                <a:close/>
                <a:moveTo>
                  <a:pt x="6967749" y="4803947"/>
                </a:moveTo>
                <a:cubicBezTo>
                  <a:pt x="6948522" y="4803947"/>
                  <a:pt x="6932924" y="4788356"/>
                  <a:pt x="6932924" y="4769128"/>
                </a:cubicBezTo>
                <a:cubicBezTo>
                  <a:pt x="6932924" y="4749900"/>
                  <a:pt x="6948522" y="4734309"/>
                  <a:pt x="6967749" y="4734309"/>
                </a:cubicBezTo>
                <a:cubicBezTo>
                  <a:pt x="6986977" y="4734309"/>
                  <a:pt x="7002562" y="4749900"/>
                  <a:pt x="7002562" y="4769128"/>
                </a:cubicBezTo>
                <a:cubicBezTo>
                  <a:pt x="7002562" y="4788356"/>
                  <a:pt x="6986977" y="4803947"/>
                  <a:pt x="6967749" y="4803947"/>
                </a:cubicBezTo>
                <a:close/>
                <a:moveTo>
                  <a:pt x="7052643" y="4803947"/>
                </a:moveTo>
                <a:cubicBezTo>
                  <a:pt x="7033415" y="4803947"/>
                  <a:pt x="7017817" y="4788356"/>
                  <a:pt x="7017817" y="4769128"/>
                </a:cubicBezTo>
                <a:cubicBezTo>
                  <a:pt x="7017817" y="4749900"/>
                  <a:pt x="7033415" y="4734309"/>
                  <a:pt x="7052643" y="4734309"/>
                </a:cubicBezTo>
                <a:cubicBezTo>
                  <a:pt x="7071870" y="4734309"/>
                  <a:pt x="7087455" y="4749900"/>
                  <a:pt x="7087455" y="4769128"/>
                </a:cubicBezTo>
                <a:cubicBezTo>
                  <a:pt x="7087455" y="4788356"/>
                  <a:pt x="7071870" y="4803947"/>
                  <a:pt x="7052643" y="4803947"/>
                </a:cubicBezTo>
                <a:close/>
                <a:moveTo>
                  <a:pt x="7137562" y="4803947"/>
                </a:moveTo>
                <a:cubicBezTo>
                  <a:pt x="7118334" y="4803947"/>
                  <a:pt x="7102737" y="4788356"/>
                  <a:pt x="7102737" y="4769128"/>
                </a:cubicBezTo>
                <a:cubicBezTo>
                  <a:pt x="7102737" y="4749900"/>
                  <a:pt x="7118334" y="4734309"/>
                  <a:pt x="7137562" y="4734309"/>
                </a:cubicBezTo>
                <a:cubicBezTo>
                  <a:pt x="7156790" y="4734309"/>
                  <a:pt x="7172374" y="4749900"/>
                  <a:pt x="7172374" y="4769128"/>
                </a:cubicBezTo>
                <a:cubicBezTo>
                  <a:pt x="7172374" y="4788356"/>
                  <a:pt x="7156790" y="4803947"/>
                  <a:pt x="7137562" y="4803947"/>
                </a:cubicBezTo>
                <a:close/>
                <a:moveTo>
                  <a:pt x="7222454" y="4803947"/>
                </a:moveTo>
                <a:cubicBezTo>
                  <a:pt x="7203226" y="4803947"/>
                  <a:pt x="7187629" y="4788356"/>
                  <a:pt x="7187629" y="4769128"/>
                </a:cubicBezTo>
                <a:cubicBezTo>
                  <a:pt x="7187629" y="4749900"/>
                  <a:pt x="7203226" y="4734309"/>
                  <a:pt x="7222454" y="4734309"/>
                </a:cubicBezTo>
                <a:cubicBezTo>
                  <a:pt x="7241682" y="4734309"/>
                  <a:pt x="7257266" y="4749900"/>
                  <a:pt x="7257266" y="4769128"/>
                </a:cubicBezTo>
                <a:cubicBezTo>
                  <a:pt x="7257266" y="4788356"/>
                  <a:pt x="7241682" y="4803947"/>
                  <a:pt x="7222454" y="4803947"/>
                </a:cubicBezTo>
                <a:close/>
                <a:moveTo>
                  <a:pt x="7307346" y="4803947"/>
                </a:moveTo>
                <a:cubicBezTo>
                  <a:pt x="7288119" y="4803947"/>
                  <a:pt x="7272521" y="4788356"/>
                  <a:pt x="7272521" y="4769128"/>
                </a:cubicBezTo>
                <a:cubicBezTo>
                  <a:pt x="7272521" y="4749900"/>
                  <a:pt x="7288119" y="4734309"/>
                  <a:pt x="7307346" y="4734309"/>
                </a:cubicBezTo>
                <a:cubicBezTo>
                  <a:pt x="7326574" y="4734309"/>
                  <a:pt x="7342159" y="4749900"/>
                  <a:pt x="7342159" y="4769128"/>
                </a:cubicBezTo>
                <a:cubicBezTo>
                  <a:pt x="7342159" y="4788356"/>
                  <a:pt x="7326574" y="4803947"/>
                  <a:pt x="7307346" y="4803947"/>
                </a:cubicBezTo>
                <a:close/>
                <a:moveTo>
                  <a:pt x="7392239" y="4803947"/>
                </a:moveTo>
                <a:cubicBezTo>
                  <a:pt x="7373011" y="4803947"/>
                  <a:pt x="7357413" y="4788356"/>
                  <a:pt x="7357413" y="4769128"/>
                </a:cubicBezTo>
                <a:cubicBezTo>
                  <a:pt x="7357413" y="4749900"/>
                  <a:pt x="7373011" y="4734309"/>
                  <a:pt x="7392239" y="4734309"/>
                </a:cubicBezTo>
                <a:cubicBezTo>
                  <a:pt x="7411466" y="4734309"/>
                  <a:pt x="7427051" y="4749900"/>
                  <a:pt x="7427051" y="4769128"/>
                </a:cubicBezTo>
                <a:cubicBezTo>
                  <a:pt x="7427051" y="4788356"/>
                  <a:pt x="7411466" y="4803947"/>
                  <a:pt x="7392239" y="4803947"/>
                </a:cubicBezTo>
                <a:close/>
                <a:moveTo>
                  <a:pt x="7477132" y="4803947"/>
                </a:moveTo>
                <a:cubicBezTo>
                  <a:pt x="7457904" y="4803947"/>
                  <a:pt x="7442307" y="4788356"/>
                  <a:pt x="7442307" y="4769128"/>
                </a:cubicBezTo>
                <a:cubicBezTo>
                  <a:pt x="7442307" y="4749900"/>
                  <a:pt x="7457904" y="4734309"/>
                  <a:pt x="7477132" y="4734309"/>
                </a:cubicBezTo>
                <a:cubicBezTo>
                  <a:pt x="7496360" y="4734309"/>
                  <a:pt x="7511944" y="4749900"/>
                  <a:pt x="7511944" y="4769128"/>
                </a:cubicBezTo>
                <a:cubicBezTo>
                  <a:pt x="7511944" y="4788356"/>
                  <a:pt x="7496360" y="4803947"/>
                  <a:pt x="7477132" y="4803947"/>
                </a:cubicBezTo>
                <a:close/>
                <a:moveTo>
                  <a:pt x="7562024" y="4803947"/>
                </a:moveTo>
                <a:cubicBezTo>
                  <a:pt x="7542796" y="4803947"/>
                  <a:pt x="7527199" y="4788356"/>
                  <a:pt x="7527199" y="4769128"/>
                </a:cubicBezTo>
                <a:cubicBezTo>
                  <a:pt x="7527199" y="4749900"/>
                  <a:pt x="7542796" y="4734309"/>
                  <a:pt x="7562024" y="4734309"/>
                </a:cubicBezTo>
                <a:cubicBezTo>
                  <a:pt x="7581252" y="4734309"/>
                  <a:pt x="7596836" y="4749900"/>
                  <a:pt x="7596836" y="4769128"/>
                </a:cubicBezTo>
                <a:cubicBezTo>
                  <a:pt x="7596836" y="4788356"/>
                  <a:pt x="7581252" y="4803947"/>
                  <a:pt x="7562024" y="4803947"/>
                </a:cubicBezTo>
                <a:close/>
                <a:moveTo>
                  <a:pt x="7646915" y="4803947"/>
                </a:moveTo>
                <a:cubicBezTo>
                  <a:pt x="7627688" y="4803947"/>
                  <a:pt x="7612090" y="4788356"/>
                  <a:pt x="7612090" y="4769128"/>
                </a:cubicBezTo>
                <a:cubicBezTo>
                  <a:pt x="7612090" y="4749900"/>
                  <a:pt x="7627688" y="4734309"/>
                  <a:pt x="7646915" y="4734309"/>
                </a:cubicBezTo>
                <a:cubicBezTo>
                  <a:pt x="7666143" y="4734309"/>
                  <a:pt x="7681728" y="4749900"/>
                  <a:pt x="7681728" y="4769128"/>
                </a:cubicBezTo>
                <a:cubicBezTo>
                  <a:pt x="7681728" y="4788356"/>
                  <a:pt x="7666143" y="4803947"/>
                  <a:pt x="7646915" y="4803947"/>
                </a:cubicBezTo>
                <a:close/>
                <a:moveTo>
                  <a:pt x="7731809" y="4803947"/>
                </a:moveTo>
                <a:cubicBezTo>
                  <a:pt x="7712581" y="4803947"/>
                  <a:pt x="7696983" y="4788356"/>
                  <a:pt x="7696983" y="4769128"/>
                </a:cubicBezTo>
                <a:cubicBezTo>
                  <a:pt x="7696983" y="4749900"/>
                  <a:pt x="7712581" y="4734309"/>
                  <a:pt x="7731809" y="4734309"/>
                </a:cubicBezTo>
                <a:cubicBezTo>
                  <a:pt x="7751036" y="4734309"/>
                  <a:pt x="7766621" y="4749900"/>
                  <a:pt x="7766621" y="4769128"/>
                </a:cubicBezTo>
                <a:cubicBezTo>
                  <a:pt x="7766621" y="4788356"/>
                  <a:pt x="7751036" y="4803947"/>
                  <a:pt x="7731809" y="4803947"/>
                </a:cubicBezTo>
                <a:close/>
                <a:moveTo>
                  <a:pt x="7816702" y="4803947"/>
                </a:moveTo>
                <a:cubicBezTo>
                  <a:pt x="7797474" y="4803947"/>
                  <a:pt x="7781877" y="4788356"/>
                  <a:pt x="7781877" y="4769128"/>
                </a:cubicBezTo>
                <a:cubicBezTo>
                  <a:pt x="7781877" y="4749900"/>
                  <a:pt x="7797474" y="4734309"/>
                  <a:pt x="7816702" y="4734309"/>
                </a:cubicBezTo>
                <a:cubicBezTo>
                  <a:pt x="7835930" y="4734309"/>
                  <a:pt x="7851514" y="4749900"/>
                  <a:pt x="7851514" y="4769128"/>
                </a:cubicBezTo>
                <a:cubicBezTo>
                  <a:pt x="7851514" y="4788356"/>
                  <a:pt x="7835930" y="4803947"/>
                  <a:pt x="7816702" y="4803947"/>
                </a:cubicBezTo>
                <a:close/>
                <a:moveTo>
                  <a:pt x="7901594" y="4803947"/>
                </a:moveTo>
                <a:cubicBezTo>
                  <a:pt x="7882366" y="4803947"/>
                  <a:pt x="7866769" y="4788356"/>
                  <a:pt x="7866769" y="4769128"/>
                </a:cubicBezTo>
                <a:cubicBezTo>
                  <a:pt x="7866769" y="4749900"/>
                  <a:pt x="7882366" y="4734309"/>
                  <a:pt x="7901594" y="4734309"/>
                </a:cubicBezTo>
                <a:cubicBezTo>
                  <a:pt x="7920822" y="4734309"/>
                  <a:pt x="7936406" y="4749900"/>
                  <a:pt x="7936406" y="4769128"/>
                </a:cubicBezTo>
                <a:cubicBezTo>
                  <a:pt x="7936406" y="4788356"/>
                  <a:pt x="7920822" y="4803947"/>
                  <a:pt x="7901594" y="4803947"/>
                </a:cubicBezTo>
                <a:close/>
                <a:moveTo>
                  <a:pt x="7986485" y="4803947"/>
                </a:moveTo>
                <a:cubicBezTo>
                  <a:pt x="7967258" y="4803947"/>
                  <a:pt x="7951660" y="4788356"/>
                  <a:pt x="7951660" y="4769128"/>
                </a:cubicBezTo>
                <a:cubicBezTo>
                  <a:pt x="7951660" y="4749900"/>
                  <a:pt x="7967258" y="4734309"/>
                  <a:pt x="7986485" y="4734309"/>
                </a:cubicBezTo>
                <a:cubicBezTo>
                  <a:pt x="8005713" y="4734309"/>
                  <a:pt x="8021298" y="4749900"/>
                  <a:pt x="8021298" y="4769128"/>
                </a:cubicBezTo>
                <a:cubicBezTo>
                  <a:pt x="8021298" y="4788356"/>
                  <a:pt x="8005713" y="4803947"/>
                  <a:pt x="7986485" y="4803947"/>
                </a:cubicBezTo>
                <a:close/>
                <a:moveTo>
                  <a:pt x="8071379" y="4803947"/>
                </a:moveTo>
                <a:cubicBezTo>
                  <a:pt x="8052151" y="4803947"/>
                  <a:pt x="8036553" y="4788356"/>
                  <a:pt x="8036553" y="4769128"/>
                </a:cubicBezTo>
                <a:cubicBezTo>
                  <a:pt x="8036553" y="4749900"/>
                  <a:pt x="8052151" y="4734309"/>
                  <a:pt x="8071379" y="4734309"/>
                </a:cubicBezTo>
                <a:cubicBezTo>
                  <a:pt x="8090606" y="4734309"/>
                  <a:pt x="8106191" y="4749900"/>
                  <a:pt x="8106191" y="4769128"/>
                </a:cubicBezTo>
                <a:cubicBezTo>
                  <a:pt x="8106191" y="4788356"/>
                  <a:pt x="8090606" y="4803947"/>
                  <a:pt x="8071379" y="4803947"/>
                </a:cubicBezTo>
                <a:close/>
                <a:moveTo>
                  <a:pt x="8156272" y="4803947"/>
                </a:moveTo>
                <a:cubicBezTo>
                  <a:pt x="8137044" y="4803947"/>
                  <a:pt x="8121447" y="4788356"/>
                  <a:pt x="8121447" y="4769128"/>
                </a:cubicBezTo>
                <a:cubicBezTo>
                  <a:pt x="8121447" y="4749900"/>
                  <a:pt x="8137044" y="4734309"/>
                  <a:pt x="8156272" y="4734309"/>
                </a:cubicBezTo>
                <a:cubicBezTo>
                  <a:pt x="8175500" y="4734309"/>
                  <a:pt x="8191084" y="4749900"/>
                  <a:pt x="8191084" y="4769128"/>
                </a:cubicBezTo>
                <a:cubicBezTo>
                  <a:pt x="8191084" y="4788356"/>
                  <a:pt x="8175500" y="4803947"/>
                  <a:pt x="8156272" y="4803947"/>
                </a:cubicBezTo>
                <a:close/>
                <a:moveTo>
                  <a:pt x="8241164" y="4803947"/>
                </a:moveTo>
                <a:cubicBezTo>
                  <a:pt x="8221936" y="4803947"/>
                  <a:pt x="8206339" y="4788356"/>
                  <a:pt x="8206339" y="4769128"/>
                </a:cubicBezTo>
                <a:cubicBezTo>
                  <a:pt x="8206339" y="4749900"/>
                  <a:pt x="8221936" y="4734309"/>
                  <a:pt x="8241164" y="4734309"/>
                </a:cubicBezTo>
                <a:cubicBezTo>
                  <a:pt x="8260392" y="4734309"/>
                  <a:pt x="8275976" y="4749900"/>
                  <a:pt x="8275976" y="4769128"/>
                </a:cubicBezTo>
                <a:cubicBezTo>
                  <a:pt x="8275976" y="4788356"/>
                  <a:pt x="8260392" y="4803947"/>
                  <a:pt x="8241164" y="4803947"/>
                </a:cubicBezTo>
                <a:close/>
                <a:moveTo>
                  <a:pt x="8326055" y="4803947"/>
                </a:moveTo>
                <a:cubicBezTo>
                  <a:pt x="8306828" y="4803947"/>
                  <a:pt x="8291230" y="4788356"/>
                  <a:pt x="8291230" y="4769128"/>
                </a:cubicBezTo>
                <a:cubicBezTo>
                  <a:pt x="8291230" y="4749900"/>
                  <a:pt x="8306828" y="4734309"/>
                  <a:pt x="8326055" y="4734309"/>
                </a:cubicBezTo>
                <a:cubicBezTo>
                  <a:pt x="8345283" y="4734309"/>
                  <a:pt x="8360868" y="4749900"/>
                  <a:pt x="8360868" y="4769128"/>
                </a:cubicBezTo>
                <a:cubicBezTo>
                  <a:pt x="8360868" y="4788356"/>
                  <a:pt x="8345283" y="4803947"/>
                  <a:pt x="8326055" y="4803947"/>
                </a:cubicBezTo>
                <a:close/>
                <a:moveTo>
                  <a:pt x="8410949" y="4803947"/>
                </a:moveTo>
                <a:cubicBezTo>
                  <a:pt x="8391721" y="4803947"/>
                  <a:pt x="8376123" y="4788356"/>
                  <a:pt x="8376123" y="4769128"/>
                </a:cubicBezTo>
                <a:cubicBezTo>
                  <a:pt x="8376123" y="4749900"/>
                  <a:pt x="8391721" y="4734309"/>
                  <a:pt x="8410949" y="4734309"/>
                </a:cubicBezTo>
                <a:cubicBezTo>
                  <a:pt x="8430176" y="4734309"/>
                  <a:pt x="8445761" y="4749900"/>
                  <a:pt x="8445761" y="4769128"/>
                </a:cubicBezTo>
                <a:cubicBezTo>
                  <a:pt x="8445761" y="4788356"/>
                  <a:pt x="8430176" y="4803947"/>
                  <a:pt x="8410949" y="4803947"/>
                </a:cubicBezTo>
                <a:close/>
                <a:moveTo>
                  <a:pt x="8495842" y="4803947"/>
                </a:moveTo>
                <a:cubicBezTo>
                  <a:pt x="8476614" y="4803947"/>
                  <a:pt x="8461017" y="4788356"/>
                  <a:pt x="8461017" y="4769128"/>
                </a:cubicBezTo>
                <a:cubicBezTo>
                  <a:pt x="8461017" y="4749900"/>
                  <a:pt x="8476614" y="4734309"/>
                  <a:pt x="8495842" y="4734309"/>
                </a:cubicBezTo>
                <a:cubicBezTo>
                  <a:pt x="8515070" y="4734309"/>
                  <a:pt x="8530654" y="4749900"/>
                  <a:pt x="8530654" y="4769128"/>
                </a:cubicBezTo>
                <a:cubicBezTo>
                  <a:pt x="8530654" y="4788356"/>
                  <a:pt x="8515070" y="4803947"/>
                  <a:pt x="8495842" y="4803947"/>
                </a:cubicBezTo>
                <a:close/>
                <a:moveTo>
                  <a:pt x="8580734" y="4803947"/>
                </a:moveTo>
                <a:cubicBezTo>
                  <a:pt x="8561506" y="4803947"/>
                  <a:pt x="8545909" y="4788356"/>
                  <a:pt x="8545909" y="4769128"/>
                </a:cubicBezTo>
                <a:cubicBezTo>
                  <a:pt x="8545909" y="4749900"/>
                  <a:pt x="8561506" y="4734309"/>
                  <a:pt x="8580734" y="4734309"/>
                </a:cubicBezTo>
                <a:cubicBezTo>
                  <a:pt x="8599962" y="4734309"/>
                  <a:pt x="8615546" y="4749900"/>
                  <a:pt x="8615546" y="4769128"/>
                </a:cubicBezTo>
                <a:cubicBezTo>
                  <a:pt x="8615546" y="4788356"/>
                  <a:pt x="8599962" y="4803947"/>
                  <a:pt x="8580734" y="4803947"/>
                </a:cubicBezTo>
                <a:close/>
                <a:moveTo>
                  <a:pt x="8665625" y="4803947"/>
                </a:moveTo>
                <a:cubicBezTo>
                  <a:pt x="8646398" y="4803947"/>
                  <a:pt x="8630800" y="4788356"/>
                  <a:pt x="8630800" y="4769128"/>
                </a:cubicBezTo>
                <a:cubicBezTo>
                  <a:pt x="8630800" y="4749900"/>
                  <a:pt x="8646398" y="4734309"/>
                  <a:pt x="8665625" y="4734309"/>
                </a:cubicBezTo>
                <a:cubicBezTo>
                  <a:pt x="8684853" y="4734309"/>
                  <a:pt x="8700438" y="4749900"/>
                  <a:pt x="8700438" y="4769128"/>
                </a:cubicBezTo>
                <a:cubicBezTo>
                  <a:pt x="8700438" y="4788356"/>
                  <a:pt x="8684853" y="4803947"/>
                  <a:pt x="8665625" y="4803947"/>
                </a:cubicBezTo>
                <a:close/>
                <a:moveTo>
                  <a:pt x="8750518" y="4803947"/>
                </a:moveTo>
                <a:cubicBezTo>
                  <a:pt x="8731290" y="4803947"/>
                  <a:pt x="8715692" y="4788356"/>
                  <a:pt x="8715692" y="4769128"/>
                </a:cubicBezTo>
                <a:cubicBezTo>
                  <a:pt x="8715692" y="4749900"/>
                  <a:pt x="8731290" y="4734309"/>
                  <a:pt x="8750518" y="4734309"/>
                </a:cubicBezTo>
                <a:cubicBezTo>
                  <a:pt x="8769745" y="4734309"/>
                  <a:pt x="8785330" y="4749900"/>
                  <a:pt x="8785330" y="4769128"/>
                </a:cubicBezTo>
                <a:cubicBezTo>
                  <a:pt x="8785330" y="4788356"/>
                  <a:pt x="8769745" y="4803947"/>
                  <a:pt x="8750518" y="4803947"/>
                </a:cubicBezTo>
                <a:close/>
                <a:moveTo>
                  <a:pt x="8835412" y="4803947"/>
                </a:moveTo>
                <a:cubicBezTo>
                  <a:pt x="8816184" y="4803947"/>
                  <a:pt x="8800587" y="4788356"/>
                  <a:pt x="8800587" y="4769128"/>
                </a:cubicBezTo>
                <a:cubicBezTo>
                  <a:pt x="8800587" y="4749900"/>
                  <a:pt x="8816184" y="4734309"/>
                  <a:pt x="8835412" y="4734309"/>
                </a:cubicBezTo>
                <a:cubicBezTo>
                  <a:pt x="8854640" y="4734309"/>
                  <a:pt x="8870224" y="4749900"/>
                  <a:pt x="8870224" y="4769128"/>
                </a:cubicBezTo>
                <a:cubicBezTo>
                  <a:pt x="8870224" y="4788356"/>
                  <a:pt x="8854640" y="4803947"/>
                  <a:pt x="8835412" y="4803947"/>
                </a:cubicBezTo>
                <a:close/>
                <a:moveTo>
                  <a:pt x="8920304" y="4803947"/>
                </a:moveTo>
                <a:cubicBezTo>
                  <a:pt x="8901076" y="4803947"/>
                  <a:pt x="8885479" y="4788356"/>
                  <a:pt x="8885479" y="4769128"/>
                </a:cubicBezTo>
                <a:cubicBezTo>
                  <a:pt x="8885479" y="4749900"/>
                  <a:pt x="8901076" y="4734309"/>
                  <a:pt x="8920304" y="4734309"/>
                </a:cubicBezTo>
                <a:cubicBezTo>
                  <a:pt x="8939532" y="4734309"/>
                  <a:pt x="8955116" y="4749900"/>
                  <a:pt x="8955116" y="4769128"/>
                </a:cubicBezTo>
                <a:cubicBezTo>
                  <a:pt x="8955116" y="4788356"/>
                  <a:pt x="8939532" y="4803947"/>
                  <a:pt x="8920304" y="4803947"/>
                </a:cubicBezTo>
                <a:close/>
                <a:moveTo>
                  <a:pt x="9005195" y="4803947"/>
                </a:moveTo>
                <a:cubicBezTo>
                  <a:pt x="8985968" y="4803947"/>
                  <a:pt x="8970370" y="4788356"/>
                  <a:pt x="8970370" y="4769128"/>
                </a:cubicBezTo>
                <a:cubicBezTo>
                  <a:pt x="8970370" y="4749900"/>
                  <a:pt x="8985968" y="4734309"/>
                  <a:pt x="9005195" y="4734309"/>
                </a:cubicBezTo>
                <a:cubicBezTo>
                  <a:pt x="9024423" y="4734309"/>
                  <a:pt x="9040008" y="4749900"/>
                  <a:pt x="9040008" y="4769128"/>
                </a:cubicBezTo>
                <a:cubicBezTo>
                  <a:pt x="9040008" y="4788356"/>
                  <a:pt x="9024423" y="4803947"/>
                  <a:pt x="9005195" y="4803947"/>
                </a:cubicBezTo>
                <a:close/>
                <a:moveTo>
                  <a:pt x="9090088" y="4803947"/>
                </a:moveTo>
                <a:cubicBezTo>
                  <a:pt x="9070860" y="4803947"/>
                  <a:pt x="9055262" y="4788356"/>
                  <a:pt x="9055262" y="4769128"/>
                </a:cubicBezTo>
                <a:cubicBezTo>
                  <a:pt x="9055262" y="4749900"/>
                  <a:pt x="9070860" y="4734309"/>
                  <a:pt x="9090088" y="4734309"/>
                </a:cubicBezTo>
                <a:cubicBezTo>
                  <a:pt x="9109315" y="4734309"/>
                  <a:pt x="9124900" y="4749900"/>
                  <a:pt x="9124900" y="4769128"/>
                </a:cubicBezTo>
                <a:cubicBezTo>
                  <a:pt x="9124900" y="4788356"/>
                  <a:pt x="9109315" y="4803947"/>
                  <a:pt x="9090088" y="4803947"/>
                </a:cubicBezTo>
                <a:close/>
                <a:moveTo>
                  <a:pt x="9174982" y="4803947"/>
                </a:moveTo>
                <a:cubicBezTo>
                  <a:pt x="9155754" y="4803947"/>
                  <a:pt x="9140157" y="4788356"/>
                  <a:pt x="9140157" y="4769128"/>
                </a:cubicBezTo>
                <a:cubicBezTo>
                  <a:pt x="9140157" y="4749900"/>
                  <a:pt x="9155754" y="4734309"/>
                  <a:pt x="9174982" y="4734309"/>
                </a:cubicBezTo>
                <a:cubicBezTo>
                  <a:pt x="9194210" y="4734309"/>
                  <a:pt x="9209794" y="4749900"/>
                  <a:pt x="9209794" y="4769128"/>
                </a:cubicBezTo>
                <a:cubicBezTo>
                  <a:pt x="9209794" y="4788356"/>
                  <a:pt x="9194210" y="4803947"/>
                  <a:pt x="9174982" y="4803947"/>
                </a:cubicBezTo>
                <a:close/>
                <a:moveTo>
                  <a:pt x="9259874" y="4803947"/>
                </a:moveTo>
                <a:cubicBezTo>
                  <a:pt x="9240646" y="4803947"/>
                  <a:pt x="9225049" y="4788356"/>
                  <a:pt x="9225049" y="4769128"/>
                </a:cubicBezTo>
                <a:cubicBezTo>
                  <a:pt x="9225049" y="4749900"/>
                  <a:pt x="9240646" y="4734309"/>
                  <a:pt x="9259874" y="4734309"/>
                </a:cubicBezTo>
                <a:cubicBezTo>
                  <a:pt x="9279102" y="4734309"/>
                  <a:pt x="9294686" y="4749900"/>
                  <a:pt x="9294686" y="4769128"/>
                </a:cubicBezTo>
                <a:cubicBezTo>
                  <a:pt x="9294686" y="4788356"/>
                  <a:pt x="9279102" y="4803947"/>
                  <a:pt x="9259874" y="4803947"/>
                </a:cubicBezTo>
                <a:close/>
                <a:moveTo>
                  <a:pt x="9344765" y="4803947"/>
                </a:moveTo>
                <a:cubicBezTo>
                  <a:pt x="9325538" y="4803947"/>
                  <a:pt x="9309940" y="4788356"/>
                  <a:pt x="9309940" y="4769128"/>
                </a:cubicBezTo>
                <a:cubicBezTo>
                  <a:pt x="9309940" y="4749900"/>
                  <a:pt x="9325538" y="4734309"/>
                  <a:pt x="9344765" y="4734309"/>
                </a:cubicBezTo>
                <a:cubicBezTo>
                  <a:pt x="9363993" y="4734309"/>
                  <a:pt x="9379578" y="4749900"/>
                  <a:pt x="9379578" y="4769128"/>
                </a:cubicBezTo>
                <a:cubicBezTo>
                  <a:pt x="9379578" y="4788356"/>
                  <a:pt x="9363993" y="4803947"/>
                  <a:pt x="9344765" y="4803947"/>
                </a:cubicBezTo>
                <a:close/>
                <a:moveTo>
                  <a:pt x="9429658" y="4803947"/>
                </a:moveTo>
                <a:cubicBezTo>
                  <a:pt x="9410430" y="4803947"/>
                  <a:pt x="9394832" y="4788356"/>
                  <a:pt x="9394832" y="4769128"/>
                </a:cubicBezTo>
                <a:cubicBezTo>
                  <a:pt x="9394832" y="4749900"/>
                  <a:pt x="9410430" y="4734309"/>
                  <a:pt x="9429658" y="4734309"/>
                </a:cubicBezTo>
                <a:cubicBezTo>
                  <a:pt x="9448885" y="4734309"/>
                  <a:pt x="9464470" y="4749900"/>
                  <a:pt x="9464470" y="4769128"/>
                </a:cubicBezTo>
                <a:cubicBezTo>
                  <a:pt x="9464470" y="4788356"/>
                  <a:pt x="9448885" y="4803947"/>
                  <a:pt x="9429658" y="4803947"/>
                </a:cubicBezTo>
                <a:close/>
                <a:moveTo>
                  <a:pt x="9514552" y="4803947"/>
                </a:moveTo>
                <a:cubicBezTo>
                  <a:pt x="9495324" y="4803947"/>
                  <a:pt x="9479727" y="4788356"/>
                  <a:pt x="9479727" y="4769128"/>
                </a:cubicBezTo>
                <a:cubicBezTo>
                  <a:pt x="9479727" y="4749900"/>
                  <a:pt x="9495324" y="4734309"/>
                  <a:pt x="9514552" y="4734309"/>
                </a:cubicBezTo>
                <a:cubicBezTo>
                  <a:pt x="9533780" y="4734309"/>
                  <a:pt x="9549364" y="4749900"/>
                  <a:pt x="9549364" y="4769128"/>
                </a:cubicBezTo>
                <a:cubicBezTo>
                  <a:pt x="9549364" y="4788356"/>
                  <a:pt x="9533780" y="4803947"/>
                  <a:pt x="9514552" y="4803947"/>
                </a:cubicBezTo>
                <a:close/>
                <a:moveTo>
                  <a:pt x="9599444" y="4803947"/>
                </a:moveTo>
                <a:cubicBezTo>
                  <a:pt x="9580216" y="4803947"/>
                  <a:pt x="9564619" y="4788356"/>
                  <a:pt x="9564619" y="4769128"/>
                </a:cubicBezTo>
                <a:cubicBezTo>
                  <a:pt x="9564619" y="4749900"/>
                  <a:pt x="9580216" y="4734309"/>
                  <a:pt x="9599444" y="4734309"/>
                </a:cubicBezTo>
                <a:cubicBezTo>
                  <a:pt x="9618672" y="4734309"/>
                  <a:pt x="9634256" y="4749900"/>
                  <a:pt x="9634256" y="4769128"/>
                </a:cubicBezTo>
                <a:cubicBezTo>
                  <a:pt x="9634256" y="4788356"/>
                  <a:pt x="9618672" y="4803947"/>
                  <a:pt x="9599444" y="4803947"/>
                </a:cubicBezTo>
                <a:close/>
                <a:moveTo>
                  <a:pt x="9684335" y="4803947"/>
                </a:moveTo>
                <a:cubicBezTo>
                  <a:pt x="9665108" y="4803947"/>
                  <a:pt x="9649510" y="4788356"/>
                  <a:pt x="9649510" y="4769128"/>
                </a:cubicBezTo>
                <a:cubicBezTo>
                  <a:pt x="9649510" y="4749900"/>
                  <a:pt x="9665108" y="4734309"/>
                  <a:pt x="9684335" y="4734309"/>
                </a:cubicBezTo>
                <a:cubicBezTo>
                  <a:pt x="9703563" y="4734309"/>
                  <a:pt x="9719148" y="4749900"/>
                  <a:pt x="9719148" y="4769128"/>
                </a:cubicBezTo>
                <a:cubicBezTo>
                  <a:pt x="9719148" y="4788356"/>
                  <a:pt x="9703563" y="4803947"/>
                  <a:pt x="9684335" y="4803947"/>
                </a:cubicBezTo>
                <a:close/>
                <a:moveTo>
                  <a:pt x="10363475" y="4803947"/>
                </a:moveTo>
                <a:cubicBezTo>
                  <a:pt x="10344248" y="4803947"/>
                  <a:pt x="10328650" y="4788356"/>
                  <a:pt x="10328650" y="4769128"/>
                </a:cubicBezTo>
                <a:cubicBezTo>
                  <a:pt x="10328650" y="4749900"/>
                  <a:pt x="10344248" y="4734309"/>
                  <a:pt x="10363475" y="4734309"/>
                </a:cubicBezTo>
                <a:cubicBezTo>
                  <a:pt x="10382703" y="4734309"/>
                  <a:pt x="10398288" y="4749900"/>
                  <a:pt x="10398288" y="4769128"/>
                </a:cubicBezTo>
                <a:cubicBezTo>
                  <a:pt x="10398288" y="4788356"/>
                  <a:pt x="10382703" y="4803947"/>
                  <a:pt x="10363475" y="4803947"/>
                </a:cubicBezTo>
                <a:close/>
                <a:moveTo>
                  <a:pt x="2213771" y="4719087"/>
                </a:moveTo>
                <a:cubicBezTo>
                  <a:pt x="2194543" y="4719087"/>
                  <a:pt x="2178952" y="4703496"/>
                  <a:pt x="2178952" y="4684268"/>
                </a:cubicBezTo>
                <a:cubicBezTo>
                  <a:pt x="2178952" y="4665040"/>
                  <a:pt x="2194543" y="4649449"/>
                  <a:pt x="2213771" y="4649449"/>
                </a:cubicBezTo>
                <a:cubicBezTo>
                  <a:pt x="2232999" y="4649449"/>
                  <a:pt x="2248590" y="4665040"/>
                  <a:pt x="2248590" y="4684268"/>
                </a:cubicBezTo>
                <a:cubicBezTo>
                  <a:pt x="2248590" y="4703496"/>
                  <a:pt x="2232999" y="4719087"/>
                  <a:pt x="2213771" y="4719087"/>
                </a:cubicBezTo>
                <a:close/>
                <a:moveTo>
                  <a:pt x="2298657" y="4719087"/>
                </a:moveTo>
                <a:cubicBezTo>
                  <a:pt x="2279429" y="4719087"/>
                  <a:pt x="2263838" y="4703496"/>
                  <a:pt x="2263838" y="4684268"/>
                </a:cubicBezTo>
                <a:cubicBezTo>
                  <a:pt x="2263838" y="4665040"/>
                  <a:pt x="2279429" y="4649449"/>
                  <a:pt x="2298657" y="4649449"/>
                </a:cubicBezTo>
                <a:cubicBezTo>
                  <a:pt x="2317885" y="4649449"/>
                  <a:pt x="2333476" y="4665040"/>
                  <a:pt x="2333476" y="4684268"/>
                </a:cubicBezTo>
                <a:cubicBezTo>
                  <a:pt x="2333476" y="4703496"/>
                  <a:pt x="2317885" y="4719087"/>
                  <a:pt x="2298657" y="4719087"/>
                </a:cubicBezTo>
                <a:close/>
                <a:moveTo>
                  <a:pt x="2383549" y="4719087"/>
                </a:moveTo>
                <a:cubicBezTo>
                  <a:pt x="2364322" y="4719087"/>
                  <a:pt x="2348730" y="4703496"/>
                  <a:pt x="2348730" y="4684268"/>
                </a:cubicBezTo>
                <a:cubicBezTo>
                  <a:pt x="2348730" y="4665040"/>
                  <a:pt x="2364322" y="4649449"/>
                  <a:pt x="2383549" y="4649449"/>
                </a:cubicBezTo>
                <a:cubicBezTo>
                  <a:pt x="2402777" y="4649449"/>
                  <a:pt x="2418368" y="4665040"/>
                  <a:pt x="2418368" y="4684268"/>
                </a:cubicBezTo>
                <a:cubicBezTo>
                  <a:pt x="2418368" y="4703496"/>
                  <a:pt x="2402777" y="4719087"/>
                  <a:pt x="2383549" y="4719087"/>
                </a:cubicBezTo>
                <a:close/>
                <a:moveTo>
                  <a:pt x="2468443" y="4719087"/>
                </a:moveTo>
                <a:cubicBezTo>
                  <a:pt x="2449215" y="4719087"/>
                  <a:pt x="2433624" y="4703496"/>
                  <a:pt x="2433624" y="4684268"/>
                </a:cubicBezTo>
                <a:cubicBezTo>
                  <a:pt x="2433624" y="4665040"/>
                  <a:pt x="2449215" y="4649449"/>
                  <a:pt x="2468443" y="4649449"/>
                </a:cubicBezTo>
                <a:cubicBezTo>
                  <a:pt x="2487670" y="4649449"/>
                  <a:pt x="2503261" y="4665040"/>
                  <a:pt x="2503261" y="4684268"/>
                </a:cubicBezTo>
                <a:cubicBezTo>
                  <a:pt x="2503261" y="4703496"/>
                  <a:pt x="2487670" y="4719087"/>
                  <a:pt x="2468443" y="4719087"/>
                </a:cubicBezTo>
                <a:close/>
                <a:moveTo>
                  <a:pt x="2553334" y="4719087"/>
                </a:moveTo>
                <a:cubicBezTo>
                  <a:pt x="2534106" y="4719087"/>
                  <a:pt x="2518515" y="4703496"/>
                  <a:pt x="2518515" y="4684268"/>
                </a:cubicBezTo>
                <a:cubicBezTo>
                  <a:pt x="2518515" y="4665040"/>
                  <a:pt x="2534106" y="4649449"/>
                  <a:pt x="2553334" y="4649449"/>
                </a:cubicBezTo>
                <a:cubicBezTo>
                  <a:pt x="2572562" y="4649449"/>
                  <a:pt x="2588153" y="4665040"/>
                  <a:pt x="2588153" y="4684268"/>
                </a:cubicBezTo>
                <a:cubicBezTo>
                  <a:pt x="2588153" y="4703496"/>
                  <a:pt x="2572562" y="4719087"/>
                  <a:pt x="2553334" y="4719087"/>
                </a:cubicBezTo>
                <a:close/>
                <a:moveTo>
                  <a:pt x="2638227" y="4719087"/>
                </a:moveTo>
                <a:cubicBezTo>
                  <a:pt x="2618999" y="4719087"/>
                  <a:pt x="2603408" y="4703496"/>
                  <a:pt x="2603408" y="4684268"/>
                </a:cubicBezTo>
                <a:cubicBezTo>
                  <a:pt x="2603408" y="4665040"/>
                  <a:pt x="2618999" y="4649449"/>
                  <a:pt x="2638227" y="4649449"/>
                </a:cubicBezTo>
                <a:cubicBezTo>
                  <a:pt x="2657455" y="4649449"/>
                  <a:pt x="2673046" y="4665040"/>
                  <a:pt x="2673046" y="4684268"/>
                </a:cubicBezTo>
                <a:cubicBezTo>
                  <a:pt x="2673046" y="4703496"/>
                  <a:pt x="2657455" y="4719087"/>
                  <a:pt x="2638227" y="4719087"/>
                </a:cubicBezTo>
                <a:close/>
                <a:moveTo>
                  <a:pt x="2723119" y="4719087"/>
                </a:moveTo>
                <a:cubicBezTo>
                  <a:pt x="2703892" y="4719087"/>
                  <a:pt x="2688300" y="4703496"/>
                  <a:pt x="2688300" y="4684268"/>
                </a:cubicBezTo>
                <a:cubicBezTo>
                  <a:pt x="2688300" y="4665040"/>
                  <a:pt x="2703892" y="4649449"/>
                  <a:pt x="2723119" y="4649449"/>
                </a:cubicBezTo>
                <a:cubicBezTo>
                  <a:pt x="2742347" y="4649449"/>
                  <a:pt x="2757938" y="4665040"/>
                  <a:pt x="2757938" y="4684268"/>
                </a:cubicBezTo>
                <a:cubicBezTo>
                  <a:pt x="2757938" y="4703496"/>
                  <a:pt x="2742347" y="4719087"/>
                  <a:pt x="2723119" y="4719087"/>
                </a:cubicBezTo>
                <a:close/>
                <a:moveTo>
                  <a:pt x="2808013" y="4719087"/>
                </a:moveTo>
                <a:cubicBezTo>
                  <a:pt x="2788785" y="4719087"/>
                  <a:pt x="2773194" y="4703496"/>
                  <a:pt x="2773194" y="4684268"/>
                </a:cubicBezTo>
                <a:cubicBezTo>
                  <a:pt x="2773194" y="4665040"/>
                  <a:pt x="2788785" y="4649449"/>
                  <a:pt x="2808013" y="4649449"/>
                </a:cubicBezTo>
                <a:cubicBezTo>
                  <a:pt x="2827240" y="4649449"/>
                  <a:pt x="2842831" y="4665040"/>
                  <a:pt x="2842831" y="4684268"/>
                </a:cubicBezTo>
                <a:cubicBezTo>
                  <a:pt x="2842831" y="4703496"/>
                  <a:pt x="2827240" y="4719087"/>
                  <a:pt x="2808013" y="4719087"/>
                </a:cubicBezTo>
                <a:close/>
                <a:moveTo>
                  <a:pt x="2892904" y="4719087"/>
                </a:moveTo>
                <a:cubicBezTo>
                  <a:pt x="2873676" y="4719087"/>
                  <a:pt x="2858085" y="4703496"/>
                  <a:pt x="2858085" y="4684268"/>
                </a:cubicBezTo>
                <a:cubicBezTo>
                  <a:pt x="2858085" y="4665040"/>
                  <a:pt x="2873676" y="4649449"/>
                  <a:pt x="2892904" y="4649449"/>
                </a:cubicBezTo>
                <a:cubicBezTo>
                  <a:pt x="2912132" y="4649449"/>
                  <a:pt x="2927723" y="4665040"/>
                  <a:pt x="2927723" y="4684268"/>
                </a:cubicBezTo>
                <a:cubicBezTo>
                  <a:pt x="2927723" y="4703496"/>
                  <a:pt x="2912132" y="4719087"/>
                  <a:pt x="2892904" y="4719087"/>
                </a:cubicBezTo>
                <a:close/>
                <a:moveTo>
                  <a:pt x="2977796" y="4719087"/>
                </a:moveTo>
                <a:cubicBezTo>
                  <a:pt x="2958568" y="4719087"/>
                  <a:pt x="2942977" y="4703496"/>
                  <a:pt x="2942977" y="4684268"/>
                </a:cubicBezTo>
                <a:cubicBezTo>
                  <a:pt x="2942977" y="4665040"/>
                  <a:pt x="2958568" y="4649449"/>
                  <a:pt x="2977796" y="4649449"/>
                </a:cubicBezTo>
                <a:cubicBezTo>
                  <a:pt x="2997024" y="4649449"/>
                  <a:pt x="3012615" y="4665040"/>
                  <a:pt x="3012615" y="4684268"/>
                </a:cubicBezTo>
                <a:cubicBezTo>
                  <a:pt x="3012615" y="4703496"/>
                  <a:pt x="2997024" y="4719087"/>
                  <a:pt x="2977796" y="4719087"/>
                </a:cubicBezTo>
                <a:close/>
                <a:moveTo>
                  <a:pt x="3062689" y="4719087"/>
                </a:moveTo>
                <a:cubicBezTo>
                  <a:pt x="3043462" y="4719087"/>
                  <a:pt x="3027870" y="4703496"/>
                  <a:pt x="3027870" y="4684268"/>
                </a:cubicBezTo>
                <a:cubicBezTo>
                  <a:pt x="3027870" y="4665040"/>
                  <a:pt x="3043462" y="4649449"/>
                  <a:pt x="3062689" y="4649449"/>
                </a:cubicBezTo>
                <a:cubicBezTo>
                  <a:pt x="3081917" y="4649449"/>
                  <a:pt x="3097508" y="4665040"/>
                  <a:pt x="3097508" y="4684268"/>
                </a:cubicBezTo>
                <a:cubicBezTo>
                  <a:pt x="3097508" y="4703496"/>
                  <a:pt x="3081917" y="4719087"/>
                  <a:pt x="3062689" y="4719087"/>
                </a:cubicBezTo>
                <a:close/>
                <a:moveTo>
                  <a:pt x="3147583" y="4719087"/>
                </a:moveTo>
                <a:cubicBezTo>
                  <a:pt x="3128355" y="4719087"/>
                  <a:pt x="3112764" y="4703496"/>
                  <a:pt x="3112764" y="4684268"/>
                </a:cubicBezTo>
                <a:cubicBezTo>
                  <a:pt x="3112764" y="4665040"/>
                  <a:pt x="3128355" y="4649449"/>
                  <a:pt x="3147583" y="4649449"/>
                </a:cubicBezTo>
                <a:cubicBezTo>
                  <a:pt x="3166810" y="4649449"/>
                  <a:pt x="3182401" y="4665040"/>
                  <a:pt x="3182401" y="4684268"/>
                </a:cubicBezTo>
                <a:cubicBezTo>
                  <a:pt x="3182401" y="4703496"/>
                  <a:pt x="3166810" y="4719087"/>
                  <a:pt x="3147583" y="4719087"/>
                </a:cubicBezTo>
                <a:close/>
                <a:moveTo>
                  <a:pt x="3232474" y="4719087"/>
                </a:moveTo>
                <a:cubicBezTo>
                  <a:pt x="3213246" y="4719087"/>
                  <a:pt x="3197655" y="4703496"/>
                  <a:pt x="3197655" y="4684268"/>
                </a:cubicBezTo>
                <a:cubicBezTo>
                  <a:pt x="3197655" y="4665040"/>
                  <a:pt x="3213246" y="4649449"/>
                  <a:pt x="3232474" y="4649449"/>
                </a:cubicBezTo>
                <a:cubicBezTo>
                  <a:pt x="3251702" y="4649449"/>
                  <a:pt x="3267293" y="4665040"/>
                  <a:pt x="3267293" y="4684268"/>
                </a:cubicBezTo>
                <a:cubicBezTo>
                  <a:pt x="3267293" y="4703496"/>
                  <a:pt x="3251702" y="4719087"/>
                  <a:pt x="3232474" y="4719087"/>
                </a:cubicBezTo>
                <a:close/>
                <a:moveTo>
                  <a:pt x="3317366" y="4719087"/>
                </a:moveTo>
                <a:cubicBezTo>
                  <a:pt x="3298138" y="4719087"/>
                  <a:pt x="3282547" y="4703496"/>
                  <a:pt x="3282547" y="4684268"/>
                </a:cubicBezTo>
                <a:cubicBezTo>
                  <a:pt x="3282547" y="4665040"/>
                  <a:pt x="3298138" y="4649449"/>
                  <a:pt x="3317366" y="4649449"/>
                </a:cubicBezTo>
                <a:cubicBezTo>
                  <a:pt x="3336594" y="4649449"/>
                  <a:pt x="3352185" y="4665040"/>
                  <a:pt x="3352185" y="4684268"/>
                </a:cubicBezTo>
                <a:cubicBezTo>
                  <a:pt x="3352185" y="4703496"/>
                  <a:pt x="3336594" y="4719087"/>
                  <a:pt x="3317366" y="4719087"/>
                </a:cubicBezTo>
                <a:close/>
                <a:moveTo>
                  <a:pt x="3741829" y="4719087"/>
                </a:moveTo>
                <a:cubicBezTo>
                  <a:pt x="3722602" y="4719087"/>
                  <a:pt x="3707010" y="4703496"/>
                  <a:pt x="3707010" y="4684268"/>
                </a:cubicBezTo>
                <a:cubicBezTo>
                  <a:pt x="3707010" y="4665040"/>
                  <a:pt x="3722602" y="4649449"/>
                  <a:pt x="3741829" y="4649449"/>
                </a:cubicBezTo>
                <a:cubicBezTo>
                  <a:pt x="3761057" y="4649449"/>
                  <a:pt x="3776648" y="4665040"/>
                  <a:pt x="3776648" y="4684268"/>
                </a:cubicBezTo>
                <a:cubicBezTo>
                  <a:pt x="3776648" y="4703496"/>
                  <a:pt x="3761057" y="4719087"/>
                  <a:pt x="3741829" y="4719087"/>
                </a:cubicBezTo>
                <a:close/>
                <a:moveTo>
                  <a:pt x="3826723" y="4719087"/>
                </a:moveTo>
                <a:cubicBezTo>
                  <a:pt x="3807495" y="4719087"/>
                  <a:pt x="3791904" y="4703496"/>
                  <a:pt x="3791904" y="4684268"/>
                </a:cubicBezTo>
                <a:cubicBezTo>
                  <a:pt x="3791904" y="4665040"/>
                  <a:pt x="3807495" y="4649449"/>
                  <a:pt x="3826723" y="4649449"/>
                </a:cubicBezTo>
                <a:cubicBezTo>
                  <a:pt x="3845950" y="4649449"/>
                  <a:pt x="3861541" y="4665040"/>
                  <a:pt x="3861541" y="4684268"/>
                </a:cubicBezTo>
                <a:cubicBezTo>
                  <a:pt x="3861541" y="4703496"/>
                  <a:pt x="3845950" y="4719087"/>
                  <a:pt x="3826723" y="4719087"/>
                </a:cubicBezTo>
                <a:close/>
                <a:moveTo>
                  <a:pt x="3911614" y="4719087"/>
                </a:moveTo>
                <a:cubicBezTo>
                  <a:pt x="3892386" y="4719087"/>
                  <a:pt x="3876795" y="4703496"/>
                  <a:pt x="3876795" y="4684268"/>
                </a:cubicBezTo>
                <a:cubicBezTo>
                  <a:pt x="3876795" y="4665040"/>
                  <a:pt x="3892386" y="4649449"/>
                  <a:pt x="3911614" y="4649449"/>
                </a:cubicBezTo>
                <a:cubicBezTo>
                  <a:pt x="3930842" y="4649449"/>
                  <a:pt x="3946433" y="4665040"/>
                  <a:pt x="3946433" y="4684268"/>
                </a:cubicBezTo>
                <a:cubicBezTo>
                  <a:pt x="3946433" y="4703496"/>
                  <a:pt x="3930842" y="4719087"/>
                  <a:pt x="3911614" y="4719087"/>
                </a:cubicBezTo>
                <a:close/>
                <a:moveTo>
                  <a:pt x="3996513" y="4719087"/>
                </a:moveTo>
                <a:cubicBezTo>
                  <a:pt x="3977285" y="4719087"/>
                  <a:pt x="3961694" y="4703496"/>
                  <a:pt x="3961694" y="4684268"/>
                </a:cubicBezTo>
                <a:cubicBezTo>
                  <a:pt x="3961694" y="4665040"/>
                  <a:pt x="3977285" y="4649449"/>
                  <a:pt x="3996513" y="4649449"/>
                </a:cubicBezTo>
                <a:cubicBezTo>
                  <a:pt x="4015741" y="4649449"/>
                  <a:pt x="4031332" y="4665040"/>
                  <a:pt x="4031332" y="4684268"/>
                </a:cubicBezTo>
                <a:cubicBezTo>
                  <a:pt x="4031332" y="4703496"/>
                  <a:pt x="4015741" y="4719087"/>
                  <a:pt x="3996513" y="4719087"/>
                </a:cubicBezTo>
                <a:close/>
                <a:moveTo>
                  <a:pt x="4081406" y="4719087"/>
                </a:moveTo>
                <a:cubicBezTo>
                  <a:pt x="4062179" y="4719087"/>
                  <a:pt x="4046588" y="4703496"/>
                  <a:pt x="4046588" y="4684268"/>
                </a:cubicBezTo>
                <a:cubicBezTo>
                  <a:pt x="4046588" y="4665040"/>
                  <a:pt x="4062179" y="4649449"/>
                  <a:pt x="4081406" y="4649449"/>
                </a:cubicBezTo>
                <a:cubicBezTo>
                  <a:pt x="4100634" y="4649449"/>
                  <a:pt x="4116225" y="4665040"/>
                  <a:pt x="4116225" y="4684268"/>
                </a:cubicBezTo>
                <a:cubicBezTo>
                  <a:pt x="4116225" y="4703496"/>
                  <a:pt x="4100634" y="4719087"/>
                  <a:pt x="4081406" y="4719087"/>
                </a:cubicBezTo>
                <a:close/>
                <a:moveTo>
                  <a:pt x="6033933" y="4719087"/>
                </a:moveTo>
                <a:cubicBezTo>
                  <a:pt x="6014705" y="4719087"/>
                  <a:pt x="5999107" y="4703496"/>
                  <a:pt x="5999107" y="4684268"/>
                </a:cubicBezTo>
                <a:cubicBezTo>
                  <a:pt x="5999107" y="4665040"/>
                  <a:pt x="6014705" y="4649449"/>
                  <a:pt x="6033933" y="4649449"/>
                </a:cubicBezTo>
                <a:cubicBezTo>
                  <a:pt x="6053160" y="4649449"/>
                  <a:pt x="6068745" y="4665040"/>
                  <a:pt x="6068745" y="4684268"/>
                </a:cubicBezTo>
                <a:cubicBezTo>
                  <a:pt x="6068745" y="4703496"/>
                  <a:pt x="6053160" y="4719087"/>
                  <a:pt x="6033933" y="4719087"/>
                </a:cubicBezTo>
                <a:close/>
                <a:moveTo>
                  <a:pt x="6203718" y="4719087"/>
                </a:moveTo>
                <a:cubicBezTo>
                  <a:pt x="6184490" y="4719087"/>
                  <a:pt x="6168893" y="4703496"/>
                  <a:pt x="6168893" y="4684268"/>
                </a:cubicBezTo>
                <a:cubicBezTo>
                  <a:pt x="6168893" y="4665040"/>
                  <a:pt x="6184490" y="4649449"/>
                  <a:pt x="6203718" y="4649449"/>
                </a:cubicBezTo>
                <a:cubicBezTo>
                  <a:pt x="6222946" y="4649449"/>
                  <a:pt x="6238530" y="4665040"/>
                  <a:pt x="6238530" y="4684268"/>
                </a:cubicBezTo>
                <a:cubicBezTo>
                  <a:pt x="6238530" y="4703496"/>
                  <a:pt x="6222946" y="4719087"/>
                  <a:pt x="6203718" y="4719087"/>
                </a:cubicBezTo>
                <a:close/>
                <a:moveTo>
                  <a:pt x="6288610" y="4719087"/>
                </a:moveTo>
                <a:cubicBezTo>
                  <a:pt x="6269383" y="4719087"/>
                  <a:pt x="6253785" y="4703496"/>
                  <a:pt x="6253785" y="4684268"/>
                </a:cubicBezTo>
                <a:cubicBezTo>
                  <a:pt x="6253785" y="4665040"/>
                  <a:pt x="6269383" y="4649449"/>
                  <a:pt x="6288610" y="4649449"/>
                </a:cubicBezTo>
                <a:cubicBezTo>
                  <a:pt x="6307838" y="4649449"/>
                  <a:pt x="6323423" y="4665040"/>
                  <a:pt x="6323423" y="4684268"/>
                </a:cubicBezTo>
                <a:cubicBezTo>
                  <a:pt x="6323423" y="4703496"/>
                  <a:pt x="6307838" y="4719087"/>
                  <a:pt x="6288610" y="4719087"/>
                </a:cubicBezTo>
                <a:close/>
                <a:moveTo>
                  <a:pt x="6543288" y="4719087"/>
                </a:moveTo>
                <a:cubicBezTo>
                  <a:pt x="6524060" y="4719087"/>
                  <a:pt x="6508463" y="4703496"/>
                  <a:pt x="6508463" y="4684268"/>
                </a:cubicBezTo>
                <a:cubicBezTo>
                  <a:pt x="6508463" y="4665040"/>
                  <a:pt x="6524060" y="4649449"/>
                  <a:pt x="6543288" y="4649449"/>
                </a:cubicBezTo>
                <a:cubicBezTo>
                  <a:pt x="6562516" y="4649449"/>
                  <a:pt x="6578100" y="4665040"/>
                  <a:pt x="6578100" y="4684268"/>
                </a:cubicBezTo>
                <a:cubicBezTo>
                  <a:pt x="6578100" y="4703496"/>
                  <a:pt x="6562516" y="4719087"/>
                  <a:pt x="6543288" y="4719087"/>
                </a:cubicBezTo>
                <a:close/>
                <a:moveTo>
                  <a:pt x="6628180" y="4719087"/>
                </a:moveTo>
                <a:cubicBezTo>
                  <a:pt x="6608953" y="4719087"/>
                  <a:pt x="6593355" y="4703496"/>
                  <a:pt x="6593355" y="4684268"/>
                </a:cubicBezTo>
                <a:cubicBezTo>
                  <a:pt x="6593355" y="4665040"/>
                  <a:pt x="6608953" y="4649449"/>
                  <a:pt x="6628180" y="4649449"/>
                </a:cubicBezTo>
                <a:cubicBezTo>
                  <a:pt x="6647408" y="4649449"/>
                  <a:pt x="6662993" y="4665040"/>
                  <a:pt x="6662993" y="4684268"/>
                </a:cubicBezTo>
                <a:cubicBezTo>
                  <a:pt x="6662993" y="4703496"/>
                  <a:pt x="6647408" y="4719087"/>
                  <a:pt x="6628180" y="4719087"/>
                </a:cubicBezTo>
                <a:close/>
                <a:moveTo>
                  <a:pt x="6713073" y="4719087"/>
                </a:moveTo>
                <a:cubicBezTo>
                  <a:pt x="6693845" y="4719087"/>
                  <a:pt x="6678247" y="4703496"/>
                  <a:pt x="6678247" y="4684268"/>
                </a:cubicBezTo>
                <a:cubicBezTo>
                  <a:pt x="6678247" y="4665040"/>
                  <a:pt x="6693845" y="4649449"/>
                  <a:pt x="6713073" y="4649449"/>
                </a:cubicBezTo>
                <a:cubicBezTo>
                  <a:pt x="6732300" y="4649449"/>
                  <a:pt x="6747885" y="4665040"/>
                  <a:pt x="6747885" y="4684268"/>
                </a:cubicBezTo>
                <a:cubicBezTo>
                  <a:pt x="6747885" y="4703496"/>
                  <a:pt x="6732300" y="4719087"/>
                  <a:pt x="6713073" y="4719087"/>
                </a:cubicBezTo>
                <a:close/>
                <a:moveTo>
                  <a:pt x="6797965" y="4719087"/>
                </a:moveTo>
                <a:cubicBezTo>
                  <a:pt x="6778737" y="4719087"/>
                  <a:pt x="6763139" y="4703496"/>
                  <a:pt x="6763139" y="4684268"/>
                </a:cubicBezTo>
                <a:cubicBezTo>
                  <a:pt x="6763139" y="4665040"/>
                  <a:pt x="6778737" y="4649449"/>
                  <a:pt x="6797965" y="4649449"/>
                </a:cubicBezTo>
                <a:cubicBezTo>
                  <a:pt x="6817193" y="4649449"/>
                  <a:pt x="6832777" y="4665040"/>
                  <a:pt x="6832777" y="4684268"/>
                </a:cubicBezTo>
                <a:cubicBezTo>
                  <a:pt x="6832777" y="4703496"/>
                  <a:pt x="6817193" y="4719087"/>
                  <a:pt x="6797965" y="4719087"/>
                </a:cubicBezTo>
                <a:close/>
                <a:moveTo>
                  <a:pt x="6967749" y="4719087"/>
                </a:moveTo>
                <a:cubicBezTo>
                  <a:pt x="6948522" y="4719087"/>
                  <a:pt x="6932924" y="4703496"/>
                  <a:pt x="6932924" y="4684268"/>
                </a:cubicBezTo>
                <a:cubicBezTo>
                  <a:pt x="6932924" y="4665040"/>
                  <a:pt x="6948522" y="4649449"/>
                  <a:pt x="6967749" y="4649449"/>
                </a:cubicBezTo>
                <a:cubicBezTo>
                  <a:pt x="6986977" y="4649449"/>
                  <a:pt x="7002562" y="4665040"/>
                  <a:pt x="7002562" y="4684268"/>
                </a:cubicBezTo>
                <a:cubicBezTo>
                  <a:pt x="7002562" y="4703496"/>
                  <a:pt x="6986977" y="4719087"/>
                  <a:pt x="6967749" y="4719087"/>
                </a:cubicBezTo>
                <a:close/>
                <a:moveTo>
                  <a:pt x="7052643" y="4719087"/>
                </a:moveTo>
                <a:cubicBezTo>
                  <a:pt x="7033415" y="4719087"/>
                  <a:pt x="7017817" y="4703496"/>
                  <a:pt x="7017817" y="4684268"/>
                </a:cubicBezTo>
                <a:cubicBezTo>
                  <a:pt x="7017817" y="4665040"/>
                  <a:pt x="7033415" y="4649449"/>
                  <a:pt x="7052643" y="4649449"/>
                </a:cubicBezTo>
                <a:cubicBezTo>
                  <a:pt x="7071870" y="4649449"/>
                  <a:pt x="7087455" y="4665040"/>
                  <a:pt x="7087455" y="4684268"/>
                </a:cubicBezTo>
                <a:cubicBezTo>
                  <a:pt x="7087455" y="4703496"/>
                  <a:pt x="7071870" y="4719087"/>
                  <a:pt x="7052643" y="4719087"/>
                </a:cubicBezTo>
                <a:close/>
                <a:moveTo>
                  <a:pt x="7137562" y="4719087"/>
                </a:moveTo>
                <a:cubicBezTo>
                  <a:pt x="7118334" y="4719087"/>
                  <a:pt x="7102737" y="4703496"/>
                  <a:pt x="7102737" y="4684268"/>
                </a:cubicBezTo>
                <a:cubicBezTo>
                  <a:pt x="7102737" y="4665040"/>
                  <a:pt x="7118334" y="4649449"/>
                  <a:pt x="7137562" y="4649449"/>
                </a:cubicBezTo>
                <a:cubicBezTo>
                  <a:pt x="7156790" y="4649449"/>
                  <a:pt x="7172374" y="4665040"/>
                  <a:pt x="7172374" y="4684268"/>
                </a:cubicBezTo>
                <a:cubicBezTo>
                  <a:pt x="7172374" y="4703496"/>
                  <a:pt x="7156790" y="4719087"/>
                  <a:pt x="7137562" y="4719087"/>
                </a:cubicBezTo>
                <a:close/>
                <a:moveTo>
                  <a:pt x="7222454" y="4719087"/>
                </a:moveTo>
                <a:cubicBezTo>
                  <a:pt x="7203226" y="4719087"/>
                  <a:pt x="7187629" y="4703496"/>
                  <a:pt x="7187629" y="4684268"/>
                </a:cubicBezTo>
                <a:cubicBezTo>
                  <a:pt x="7187629" y="4665040"/>
                  <a:pt x="7203226" y="4649449"/>
                  <a:pt x="7222454" y="4649449"/>
                </a:cubicBezTo>
                <a:cubicBezTo>
                  <a:pt x="7241682" y="4649449"/>
                  <a:pt x="7257266" y="4665040"/>
                  <a:pt x="7257266" y="4684268"/>
                </a:cubicBezTo>
                <a:cubicBezTo>
                  <a:pt x="7257266" y="4703496"/>
                  <a:pt x="7241682" y="4719087"/>
                  <a:pt x="7222454" y="4719087"/>
                </a:cubicBezTo>
                <a:close/>
                <a:moveTo>
                  <a:pt x="7307346" y="4719087"/>
                </a:moveTo>
                <a:cubicBezTo>
                  <a:pt x="7288119" y="4719087"/>
                  <a:pt x="7272521" y="4703496"/>
                  <a:pt x="7272521" y="4684268"/>
                </a:cubicBezTo>
                <a:cubicBezTo>
                  <a:pt x="7272521" y="4665040"/>
                  <a:pt x="7288119" y="4649449"/>
                  <a:pt x="7307346" y="4649449"/>
                </a:cubicBezTo>
                <a:cubicBezTo>
                  <a:pt x="7326574" y="4649449"/>
                  <a:pt x="7342159" y="4665040"/>
                  <a:pt x="7342159" y="4684268"/>
                </a:cubicBezTo>
                <a:cubicBezTo>
                  <a:pt x="7342159" y="4703496"/>
                  <a:pt x="7326574" y="4719087"/>
                  <a:pt x="7307346" y="4719087"/>
                </a:cubicBezTo>
                <a:close/>
                <a:moveTo>
                  <a:pt x="7392239" y="4719087"/>
                </a:moveTo>
                <a:cubicBezTo>
                  <a:pt x="7373011" y="4719087"/>
                  <a:pt x="7357413" y="4703496"/>
                  <a:pt x="7357413" y="4684268"/>
                </a:cubicBezTo>
                <a:cubicBezTo>
                  <a:pt x="7357413" y="4665040"/>
                  <a:pt x="7373011" y="4649449"/>
                  <a:pt x="7392239" y="4649449"/>
                </a:cubicBezTo>
                <a:cubicBezTo>
                  <a:pt x="7411466" y="4649449"/>
                  <a:pt x="7427051" y="4665040"/>
                  <a:pt x="7427051" y="4684268"/>
                </a:cubicBezTo>
                <a:cubicBezTo>
                  <a:pt x="7427051" y="4703496"/>
                  <a:pt x="7411466" y="4719087"/>
                  <a:pt x="7392239" y="4719087"/>
                </a:cubicBezTo>
                <a:close/>
                <a:moveTo>
                  <a:pt x="7477132" y="4719087"/>
                </a:moveTo>
                <a:cubicBezTo>
                  <a:pt x="7457904" y="4719087"/>
                  <a:pt x="7442307" y="4703496"/>
                  <a:pt x="7442307" y="4684268"/>
                </a:cubicBezTo>
                <a:cubicBezTo>
                  <a:pt x="7442307" y="4665040"/>
                  <a:pt x="7457904" y="4649449"/>
                  <a:pt x="7477132" y="4649449"/>
                </a:cubicBezTo>
                <a:cubicBezTo>
                  <a:pt x="7496360" y="4649449"/>
                  <a:pt x="7511944" y="4665040"/>
                  <a:pt x="7511944" y="4684268"/>
                </a:cubicBezTo>
                <a:cubicBezTo>
                  <a:pt x="7511944" y="4703496"/>
                  <a:pt x="7496360" y="4719087"/>
                  <a:pt x="7477132" y="4719087"/>
                </a:cubicBezTo>
                <a:close/>
                <a:moveTo>
                  <a:pt x="7562024" y="4719087"/>
                </a:moveTo>
                <a:cubicBezTo>
                  <a:pt x="7542796" y="4719087"/>
                  <a:pt x="7527199" y="4703496"/>
                  <a:pt x="7527199" y="4684268"/>
                </a:cubicBezTo>
                <a:cubicBezTo>
                  <a:pt x="7527199" y="4665040"/>
                  <a:pt x="7542796" y="4649449"/>
                  <a:pt x="7562024" y="4649449"/>
                </a:cubicBezTo>
                <a:cubicBezTo>
                  <a:pt x="7581252" y="4649449"/>
                  <a:pt x="7596836" y="4665040"/>
                  <a:pt x="7596836" y="4684268"/>
                </a:cubicBezTo>
                <a:cubicBezTo>
                  <a:pt x="7596836" y="4703496"/>
                  <a:pt x="7581252" y="4719087"/>
                  <a:pt x="7562024" y="4719087"/>
                </a:cubicBezTo>
                <a:close/>
                <a:moveTo>
                  <a:pt x="7646915" y="4719087"/>
                </a:moveTo>
                <a:cubicBezTo>
                  <a:pt x="7627688" y="4719087"/>
                  <a:pt x="7612090" y="4703496"/>
                  <a:pt x="7612090" y="4684268"/>
                </a:cubicBezTo>
                <a:cubicBezTo>
                  <a:pt x="7612090" y="4665040"/>
                  <a:pt x="7627688" y="4649449"/>
                  <a:pt x="7646915" y="4649449"/>
                </a:cubicBezTo>
                <a:cubicBezTo>
                  <a:pt x="7666143" y="4649449"/>
                  <a:pt x="7681728" y="4665040"/>
                  <a:pt x="7681728" y="4684268"/>
                </a:cubicBezTo>
                <a:cubicBezTo>
                  <a:pt x="7681728" y="4703496"/>
                  <a:pt x="7666143" y="4719087"/>
                  <a:pt x="7646915" y="4719087"/>
                </a:cubicBezTo>
                <a:close/>
                <a:moveTo>
                  <a:pt x="7731809" y="4719087"/>
                </a:moveTo>
                <a:cubicBezTo>
                  <a:pt x="7712581" y="4719087"/>
                  <a:pt x="7696983" y="4703496"/>
                  <a:pt x="7696983" y="4684268"/>
                </a:cubicBezTo>
                <a:cubicBezTo>
                  <a:pt x="7696983" y="4665040"/>
                  <a:pt x="7712581" y="4649449"/>
                  <a:pt x="7731809" y="4649449"/>
                </a:cubicBezTo>
                <a:cubicBezTo>
                  <a:pt x="7751036" y="4649449"/>
                  <a:pt x="7766621" y="4665040"/>
                  <a:pt x="7766621" y="4684268"/>
                </a:cubicBezTo>
                <a:cubicBezTo>
                  <a:pt x="7766621" y="4703496"/>
                  <a:pt x="7751036" y="4719087"/>
                  <a:pt x="7731809" y="4719087"/>
                </a:cubicBezTo>
                <a:close/>
                <a:moveTo>
                  <a:pt x="7816702" y="4719087"/>
                </a:moveTo>
                <a:cubicBezTo>
                  <a:pt x="7797474" y="4719087"/>
                  <a:pt x="7781877" y="4703496"/>
                  <a:pt x="7781877" y="4684268"/>
                </a:cubicBezTo>
                <a:cubicBezTo>
                  <a:pt x="7781877" y="4665040"/>
                  <a:pt x="7797474" y="4649449"/>
                  <a:pt x="7816702" y="4649449"/>
                </a:cubicBezTo>
                <a:cubicBezTo>
                  <a:pt x="7835930" y="4649449"/>
                  <a:pt x="7851514" y="4665040"/>
                  <a:pt x="7851514" y="4684268"/>
                </a:cubicBezTo>
                <a:cubicBezTo>
                  <a:pt x="7851514" y="4703496"/>
                  <a:pt x="7835930" y="4719087"/>
                  <a:pt x="7816702" y="4719087"/>
                </a:cubicBezTo>
                <a:close/>
                <a:moveTo>
                  <a:pt x="7901594" y="4719087"/>
                </a:moveTo>
                <a:cubicBezTo>
                  <a:pt x="7882366" y="4719087"/>
                  <a:pt x="7866769" y="4703496"/>
                  <a:pt x="7866769" y="4684268"/>
                </a:cubicBezTo>
                <a:cubicBezTo>
                  <a:pt x="7866769" y="4665040"/>
                  <a:pt x="7882366" y="4649449"/>
                  <a:pt x="7901594" y="4649449"/>
                </a:cubicBezTo>
                <a:cubicBezTo>
                  <a:pt x="7920822" y="4649449"/>
                  <a:pt x="7936406" y="4665040"/>
                  <a:pt x="7936406" y="4684268"/>
                </a:cubicBezTo>
                <a:cubicBezTo>
                  <a:pt x="7936406" y="4703496"/>
                  <a:pt x="7920822" y="4719087"/>
                  <a:pt x="7901594" y="4719087"/>
                </a:cubicBezTo>
                <a:close/>
                <a:moveTo>
                  <a:pt x="7986485" y="4719087"/>
                </a:moveTo>
                <a:cubicBezTo>
                  <a:pt x="7967258" y="4719087"/>
                  <a:pt x="7951660" y="4703496"/>
                  <a:pt x="7951660" y="4684268"/>
                </a:cubicBezTo>
                <a:cubicBezTo>
                  <a:pt x="7951660" y="4665040"/>
                  <a:pt x="7967258" y="4649449"/>
                  <a:pt x="7986485" y="4649449"/>
                </a:cubicBezTo>
                <a:cubicBezTo>
                  <a:pt x="8005713" y="4649449"/>
                  <a:pt x="8021298" y="4665040"/>
                  <a:pt x="8021298" y="4684268"/>
                </a:cubicBezTo>
                <a:cubicBezTo>
                  <a:pt x="8021298" y="4703496"/>
                  <a:pt x="8005713" y="4719087"/>
                  <a:pt x="7986485" y="4719087"/>
                </a:cubicBezTo>
                <a:close/>
                <a:moveTo>
                  <a:pt x="8071379" y="4719087"/>
                </a:moveTo>
                <a:cubicBezTo>
                  <a:pt x="8052151" y="4719087"/>
                  <a:pt x="8036553" y="4703496"/>
                  <a:pt x="8036553" y="4684268"/>
                </a:cubicBezTo>
                <a:cubicBezTo>
                  <a:pt x="8036553" y="4665040"/>
                  <a:pt x="8052151" y="4649449"/>
                  <a:pt x="8071379" y="4649449"/>
                </a:cubicBezTo>
                <a:cubicBezTo>
                  <a:pt x="8090606" y="4649449"/>
                  <a:pt x="8106191" y="4665040"/>
                  <a:pt x="8106191" y="4684268"/>
                </a:cubicBezTo>
                <a:cubicBezTo>
                  <a:pt x="8106191" y="4703496"/>
                  <a:pt x="8090606" y="4719087"/>
                  <a:pt x="8071379" y="4719087"/>
                </a:cubicBezTo>
                <a:close/>
                <a:moveTo>
                  <a:pt x="8156272" y="4719087"/>
                </a:moveTo>
                <a:cubicBezTo>
                  <a:pt x="8137044" y="4719087"/>
                  <a:pt x="8121447" y="4703496"/>
                  <a:pt x="8121447" y="4684268"/>
                </a:cubicBezTo>
                <a:cubicBezTo>
                  <a:pt x="8121447" y="4665040"/>
                  <a:pt x="8137044" y="4649449"/>
                  <a:pt x="8156272" y="4649449"/>
                </a:cubicBezTo>
                <a:cubicBezTo>
                  <a:pt x="8175500" y="4649449"/>
                  <a:pt x="8191084" y="4665040"/>
                  <a:pt x="8191084" y="4684268"/>
                </a:cubicBezTo>
                <a:cubicBezTo>
                  <a:pt x="8191084" y="4703496"/>
                  <a:pt x="8175500" y="4719087"/>
                  <a:pt x="8156272" y="4719087"/>
                </a:cubicBezTo>
                <a:close/>
                <a:moveTo>
                  <a:pt x="8241164" y="4719087"/>
                </a:moveTo>
                <a:cubicBezTo>
                  <a:pt x="8221936" y="4719087"/>
                  <a:pt x="8206339" y="4703496"/>
                  <a:pt x="8206339" y="4684268"/>
                </a:cubicBezTo>
                <a:cubicBezTo>
                  <a:pt x="8206339" y="4665040"/>
                  <a:pt x="8221936" y="4649449"/>
                  <a:pt x="8241164" y="4649449"/>
                </a:cubicBezTo>
                <a:cubicBezTo>
                  <a:pt x="8260392" y="4649449"/>
                  <a:pt x="8275976" y="4665040"/>
                  <a:pt x="8275976" y="4684268"/>
                </a:cubicBezTo>
                <a:cubicBezTo>
                  <a:pt x="8275976" y="4703496"/>
                  <a:pt x="8260392" y="4719087"/>
                  <a:pt x="8241164" y="4719087"/>
                </a:cubicBezTo>
                <a:close/>
                <a:moveTo>
                  <a:pt x="8326055" y="4719087"/>
                </a:moveTo>
                <a:cubicBezTo>
                  <a:pt x="8306828" y="4719087"/>
                  <a:pt x="8291230" y="4703496"/>
                  <a:pt x="8291230" y="4684268"/>
                </a:cubicBezTo>
                <a:cubicBezTo>
                  <a:pt x="8291230" y="4665040"/>
                  <a:pt x="8306828" y="4649449"/>
                  <a:pt x="8326055" y="4649449"/>
                </a:cubicBezTo>
                <a:cubicBezTo>
                  <a:pt x="8345283" y="4649449"/>
                  <a:pt x="8360868" y="4665040"/>
                  <a:pt x="8360868" y="4684268"/>
                </a:cubicBezTo>
                <a:cubicBezTo>
                  <a:pt x="8360868" y="4703496"/>
                  <a:pt x="8345283" y="4719087"/>
                  <a:pt x="8326055" y="4719087"/>
                </a:cubicBezTo>
                <a:close/>
                <a:moveTo>
                  <a:pt x="8410949" y="4719087"/>
                </a:moveTo>
                <a:cubicBezTo>
                  <a:pt x="8391721" y="4719087"/>
                  <a:pt x="8376123" y="4703496"/>
                  <a:pt x="8376123" y="4684268"/>
                </a:cubicBezTo>
                <a:cubicBezTo>
                  <a:pt x="8376123" y="4665040"/>
                  <a:pt x="8391721" y="4649449"/>
                  <a:pt x="8410949" y="4649449"/>
                </a:cubicBezTo>
                <a:cubicBezTo>
                  <a:pt x="8430176" y="4649449"/>
                  <a:pt x="8445761" y="4665040"/>
                  <a:pt x="8445761" y="4684268"/>
                </a:cubicBezTo>
                <a:cubicBezTo>
                  <a:pt x="8445761" y="4703496"/>
                  <a:pt x="8430176" y="4719087"/>
                  <a:pt x="8410949" y="4719087"/>
                </a:cubicBezTo>
                <a:close/>
                <a:moveTo>
                  <a:pt x="8495842" y="4719087"/>
                </a:moveTo>
                <a:cubicBezTo>
                  <a:pt x="8476614" y="4719087"/>
                  <a:pt x="8461017" y="4703496"/>
                  <a:pt x="8461017" y="4684268"/>
                </a:cubicBezTo>
                <a:cubicBezTo>
                  <a:pt x="8461017" y="4665040"/>
                  <a:pt x="8476614" y="4649449"/>
                  <a:pt x="8495842" y="4649449"/>
                </a:cubicBezTo>
                <a:cubicBezTo>
                  <a:pt x="8515070" y="4649449"/>
                  <a:pt x="8530654" y="4665040"/>
                  <a:pt x="8530654" y="4684268"/>
                </a:cubicBezTo>
                <a:cubicBezTo>
                  <a:pt x="8530654" y="4703496"/>
                  <a:pt x="8515070" y="4719087"/>
                  <a:pt x="8495842" y="4719087"/>
                </a:cubicBezTo>
                <a:close/>
                <a:moveTo>
                  <a:pt x="8580734" y="4719087"/>
                </a:moveTo>
                <a:cubicBezTo>
                  <a:pt x="8561506" y="4719087"/>
                  <a:pt x="8545909" y="4703496"/>
                  <a:pt x="8545909" y="4684268"/>
                </a:cubicBezTo>
                <a:cubicBezTo>
                  <a:pt x="8545909" y="4665040"/>
                  <a:pt x="8561506" y="4649449"/>
                  <a:pt x="8580734" y="4649449"/>
                </a:cubicBezTo>
                <a:cubicBezTo>
                  <a:pt x="8599962" y="4649449"/>
                  <a:pt x="8615546" y="4665040"/>
                  <a:pt x="8615546" y="4684268"/>
                </a:cubicBezTo>
                <a:cubicBezTo>
                  <a:pt x="8615546" y="4703496"/>
                  <a:pt x="8599962" y="4719087"/>
                  <a:pt x="8580734" y="4719087"/>
                </a:cubicBezTo>
                <a:close/>
                <a:moveTo>
                  <a:pt x="8665625" y="4719087"/>
                </a:moveTo>
                <a:cubicBezTo>
                  <a:pt x="8646398" y="4719087"/>
                  <a:pt x="8630800" y="4703496"/>
                  <a:pt x="8630800" y="4684268"/>
                </a:cubicBezTo>
                <a:cubicBezTo>
                  <a:pt x="8630800" y="4665040"/>
                  <a:pt x="8646398" y="4649449"/>
                  <a:pt x="8665625" y="4649449"/>
                </a:cubicBezTo>
                <a:cubicBezTo>
                  <a:pt x="8684853" y="4649449"/>
                  <a:pt x="8700438" y="4665040"/>
                  <a:pt x="8700438" y="4684268"/>
                </a:cubicBezTo>
                <a:cubicBezTo>
                  <a:pt x="8700438" y="4703496"/>
                  <a:pt x="8684853" y="4719087"/>
                  <a:pt x="8665625" y="4719087"/>
                </a:cubicBezTo>
                <a:close/>
                <a:moveTo>
                  <a:pt x="8835412" y="4719087"/>
                </a:moveTo>
                <a:cubicBezTo>
                  <a:pt x="8816184" y="4719087"/>
                  <a:pt x="8800587" y="4703496"/>
                  <a:pt x="8800587" y="4684268"/>
                </a:cubicBezTo>
                <a:cubicBezTo>
                  <a:pt x="8800587" y="4665040"/>
                  <a:pt x="8816184" y="4649449"/>
                  <a:pt x="8835412" y="4649449"/>
                </a:cubicBezTo>
                <a:cubicBezTo>
                  <a:pt x="8854640" y="4649449"/>
                  <a:pt x="8870224" y="4665040"/>
                  <a:pt x="8870224" y="4684268"/>
                </a:cubicBezTo>
                <a:cubicBezTo>
                  <a:pt x="8870224" y="4703496"/>
                  <a:pt x="8854640" y="4719087"/>
                  <a:pt x="8835412" y="4719087"/>
                </a:cubicBezTo>
                <a:close/>
                <a:moveTo>
                  <a:pt x="8920304" y="4719087"/>
                </a:moveTo>
                <a:cubicBezTo>
                  <a:pt x="8901076" y="4719087"/>
                  <a:pt x="8885479" y="4703496"/>
                  <a:pt x="8885479" y="4684268"/>
                </a:cubicBezTo>
                <a:cubicBezTo>
                  <a:pt x="8885479" y="4665040"/>
                  <a:pt x="8901076" y="4649449"/>
                  <a:pt x="8920304" y="4649449"/>
                </a:cubicBezTo>
                <a:cubicBezTo>
                  <a:pt x="8939532" y="4649449"/>
                  <a:pt x="8955116" y="4665040"/>
                  <a:pt x="8955116" y="4684268"/>
                </a:cubicBezTo>
                <a:cubicBezTo>
                  <a:pt x="8955116" y="4703496"/>
                  <a:pt x="8939532" y="4719087"/>
                  <a:pt x="8920304" y="4719087"/>
                </a:cubicBezTo>
                <a:close/>
                <a:moveTo>
                  <a:pt x="9005195" y="4719087"/>
                </a:moveTo>
                <a:cubicBezTo>
                  <a:pt x="8985968" y="4719087"/>
                  <a:pt x="8970370" y="4703496"/>
                  <a:pt x="8970370" y="4684268"/>
                </a:cubicBezTo>
                <a:cubicBezTo>
                  <a:pt x="8970370" y="4665040"/>
                  <a:pt x="8985968" y="4649449"/>
                  <a:pt x="9005195" y="4649449"/>
                </a:cubicBezTo>
                <a:cubicBezTo>
                  <a:pt x="9024423" y="4649449"/>
                  <a:pt x="9040008" y="4665040"/>
                  <a:pt x="9040008" y="4684268"/>
                </a:cubicBezTo>
                <a:cubicBezTo>
                  <a:pt x="9040008" y="4703496"/>
                  <a:pt x="9024423" y="4719087"/>
                  <a:pt x="9005195" y="4719087"/>
                </a:cubicBezTo>
                <a:close/>
                <a:moveTo>
                  <a:pt x="9090088" y="4719087"/>
                </a:moveTo>
                <a:cubicBezTo>
                  <a:pt x="9070860" y="4719087"/>
                  <a:pt x="9055262" y="4703496"/>
                  <a:pt x="9055262" y="4684268"/>
                </a:cubicBezTo>
                <a:cubicBezTo>
                  <a:pt x="9055262" y="4665040"/>
                  <a:pt x="9070860" y="4649449"/>
                  <a:pt x="9090088" y="4649449"/>
                </a:cubicBezTo>
                <a:cubicBezTo>
                  <a:pt x="9109315" y="4649449"/>
                  <a:pt x="9124900" y="4665040"/>
                  <a:pt x="9124900" y="4684268"/>
                </a:cubicBezTo>
                <a:cubicBezTo>
                  <a:pt x="9124900" y="4703496"/>
                  <a:pt x="9109315" y="4719087"/>
                  <a:pt x="9090088" y="4719087"/>
                </a:cubicBezTo>
                <a:close/>
                <a:moveTo>
                  <a:pt x="9174982" y="4719087"/>
                </a:moveTo>
                <a:cubicBezTo>
                  <a:pt x="9155754" y="4719087"/>
                  <a:pt x="9140157" y="4703496"/>
                  <a:pt x="9140157" y="4684268"/>
                </a:cubicBezTo>
                <a:cubicBezTo>
                  <a:pt x="9140157" y="4665040"/>
                  <a:pt x="9155754" y="4649449"/>
                  <a:pt x="9174982" y="4649449"/>
                </a:cubicBezTo>
                <a:cubicBezTo>
                  <a:pt x="9194210" y="4649449"/>
                  <a:pt x="9209794" y="4665040"/>
                  <a:pt x="9209794" y="4684268"/>
                </a:cubicBezTo>
                <a:cubicBezTo>
                  <a:pt x="9209794" y="4703496"/>
                  <a:pt x="9194210" y="4719087"/>
                  <a:pt x="9174982" y="4719087"/>
                </a:cubicBezTo>
                <a:close/>
                <a:moveTo>
                  <a:pt x="9259874" y="4719087"/>
                </a:moveTo>
                <a:cubicBezTo>
                  <a:pt x="9240646" y="4719087"/>
                  <a:pt x="9225049" y="4703496"/>
                  <a:pt x="9225049" y="4684268"/>
                </a:cubicBezTo>
                <a:cubicBezTo>
                  <a:pt x="9225049" y="4665040"/>
                  <a:pt x="9240646" y="4649449"/>
                  <a:pt x="9259874" y="4649449"/>
                </a:cubicBezTo>
                <a:cubicBezTo>
                  <a:pt x="9279102" y="4649449"/>
                  <a:pt x="9294686" y="4665040"/>
                  <a:pt x="9294686" y="4684268"/>
                </a:cubicBezTo>
                <a:cubicBezTo>
                  <a:pt x="9294686" y="4703496"/>
                  <a:pt x="9279102" y="4719087"/>
                  <a:pt x="9259874" y="4719087"/>
                </a:cubicBezTo>
                <a:close/>
                <a:moveTo>
                  <a:pt x="9344765" y="4719087"/>
                </a:moveTo>
                <a:cubicBezTo>
                  <a:pt x="9325538" y="4719087"/>
                  <a:pt x="9309940" y="4703496"/>
                  <a:pt x="9309940" y="4684268"/>
                </a:cubicBezTo>
                <a:cubicBezTo>
                  <a:pt x="9309940" y="4665040"/>
                  <a:pt x="9325538" y="4649449"/>
                  <a:pt x="9344765" y="4649449"/>
                </a:cubicBezTo>
                <a:cubicBezTo>
                  <a:pt x="9363993" y="4649449"/>
                  <a:pt x="9379578" y="4665040"/>
                  <a:pt x="9379578" y="4684268"/>
                </a:cubicBezTo>
                <a:cubicBezTo>
                  <a:pt x="9379578" y="4703496"/>
                  <a:pt x="9363993" y="4719087"/>
                  <a:pt x="9344765" y="4719087"/>
                </a:cubicBezTo>
                <a:close/>
                <a:moveTo>
                  <a:pt x="9429658" y="4719087"/>
                </a:moveTo>
                <a:cubicBezTo>
                  <a:pt x="9410430" y="4719087"/>
                  <a:pt x="9394832" y="4703496"/>
                  <a:pt x="9394832" y="4684268"/>
                </a:cubicBezTo>
                <a:cubicBezTo>
                  <a:pt x="9394832" y="4665040"/>
                  <a:pt x="9410430" y="4649449"/>
                  <a:pt x="9429658" y="4649449"/>
                </a:cubicBezTo>
                <a:cubicBezTo>
                  <a:pt x="9448885" y="4649449"/>
                  <a:pt x="9464470" y="4665040"/>
                  <a:pt x="9464470" y="4684268"/>
                </a:cubicBezTo>
                <a:cubicBezTo>
                  <a:pt x="9464470" y="4703496"/>
                  <a:pt x="9448885" y="4719087"/>
                  <a:pt x="9429658" y="4719087"/>
                </a:cubicBezTo>
                <a:close/>
                <a:moveTo>
                  <a:pt x="9514552" y="4719087"/>
                </a:moveTo>
                <a:cubicBezTo>
                  <a:pt x="9495324" y="4719087"/>
                  <a:pt x="9479727" y="4703496"/>
                  <a:pt x="9479727" y="4684268"/>
                </a:cubicBezTo>
                <a:cubicBezTo>
                  <a:pt x="9479727" y="4665040"/>
                  <a:pt x="9495324" y="4649449"/>
                  <a:pt x="9514552" y="4649449"/>
                </a:cubicBezTo>
                <a:cubicBezTo>
                  <a:pt x="9533780" y="4649449"/>
                  <a:pt x="9549364" y="4665040"/>
                  <a:pt x="9549364" y="4684268"/>
                </a:cubicBezTo>
                <a:cubicBezTo>
                  <a:pt x="9549364" y="4703496"/>
                  <a:pt x="9533780" y="4719087"/>
                  <a:pt x="9514552" y="4719087"/>
                </a:cubicBezTo>
                <a:close/>
                <a:moveTo>
                  <a:pt x="9599444" y="4719087"/>
                </a:moveTo>
                <a:cubicBezTo>
                  <a:pt x="9580216" y="4719087"/>
                  <a:pt x="9564619" y="4703496"/>
                  <a:pt x="9564619" y="4684268"/>
                </a:cubicBezTo>
                <a:cubicBezTo>
                  <a:pt x="9564619" y="4665040"/>
                  <a:pt x="9580216" y="4649449"/>
                  <a:pt x="9599444" y="4649449"/>
                </a:cubicBezTo>
                <a:cubicBezTo>
                  <a:pt x="9618672" y="4649449"/>
                  <a:pt x="9634256" y="4665040"/>
                  <a:pt x="9634256" y="4684268"/>
                </a:cubicBezTo>
                <a:cubicBezTo>
                  <a:pt x="9634256" y="4703496"/>
                  <a:pt x="9618672" y="4719087"/>
                  <a:pt x="9599444" y="4719087"/>
                </a:cubicBezTo>
                <a:close/>
                <a:moveTo>
                  <a:pt x="9684335" y="4719087"/>
                </a:moveTo>
                <a:cubicBezTo>
                  <a:pt x="9665108" y="4719087"/>
                  <a:pt x="9649510" y="4703496"/>
                  <a:pt x="9649510" y="4684268"/>
                </a:cubicBezTo>
                <a:cubicBezTo>
                  <a:pt x="9649510" y="4665040"/>
                  <a:pt x="9665108" y="4649449"/>
                  <a:pt x="9684335" y="4649449"/>
                </a:cubicBezTo>
                <a:cubicBezTo>
                  <a:pt x="9703563" y="4649449"/>
                  <a:pt x="9719148" y="4665040"/>
                  <a:pt x="9719148" y="4684268"/>
                </a:cubicBezTo>
                <a:cubicBezTo>
                  <a:pt x="9719148" y="4703496"/>
                  <a:pt x="9703563" y="4719087"/>
                  <a:pt x="9684335" y="4719087"/>
                </a:cubicBezTo>
                <a:close/>
                <a:moveTo>
                  <a:pt x="9769228" y="4719087"/>
                </a:moveTo>
                <a:cubicBezTo>
                  <a:pt x="9750000" y="4719087"/>
                  <a:pt x="9734402" y="4703496"/>
                  <a:pt x="9734402" y="4684268"/>
                </a:cubicBezTo>
                <a:cubicBezTo>
                  <a:pt x="9734402" y="4665040"/>
                  <a:pt x="9750000" y="4649449"/>
                  <a:pt x="9769228" y="4649449"/>
                </a:cubicBezTo>
                <a:cubicBezTo>
                  <a:pt x="9788455" y="4649449"/>
                  <a:pt x="9804040" y="4665040"/>
                  <a:pt x="9804040" y="4684268"/>
                </a:cubicBezTo>
                <a:cubicBezTo>
                  <a:pt x="9804040" y="4703496"/>
                  <a:pt x="9788455" y="4719087"/>
                  <a:pt x="9769228" y="4719087"/>
                </a:cubicBezTo>
                <a:close/>
                <a:moveTo>
                  <a:pt x="9854122" y="4719087"/>
                </a:moveTo>
                <a:cubicBezTo>
                  <a:pt x="9834894" y="4719087"/>
                  <a:pt x="9819297" y="4703496"/>
                  <a:pt x="9819297" y="4684268"/>
                </a:cubicBezTo>
                <a:cubicBezTo>
                  <a:pt x="9819297" y="4665040"/>
                  <a:pt x="9834894" y="4649449"/>
                  <a:pt x="9854122" y="4649449"/>
                </a:cubicBezTo>
                <a:cubicBezTo>
                  <a:pt x="9873350" y="4649449"/>
                  <a:pt x="9888934" y="4665040"/>
                  <a:pt x="9888934" y="4684268"/>
                </a:cubicBezTo>
                <a:cubicBezTo>
                  <a:pt x="9888934" y="4703496"/>
                  <a:pt x="9873350" y="4719087"/>
                  <a:pt x="9854122" y="4719087"/>
                </a:cubicBezTo>
                <a:close/>
                <a:moveTo>
                  <a:pt x="9939014" y="4719087"/>
                </a:moveTo>
                <a:cubicBezTo>
                  <a:pt x="9919786" y="4719087"/>
                  <a:pt x="9904189" y="4703496"/>
                  <a:pt x="9904189" y="4684268"/>
                </a:cubicBezTo>
                <a:cubicBezTo>
                  <a:pt x="9904189" y="4665040"/>
                  <a:pt x="9919786" y="4649449"/>
                  <a:pt x="9939014" y="4649449"/>
                </a:cubicBezTo>
                <a:cubicBezTo>
                  <a:pt x="9958242" y="4649449"/>
                  <a:pt x="9973826" y="4665040"/>
                  <a:pt x="9973826" y="4684268"/>
                </a:cubicBezTo>
                <a:cubicBezTo>
                  <a:pt x="9973826" y="4703496"/>
                  <a:pt x="9958242" y="4719087"/>
                  <a:pt x="9939014" y="4719087"/>
                </a:cubicBezTo>
                <a:close/>
                <a:moveTo>
                  <a:pt x="10363475" y="4719087"/>
                </a:moveTo>
                <a:cubicBezTo>
                  <a:pt x="10344248" y="4719087"/>
                  <a:pt x="10328650" y="4703496"/>
                  <a:pt x="10328650" y="4684268"/>
                </a:cubicBezTo>
                <a:cubicBezTo>
                  <a:pt x="10328650" y="4665040"/>
                  <a:pt x="10344248" y="4649449"/>
                  <a:pt x="10363475" y="4649449"/>
                </a:cubicBezTo>
                <a:cubicBezTo>
                  <a:pt x="10382703" y="4649449"/>
                  <a:pt x="10398288" y="4665040"/>
                  <a:pt x="10398288" y="4684268"/>
                </a:cubicBezTo>
                <a:cubicBezTo>
                  <a:pt x="10398288" y="4703496"/>
                  <a:pt x="10382703" y="4719087"/>
                  <a:pt x="10363475" y="4719087"/>
                </a:cubicBezTo>
                <a:close/>
                <a:moveTo>
                  <a:pt x="2213771" y="4634226"/>
                </a:moveTo>
                <a:cubicBezTo>
                  <a:pt x="2194543" y="4634226"/>
                  <a:pt x="2178952" y="4618635"/>
                  <a:pt x="2178952" y="4599407"/>
                </a:cubicBezTo>
                <a:cubicBezTo>
                  <a:pt x="2178952" y="4580180"/>
                  <a:pt x="2194543" y="4564589"/>
                  <a:pt x="2213771" y="4564589"/>
                </a:cubicBezTo>
                <a:cubicBezTo>
                  <a:pt x="2232999" y="4564589"/>
                  <a:pt x="2248590" y="4580180"/>
                  <a:pt x="2248590" y="4599407"/>
                </a:cubicBezTo>
                <a:cubicBezTo>
                  <a:pt x="2248590" y="4618635"/>
                  <a:pt x="2232999" y="4634226"/>
                  <a:pt x="2213771" y="4634226"/>
                </a:cubicBezTo>
                <a:close/>
                <a:moveTo>
                  <a:pt x="2298657" y="4634226"/>
                </a:moveTo>
                <a:cubicBezTo>
                  <a:pt x="2279429" y="4634226"/>
                  <a:pt x="2263838" y="4618635"/>
                  <a:pt x="2263838" y="4599407"/>
                </a:cubicBezTo>
                <a:cubicBezTo>
                  <a:pt x="2263838" y="4580180"/>
                  <a:pt x="2279429" y="4564589"/>
                  <a:pt x="2298657" y="4564589"/>
                </a:cubicBezTo>
                <a:cubicBezTo>
                  <a:pt x="2317885" y="4564589"/>
                  <a:pt x="2333476" y="4580180"/>
                  <a:pt x="2333476" y="4599407"/>
                </a:cubicBezTo>
                <a:cubicBezTo>
                  <a:pt x="2333476" y="4618635"/>
                  <a:pt x="2317885" y="4634226"/>
                  <a:pt x="2298657" y="4634226"/>
                </a:cubicBezTo>
                <a:close/>
                <a:moveTo>
                  <a:pt x="2383549" y="4634226"/>
                </a:moveTo>
                <a:cubicBezTo>
                  <a:pt x="2364322" y="4634226"/>
                  <a:pt x="2348730" y="4618635"/>
                  <a:pt x="2348730" y="4599407"/>
                </a:cubicBezTo>
                <a:cubicBezTo>
                  <a:pt x="2348730" y="4580180"/>
                  <a:pt x="2364322" y="4564589"/>
                  <a:pt x="2383549" y="4564589"/>
                </a:cubicBezTo>
                <a:cubicBezTo>
                  <a:pt x="2402777" y="4564589"/>
                  <a:pt x="2418368" y="4580180"/>
                  <a:pt x="2418368" y="4599407"/>
                </a:cubicBezTo>
                <a:cubicBezTo>
                  <a:pt x="2418368" y="4618635"/>
                  <a:pt x="2402777" y="4634226"/>
                  <a:pt x="2383549" y="4634226"/>
                </a:cubicBezTo>
                <a:close/>
                <a:moveTo>
                  <a:pt x="2468443" y="4634226"/>
                </a:moveTo>
                <a:cubicBezTo>
                  <a:pt x="2449215" y="4634226"/>
                  <a:pt x="2433624" y="4618635"/>
                  <a:pt x="2433624" y="4599407"/>
                </a:cubicBezTo>
                <a:cubicBezTo>
                  <a:pt x="2433624" y="4580180"/>
                  <a:pt x="2449215" y="4564589"/>
                  <a:pt x="2468443" y="4564589"/>
                </a:cubicBezTo>
                <a:cubicBezTo>
                  <a:pt x="2487670" y="4564589"/>
                  <a:pt x="2503261" y="4580180"/>
                  <a:pt x="2503261" y="4599407"/>
                </a:cubicBezTo>
                <a:cubicBezTo>
                  <a:pt x="2503261" y="4618635"/>
                  <a:pt x="2487670" y="4634226"/>
                  <a:pt x="2468443" y="4634226"/>
                </a:cubicBezTo>
                <a:close/>
                <a:moveTo>
                  <a:pt x="2553334" y="4634226"/>
                </a:moveTo>
                <a:cubicBezTo>
                  <a:pt x="2534106" y="4634226"/>
                  <a:pt x="2518515" y="4618635"/>
                  <a:pt x="2518515" y="4599407"/>
                </a:cubicBezTo>
                <a:cubicBezTo>
                  <a:pt x="2518515" y="4580180"/>
                  <a:pt x="2534106" y="4564589"/>
                  <a:pt x="2553334" y="4564589"/>
                </a:cubicBezTo>
                <a:cubicBezTo>
                  <a:pt x="2572562" y="4564589"/>
                  <a:pt x="2588153" y="4580180"/>
                  <a:pt x="2588153" y="4599407"/>
                </a:cubicBezTo>
                <a:cubicBezTo>
                  <a:pt x="2588153" y="4618635"/>
                  <a:pt x="2572562" y="4634226"/>
                  <a:pt x="2553334" y="4634226"/>
                </a:cubicBezTo>
                <a:close/>
                <a:moveTo>
                  <a:pt x="2638227" y="4634226"/>
                </a:moveTo>
                <a:cubicBezTo>
                  <a:pt x="2618999" y="4634226"/>
                  <a:pt x="2603408" y="4618635"/>
                  <a:pt x="2603408" y="4599407"/>
                </a:cubicBezTo>
                <a:cubicBezTo>
                  <a:pt x="2603408" y="4580180"/>
                  <a:pt x="2618999" y="4564589"/>
                  <a:pt x="2638227" y="4564589"/>
                </a:cubicBezTo>
                <a:cubicBezTo>
                  <a:pt x="2657455" y="4564589"/>
                  <a:pt x="2673046" y="4580180"/>
                  <a:pt x="2673046" y="4599407"/>
                </a:cubicBezTo>
                <a:cubicBezTo>
                  <a:pt x="2673046" y="4618635"/>
                  <a:pt x="2657455" y="4634226"/>
                  <a:pt x="2638227" y="4634226"/>
                </a:cubicBezTo>
                <a:close/>
                <a:moveTo>
                  <a:pt x="2723119" y="4634226"/>
                </a:moveTo>
                <a:cubicBezTo>
                  <a:pt x="2703892" y="4634226"/>
                  <a:pt x="2688300" y="4618635"/>
                  <a:pt x="2688300" y="4599407"/>
                </a:cubicBezTo>
                <a:cubicBezTo>
                  <a:pt x="2688300" y="4580180"/>
                  <a:pt x="2703892" y="4564589"/>
                  <a:pt x="2723119" y="4564589"/>
                </a:cubicBezTo>
                <a:cubicBezTo>
                  <a:pt x="2742347" y="4564589"/>
                  <a:pt x="2757938" y="4580180"/>
                  <a:pt x="2757938" y="4599407"/>
                </a:cubicBezTo>
                <a:cubicBezTo>
                  <a:pt x="2757938" y="4618635"/>
                  <a:pt x="2742347" y="4634226"/>
                  <a:pt x="2723119" y="4634226"/>
                </a:cubicBezTo>
                <a:close/>
                <a:moveTo>
                  <a:pt x="2808013" y="4634226"/>
                </a:moveTo>
                <a:cubicBezTo>
                  <a:pt x="2788785" y="4634226"/>
                  <a:pt x="2773194" y="4618635"/>
                  <a:pt x="2773194" y="4599407"/>
                </a:cubicBezTo>
                <a:cubicBezTo>
                  <a:pt x="2773194" y="4580180"/>
                  <a:pt x="2788785" y="4564589"/>
                  <a:pt x="2808013" y="4564589"/>
                </a:cubicBezTo>
                <a:cubicBezTo>
                  <a:pt x="2827240" y="4564589"/>
                  <a:pt x="2842831" y="4580180"/>
                  <a:pt x="2842831" y="4599407"/>
                </a:cubicBezTo>
                <a:cubicBezTo>
                  <a:pt x="2842831" y="4618635"/>
                  <a:pt x="2827240" y="4634226"/>
                  <a:pt x="2808013" y="4634226"/>
                </a:cubicBezTo>
                <a:close/>
                <a:moveTo>
                  <a:pt x="2892904" y="4634226"/>
                </a:moveTo>
                <a:cubicBezTo>
                  <a:pt x="2873676" y="4634226"/>
                  <a:pt x="2858085" y="4618635"/>
                  <a:pt x="2858085" y="4599407"/>
                </a:cubicBezTo>
                <a:cubicBezTo>
                  <a:pt x="2858085" y="4580180"/>
                  <a:pt x="2873676" y="4564589"/>
                  <a:pt x="2892904" y="4564589"/>
                </a:cubicBezTo>
                <a:cubicBezTo>
                  <a:pt x="2912132" y="4564589"/>
                  <a:pt x="2927723" y="4580180"/>
                  <a:pt x="2927723" y="4599407"/>
                </a:cubicBezTo>
                <a:cubicBezTo>
                  <a:pt x="2927723" y="4618635"/>
                  <a:pt x="2912132" y="4634226"/>
                  <a:pt x="2892904" y="4634226"/>
                </a:cubicBezTo>
                <a:close/>
                <a:moveTo>
                  <a:pt x="2977796" y="4634226"/>
                </a:moveTo>
                <a:cubicBezTo>
                  <a:pt x="2958568" y="4634226"/>
                  <a:pt x="2942977" y="4618635"/>
                  <a:pt x="2942977" y="4599407"/>
                </a:cubicBezTo>
                <a:cubicBezTo>
                  <a:pt x="2942977" y="4580180"/>
                  <a:pt x="2958568" y="4564589"/>
                  <a:pt x="2977796" y="4564589"/>
                </a:cubicBezTo>
                <a:cubicBezTo>
                  <a:pt x="2997024" y="4564589"/>
                  <a:pt x="3012615" y="4580180"/>
                  <a:pt x="3012615" y="4599407"/>
                </a:cubicBezTo>
                <a:cubicBezTo>
                  <a:pt x="3012615" y="4618635"/>
                  <a:pt x="2997024" y="4634226"/>
                  <a:pt x="2977796" y="4634226"/>
                </a:cubicBezTo>
                <a:close/>
                <a:moveTo>
                  <a:pt x="3147583" y="4634226"/>
                </a:moveTo>
                <a:cubicBezTo>
                  <a:pt x="3128355" y="4634226"/>
                  <a:pt x="3112764" y="4618635"/>
                  <a:pt x="3112764" y="4599407"/>
                </a:cubicBezTo>
                <a:cubicBezTo>
                  <a:pt x="3112764" y="4580180"/>
                  <a:pt x="3128355" y="4564589"/>
                  <a:pt x="3147583" y="4564589"/>
                </a:cubicBezTo>
                <a:cubicBezTo>
                  <a:pt x="3166810" y="4564589"/>
                  <a:pt x="3182401" y="4580180"/>
                  <a:pt x="3182401" y="4599407"/>
                </a:cubicBezTo>
                <a:cubicBezTo>
                  <a:pt x="3182401" y="4618635"/>
                  <a:pt x="3166810" y="4634226"/>
                  <a:pt x="3147583" y="4634226"/>
                </a:cubicBezTo>
                <a:close/>
                <a:moveTo>
                  <a:pt x="3317366" y="4634226"/>
                </a:moveTo>
                <a:cubicBezTo>
                  <a:pt x="3298138" y="4634226"/>
                  <a:pt x="3282547" y="4618635"/>
                  <a:pt x="3282547" y="4599407"/>
                </a:cubicBezTo>
                <a:cubicBezTo>
                  <a:pt x="3282547" y="4580180"/>
                  <a:pt x="3298138" y="4564589"/>
                  <a:pt x="3317366" y="4564589"/>
                </a:cubicBezTo>
                <a:cubicBezTo>
                  <a:pt x="3336594" y="4564589"/>
                  <a:pt x="3352185" y="4580180"/>
                  <a:pt x="3352185" y="4599407"/>
                </a:cubicBezTo>
                <a:cubicBezTo>
                  <a:pt x="3352185" y="4618635"/>
                  <a:pt x="3336594" y="4634226"/>
                  <a:pt x="3317366" y="4634226"/>
                </a:cubicBezTo>
                <a:close/>
                <a:moveTo>
                  <a:pt x="3402259" y="4634226"/>
                </a:moveTo>
                <a:cubicBezTo>
                  <a:pt x="3383032" y="4634226"/>
                  <a:pt x="3367440" y="4618635"/>
                  <a:pt x="3367440" y="4599407"/>
                </a:cubicBezTo>
                <a:cubicBezTo>
                  <a:pt x="3367440" y="4580180"/>
                  <a:pt x="3383032" y="4564589"/>
                  <a:pt x="3402259" y="4564589"/>
                </a:cubicBezTo>
                <a:cubicBezTo>
                  <a:pt x="3421487" y="4564589"/>
                  <a:pt x="3437078" y="4580180"/>
                  <a:pt x="3437078" y="4599407"/>
                </a:cubicBezTo>
                <a:cubicBezTo>
                  <a:pt x="3437078" y="4618635"/>
                  <a:pt x="3421487" y="4634226"/>
                  <a:pt x="3402259" y="4634226"/>
                </a:cubicBezTo>
                <a:close/>
                <a:moveTo>
                  <a:pt x="3487153" y="4634226"/>
                </a:moveTo>
                <a:cubicBezTo>
                  <a:pt x="3467925" y="4634226"/>
                  <a:pt x="3452334" y="4618635"/>
                  <a:pt x="3452334" y="4599407"/>
                </a:cubicBezTo>
                <a:cubicBezTo>
                  <a:pt x="3452334" y="4580180"/>
                  <a:pt x="3467925" y="4564589"/>
                  <a:pt x="3487153" y="4564589"/>
                </a:cubicBezTo>
                <a:cubicBezTo>
                  <a:pt x="3506380" y="4564589"/>
                  <a:pt x="3521971" y="4580180"/>
                  <a:pt x="3521971" y="4599407"/>
                </a:cubicBezTo>
                <a:cubicBezTo>
                  <a:pt x="3521971" y="4618635"/>
                  <a:pt x="3506380" y="4634226"/>
                  <a:pt x="3487153" y="4634226"/>
                </a:cubicBezTo>
                <a:close/>
                <a:moveTo>
                  <a:pt x="3741829" y="4634226"/>
                </a:moveTo>
                <a:cubicBezTo>
                  <a:pt x="3722602" y="4634226"/>
                  <a:pt x="3707010" y="4618635"/>
                  <a:pt x="3707010" y="4599407"/>
                </a:cubicBezTo>
                <a:cubicBezTo>
                  <a:pt x="3707010" y="4580180"/>
                  <a:pt x="3722602" y="4564589"/>
                  <a:pt x="3741829" y="4564589"/>
                </a:cubicBezTo>
                <a:cubicBezTo>
                  <a:pt x="3761057" y="4564589"/>
                  <a:pt x="3776648" y="4580180"/>
                  <a:pt x="3776648" y="4599407"/>
                </a:cubicBezTo>
                <a:cubicBezTo>
                  <a:pt x="3776648" y="4618635"/>
                  <a:pt x="3761057" y="4634226"/>
                  <a:pt x="3741829" y="4634226"/>
                </a:cubicBezTo>
                <a:close/>
                <a:moveTo>
                  <a:pt x="3826723" y="4634226"/>
                </a:moveTo>
                <a:cubicBezTo>
                  <a:pt x="3807495" y="4634226"/>
                  <a:pt x="3791904" y="4618635"/>
                  <a:pt x="3791904" y="4599407"/>
                </a:cubicBezTo>
                <a:cubicBezTo>
                  <a:pt x="3791904" y="4580180"/>
                  <a:pt x="3807495" y="4564589"/>
                  <a:pt x="3826723" y="4564589"/>
                </a:cubicBezTo>
                <a:cubicBezTo>
                  <a:pt x="3845950" y="4564589"/>
                  <a:pt x="3861541" y="4580180"/>
                  <a:pt x="3861541" y="4599407"/>
                </a:cubicBezTo>
                <a:cubicBezTo>
                  <a:pt x="3861541" y="4618635"/>
                  <a:pt x="3845950" y="4634226"/>
                  <a:pt x="3826723" y="4634226"/>
                </a:cubicBezTo>
                <a:close/>
                <a:moveTo>
                  <a:pt x="3911614" y="4634226"/>
                </a:moveTo>
                <a:cubicBezTo>
                  <a:pt x="3892386" y="4634226"/>
                  <a:pt x="3876795" y="4618635"/>
                  <a:pt x="3876795" y="4599407"/>
                </a:cubicBezTo>
                <a:cubicBezTo>
                  <a:pt x="3876795" y="4580180"/>
                  <a:pt x="3892386" y="4564589"/>
                  <a:pt x="3911614" y="4564589"/>
                </a:cubicBezTo>
                <a:cubicBezTo>
                  <a:pt x="3930842" y="4564589"/>
                  <a:pt x="3946433" y="4580180"/>
                  <a:pt x="3946433" y="4599407"/>
                </a:cubicBezTo>
                <a:cubicBezTo>
                  <a:pt x="3946433" y="4618635"/>
                  <a:pt x="3930842" y="4634226"/>
                  <a:pt x="3911614" y="4634226"/>
                </a:cubicBezTo>
                <a:close/>
                <a:moveTo>
                  <a:pt x="3996513" y="4634226"/>
                </a:moveTo>
                <a:cubicBezTo>
                  <a:pt x="3977285" y="4634226"/>
                  <a:pt x="3961694" y="4618635"/>
                  <a:pt x="3961694" y="4599407"/>
                </a:cubicBezTo>
                <a:cubicBezTo>
                  <a:pt x="3961694" y="4580180"/>
                  <a:pt x="3977285" y="4564589"/>
                  <a:pt x="3996513" y="4564589"/>
                </a:cubicBezTo>
                <a:cubicBezTo>
                  <a:pt x="4015741" y="4564589"/>
                  <a:pt x="4031332" y="4580180"/>
                  <a:pt x="4031332" y="4599407"/>
                </a:cubicBezTo>
                <a:cubicBezTo>
                  <a:pt x="4031332" y="4618635"/>
                  <a:pt x="4015741" y="4634226"/>
                  <a:pt x="3996513" y="4634226"/>
                </a:cubicBezTo>
                <a:close/>
                <a:moveTo>
                  <a:pt x="4081406" y="4634226"/>
                </a:moveTo>
                <a:cubicBezTo>
                  <a:pt x="4062179" y="4634226"/>
                  <a:pt x="4046588" y="4618635"/>
                  <a:pt x="4046588" y="4599407"/>
                </a:cubicBezTo>
                <a:cubicBezTo>
                  <a:pt x="4046588" y="4580180"/>
                  <a:pt x="4062179" y="4564589"/>
                  <a:pt x="4081406" y="4564589"/>
                </a:cubicBezTo>
                <a:cubicBezTo>
                  <a:pt x="4100634" y="4564589"/>
                  <a:pt x="4116225" y="4580180"/>
                  <a:pt x="4116225" y="4599407"/>
                </a:cubicBezTo>
                <a:cubicBezTo>
                  <a:pt x="4116225" y="4618635"/>
                  <a:pt x="4100634" y="4634226"/>
                  <a:pt x="4081406" y="4634226"/>
                </a:cubicBezTo>
                <a:close/>
                <a:moveTo>
                  <a:pt x="5694362" y="4634226"/>
                </a:moveTo>
                <a:cubicBezTo>
                  <a:pt x="5675134" y="4634226"/>
                  <a:pt x="5659543" y="4618635"/>
                  <a:pt x="5659543" y="4599407"/>
                </a:cubicBezTo>
                <a:cubicBezTo>
                  <a:pt x="5659543" y="4580180"/>
                  <a:pt x="5675134" y="4564589"/>
                  <a:pt x="5694362" y="4564589"/>
                </a:cubicBezTo>
                <a:cubicBezTo>
                  <a:pt x="5713590" y="4564589"/>
                  <a:pt x="5729181" y="4580180"/>
                  <a:pt x="5729181" y="4599407"/>
                </a:cubicBezTo>
                <a:cubicBezTo>
                  <a:pt x="5729181" y="4618635"/>
                  <a:pt x="5713590" y="4634226"/>
                  <a:pt x="5694362" y="4634226"/>
                </a:cubicBezTo>
                <a:close/>
                <a:moveTo>
                  <a:pt x="6203718" y="4634226"/>
                </a:moveTo>
                <a:cubicBezTo>
                  <a:pt x="6184490" y="4634226"/>
                  <a:pt x="6168893" y="4618635"/>
                  <a:pt x="6168893" y="4599407"/>
                </a:cubicBezTo>
                <a:cubicBezTo>
                  <a:pt x="6168893" y="4580180"/>
                  <a:pt x="6184490" y="4564589"/>
                  <a:pt x="6203718" y="4564589"/>
                </a:cubicBezTo>
                <a:cubicBezTo>
                  <a:pt x="6222946" y="4564589"/>
                  <a:pt x="6238530" y="4580180"/>
                  <a:pt x="6238530" y="4599407"/>
                </a:cubicBezTo>
                <a:cubicBezTo>
                  <a:pt x="6238530" y="4618635"/>
                  <a:pt x="6222946" y="4634226"/>
                  <a:pt x="6203718" y="4634226"/>
                </a:cubicBezTo>
                <a:close/>
                <a:moveTo>
                  <a:pt x="6458395" y="4634226"/>
                </a:moveTo>
                <a:cubicBezTo>
                  <a:pt x="6439167" y="4634226"/>
                  <a:pt x="6423569" y="4618635"/>
                  <a:pt x="6423569" y="4599407"/>
                </a:cubicBezTo>
                <a:cubicBezTo>
                  <a:pt x="6423569" y="4580180"/>
                  <a:pt x="6439167" y="4564589"/>
                  <a:pt x="6458395" y="4564589"/>
                </a:cubicBezTo>
                <a:cubicBezTo>
                  <a:pt x="6477623" y="4564589"/>
                  <a:pt x="6493207" y="4580180"/>
                  <a:pt x="6493207" y="4599407"/>
                </a:cubicBezTo>
                <a:cubicBezTo>
                  <a:pt x="6493207" y="4618635"/>
                  <a:pt x="6477623" y="4634226"/>
                  <a:pt x="6458395" y="4634226"/>
                </a:cubicBezTo>
                <a:close/>
                <a:moveTo>
                  <a:pt x="6543288" y="4634226"/>
                </a:moveTo>
                <a:cubicBezTo>
                  <a:pt x="6524060" y="4634226"/>
                  <a:pt x="6508463" y="4618635"/>
                  <a:pt x="6508463" y="4599407"/>
                </a:cubicBezTo>
                <a:cubicBezTo>
                  <a:pt x="6508463" y="4580180"/>
                  <a:pt x="6524060" y="4564589"/>
                  <a:pt x="6543288" y="4564589"/>
                </a:cubicBezTo>
                <a:cubicBezTo>
                  <a:pt x="6562516" y="4564589"/>
                  <a:pt x="6578100" y="4580180"/>
                  <a:pt x="6578100" y="4599407"/>
                </a:cubicBezTo>
                <a:cubicBezTo>
                  <a:pt x="6578100" y="4618635"/>
                  <a:pt x="6562516" y="4634226"/>
                  <a:pt x="6543288" y="4634226"/>
                </a:cubicBezTo>
                <a:close/>
                <a:moveTo>
                  <a:pt x="6628180" y="4634226"/>
                </a:moveTo>
                <a:cubicBezTo>
                  <a:pt x="6608953" y="4634226"/>
                  <a:pt x="6593355" y="4618635"/>
                  <a:pt x="6593355" y="4599407"/>
                </a:cubicBezTo>
                <a:cubicBezTo>
                  <a:pt x="6593355" y="4580180"/>
                  <a:pt x="6608953" y="4564589"/>
                  <a:pt x="6628180" y="4564589"/>
                </a:cubicBezTo>
                <a:cubicBezTo>
                  <a:pt x="6647408" y="4564589"/>
                  <a:pt x="6662993" y="4580180"/>
                  <a:pt x="6662993" y="4599407"/>
                </a:cubicBezTo>
                <a:cubicBezTo>
                  <a:pt x="6662993" y="4618635"/>
                  <a:pt x="6647408" y="4634226"/>
                  <a:pt x="6628180" y="4634226"/>
                </a:cubicBezTo>
                <a:close/>
                <a:moveTo>
                  <a:pt x="6713073" y="4634226"/>
                </a:moveTo>
                <a:cubicBezTo>
                  <a:pt x="6693845" y="4634226"/>
                  <a:pt x="6678247" y="4618635"/>
                  <a:pt x="6678247" y="4599407"/>
                </a:cubicBezTo>
                <a:cubicBezTo>
                  <a:pt x="6678247" y="4580180"/>
                  <a:pt x="6693845" y="4564589"/>
                  <a:pt x="6713073" y="4564589"/>
                </a:cubicBezTo>
                <a:cubicBezTo>
                  <a:pt x="6732300" y="4564589"/>
                  <a:pt x="6747885" y="4580180"/>
                  <a:pt x="6747885" y="4599407"/>
                </a:cubicBezTo>
                <a:cubicBezTo>
                  <a:pt x="6747885" y="4618635"/>
                  <a:pt x="6732300" y="4634226"/>
                  <a:pt x="6713073" y="4634226"/>
                </a:cubicBezTo>
                <a:close/>
                <a:moveTo>
                  <a:pt x="6797965" y="4634226"/>
                </a:moveTo>
                <a:cubicBezTo>
                  <a:pt x="6778737" y="4634226"/>
                  <a:pt x="6763139" y="4618635"/>
                  <a:pt x="6763139" y="4599407"/>
                </a:cubicBezTo>
                <a:cubicBezTo>
                  <a:pt x="6763139" y="4580180"/>
                  <a:pt x="6778737" y="4564589"/>
                  <a:pt x="6797965" y="4564589"/>
                </a:cubicBezTo>
                <a:cubicBezTo>
                  <a:pt x="6817193" y="4564589"/>
                  <a:pt x="6832777" y="4580180"/>
                  <a:pt x="6832777" y="4599407"/>
                </a:cubicBezTo>
                <a:cubicBezTo>
                  <a:pt x="6832777" y="4618635"/>
                  <a:pt x="6817193" y="4634226"/>
                  <a:pt x="6797965" y="4634226"/>
                </a:cubicBezTo>
                <a:close/>
                <a:moveTo>
                  <a:pt x="6882858" y="4634226"/>
                </a:moveTo>
                <a:cubicBezTo>
                  <a:pt x="6863630" y="4634226"/>
                  <a:pt x="6848033" y="4618635"/>
                  <a:pt x="6848033" y="4599407"/>
                </a:cubicBezTo>
                <a:cubicBezTo>
                  <a:pt x="6848033" y="4580180"/>
                  <a:pt x="6863630" y="4564589"/>
                  <a:pt x="6882858" y="4564589"/>
                </a:cubicBezTo>
                <a:cubicBezTo>
                  <a:pt x="6902086" y="4564589"/>
                  <a:pt x="6917670" y="4580180"/>
                  <a:pt x="6917670" y="4599407"/>
                </a:cubicBezTo>
                <a:cubicBezTo>
                  <a:pt x="6917670" y="4618635"/>
                  <a:pt x="6902086" y="4634226"/>
                  <a:pt x="6882858" y="4634226"/>
                </a:cubicBezTo>
                <a:close/>
                <a:moveTo>
                  <a:pt x="6967749" y="4634226"/>
                </a:moveTo>
                <a:cubicBezTo>
                  <a:pt x="6948522" y="4634226"/>
                  <a:pt x="6932924" y="4618635"/>
                  <a:pt x="6932924" y="4599407"/>
                </a:cubicBezTo>
                <a:cubicBezTo>
                  <a:pt x="6932924" y="4580180"/>
                  <a:pt x="6948522" y="4564589"/>
                  <a:pt x="6967749" y="4564589"/>
                </a:cubicBezTo>
                <a:cubicBezTo>
                  <a:pt x="6986977" y="4564589"/>
                  <a:pt x="7002562" y="4580180"/>
                  <a:pt x="7002562" y="4599407"/>
                </a:cubicBezTo>
                <a:cubicBezTo>
                  <a:pt x="7002562" y="4618635"/>
                  <a:pt x="6986977" y="4634226"/>
                  <a:pt x="6967749" y="4634226"/>
                </a:cubicBezTo>
                <a:close/>
                <a:moveTo>
                  <a:pt x="7052643" y="4634226"/>
                </a:moveTo>
                <a:cubicBezTo>
                  <a:pt x="7033415" y="4634226"/>
                  <a:pt x="7017817" y="4618635"/>
                  <a:pt x="7017817" y="4599407"/>
                </a:cubicBezTo>
                <a:cubicBezTo>
                  <a:pt x="7017817" y="4580180"/>
                  <a:pt x="7033415" y="4564589"/>
                  <a:pt x="7052643" y="4564589"/>
                </a:cubicBezTo>
                <a:cubicBezTo>
                  <a:pt x="7071870" y="4564589"/>
                  <a:pt x="7087455" y="4580180"/>
                  <a:pt x="7087455" y="4599407"/>
                </a:cubicBezTo>
                <a:cubicBezTo>
                  <a:pt x="7087455" y="4618635"/>
                  <a:pt x="7071870" y="4634226"/>
                  <a:pt x="7052643" y="4634226"/>
                </a:cubicBezTo>
                <a:close/>
                <a:moveTo>
                  <a:pt x="7137562" y="4634226"/>
                </a:moveTo>
                <a:cubicBezTo>
                  <a:pt x="7118334" y="4634226"/>
                  <a:pt x="7102737" y="4618635"/>
                  <a:pt x="7102737" y="4599407"/>
                </a:cubicBezTo>
                <a:cubicBezTo>
                  <a:pt x="7102737" y="4580180"/>
                  <a:pt x="7118334" y="4564589"/>
                  <a:pt x="7137562" y="4564589"/>
                </a:cubicBezTo>
                <a:cubicBezTo>
                  <a:pt x="7156790" y="4564589"/>
                  <a:pt x="7172374" y="4580180"/>
                  <a:pt x="7172374" y="4599407"/>
                </a:cubicBezTo>
                <a:cubicBezTo>
                  <a:pt x="7172374" y="4618635"/>
                  <a:pt x="7156790" y="4634226"/>
                  <a:pt x="7137562" y="4634226"/>
                </a:cubicBezTo>
                <a:close/>
                <a:moveTo>
                  <a:pt x="7222454" y="4634226"/>
                </a:moveTo>
                <a:cubicBezTo>
                  <a:pt x="7203226" y="4634226"/>
                  <a:pt x="7187629" y="4618635"/>
                  <a:pt x="7187629" y="4599407"/>
                </a:cubicBezTo>
                <a:cubicBezTo>
                  <a:pt x="7187629" y="4580180"/>
                  <a:pt x="7203226" y="4564589"/>
                  <a:pt x="7222454" y="4564589"/>
                </a:cubicBezTo>
                <a:cubicBezTo>
                  <a:pt x="7241682" y="4564589"/>
                  <a:pt x="7257266" y="4580180"/>
                  <a:pt x="7257266" y="4599407"/>
                </a:cubicBezTo>
                <a:cubicBezTo>
                  <a:pt x="7257266" y="4618635"/>
                  <a:pt x="7241682" y="4634226"/>
                  <a:pt x="7222454" y="4634226"/>
                </a:cubicBezTo>
                <a:close/>
                <a:moveTo>
                  <a:pt x="7307346" y="4634226"/>
                </a:moveTo>
                <a:cubicBezTo>
                  <a:pt x="7288119" y="4634226"/>
                  <a:pt x="7272521" y="4618635"/>
                  <a:pt x="7272521" y="4599407"/>
                </a:cubicBezTo>
                <a:cubicBezTo>
                  <a:pt x="7272521" y="4580180"/>
                  <a:pt x="7288119" y="4564589"/>
                  <a:pt x="7307346" y="4564589"/>
                </a:cubicBezTo>
                <a:cubicBezTo>
                  <a:pt x="7326574" y="4564589"/>
                  <a:pt x="7342159" y="4580180"/>
                  <a:pt x="7342159" y="4599407"/>
                </a:cubicBezTo>
                <a:cubicBezTo>
                  <a:pt x="7342159" y="4618635"/>
                  <a:pt x="7326574" y="4634226"/>
                  <a:pt x="7307346" y="4634226"/>
                </a:cubicBezTo>
                <a:close/>
                <a:moveTo>
                  <a:pt x="7392239" y="4634226"/>
                </a:moveTo>
                <a:cubicBezTo>
                  <a:pt x="7373011" y="4634226"/>
                  <a:pt x="7357413" y="4618635"/>
                  <a:pt x="7357413" y="4599407"/>
                </a:cubicBezTo>
                <a:cubicBezTo>
                  <a:pt x="7357413" y="4580180"/>
                  <a:pt x="7373011" y="4564589"/>
                  <a:pt x="7392239" y="4564589"/>
                </a:cubicBezTo>
                <a:cubicBezTo>
                  <a:pt x="7411466" y="4564589"/>
                  <a:pt x="7427051" y="4580180"/>
                  <a:pt x="7427051" y="4599407"/>
                </a:cubicBezTo>
                <a:cubicBezTo>
                  <a:pt x="7427051" y="4618635"/>
                  <a:pt x="7411466" y="4634226"/>
                  <a:pt x="7392239" y="4634226"/>
                </a:cubicBezTo>
                <a:close/>
                <a:moveTo>
                  <a:pt x="7477132" y="4634226"/>
                </a:moveTo>
                <a:cubicBezTo>
                  <a:pt x="7457904" y="4634226"/>
                  <a:pt x="7442307" y="4618635"/>
                  <a:pt x="7442307" y="4599407"/>
                </a:cubicBezTo>
                <a:cubicBezTo>
                  <a:pt x="7442307" y="4580180"/>
                  <a:pt x="7457904" y="4564589"/>
                  <a:pt x="7477132" y="4564589"/>
                </a:cubicBezTo>
                <a:cubicBezTo>
                  <a:pt x="7496360" y="4564589"/>
                  <a:pt x="7511944" y="4580180"/>
                  <a:pt x="7511944" y="4599407"/>
                </a:cubicBezTo>
                <a:cubicBezTo>
                  <a:pt x="7511944" y="4618635"/>
                  <a:pt x="7496360" y="4634226"/>
                  <a:pt x="7477132" y="4634226"/>
                </a:cubicBezTo>
                <a:close/>
                <a:moveTo>
                  <a:pt x="7562024" y="4634226"/>
                </a:moveTo>
                <a:cubicBezTo>
                  <a:pt x="7542796" y="4634226"/>
                  <a:pt x="7527199" y="4618635"/>
                  <a:pt x="7527199" y="4599407"/>
                </a:cubicBezTo>
                <a:cubicBezTo>
                  <a:pt x="7527199" y="4580180"/>
                  <a:pt x="7542796" y="4564589"/>
                  <a:pt x="7562024" y="4564589"/>
                </a:cubicBezTo>
                <a:cubicBezTo>
                  <a:pt x="7581252" y="4564589"/>
                  <a:pt x="7596836" y="4580180"/>
                  <a:pt x="7596836" y="4599407"/>
                </a:cubicBezTo>
                <a:cubicBezTo>
                  <a:pt x="7596836" y="4618635"/>
                  <a:pt x="7581252" y="4634226"/>
                  <a:pt x="7562024" y="4634226"/>
                </a:cubicBezTo>
                <a:close/>
                <a:moveTo>
                  <a:pt x="7646915" y="4634226"/>
                </a:moveTo>
                <a:cubicBezTo>
                  <a:pt x="7627688" y="4634226"/>
                  <a:pt x="7612090" y="4618635"/>
                  <a:pt x="7612090" y="4599407"/>
                </a:cubicBezTo>
                <a:cubicBezTo>
                  <a:pt x="7612090" y="4580180"/>
                  <a:pt x="7627688" y="4564589"/>
                  <a:pt x="7646915" y="4564589"/>
                </a:cubicBezTo>
                <a:cubicBezTo>
                  <a:pt x="7666143" y="4564589"/>
                  <a:pt x="7681728" y="4580180"/>
                  <a:pt x="7681728" y="4599407"/>
                </a:cubicBezTo>
                <a:cubicBezTo>
                  <a:pt x="7681728" y="4618635"/>
                  <a:pt x="7666143" y="4634226"/>
                  <a:pt x="7646915" y="4634226"/>
                </a:cubicBezTo>
                <a:close/>
                <a:moveTo>
                  <a:pt x="7731809" y="4634226"/>
                </a:moveTo>
                <a:cubicBezTo>
                  <a:pt x="7712581" y="4634226"/>
                  <a:pt x="7696983" y="4618635"/>
                  <a:pt x="7696983" y="4599407"/>
                </a:cubicBezTo>
                <a:cubicBezTo>
                  <a:pt x="7696983" y="4580180"/>
                  <a:pt x="7712581" y="4564589"/>
                  <a:pt x="7731809" y="4564589"/>
                </a:cubicBezTo>
                <a:cubicBezTo>
                  <a:pt x="7751036" y="4564589"/>
                  <a:pt x="7766621" y="4580180"/>
                  <a:pt x="7766621" y="4599407"/>
                </a:cubicBezTo>
                <a:cubicBezTo>
                  <a:pt x="7766621" y="4618635"/>
                  <a:pt x="7751036" y="4634226"/>
                  <a:pt x="7731809" y="4634226"/>
                </a:cubicBezTo>
                <a:close/>
                <a:moveTo>
                  <a:pt x="7816702" y="4634226"/>
                </a:moveTo>
                <a:cubicBezTo>
                  <a:pt x="7797474" y="4634226"/>
                  <a:pt x="7781877" y="4618635"/>
                  <a:pt x="7781877" y="4599407"/>
                </a:cubicBezTo>
                <a:cubicBezTo>
                  <a:pt x="7781877" y="4580180"/>
                  <a:pt x="7797474" y="4564589"/>
                  <a:pt x="7816702" y="4564589"/>
                </a:cubicBezTo>
                <a:cubicBezTo>
                  <a:pt x="7835930" y="4564589"/>
                  <a:pt x="7851514" y="4580180"/>
                  <a:pt x="7851514" y="4599407"/>
                </a:cubicBezTo>
                <a:cubicBezTo>
                  <a:pt x="7851514" y="4618635"/>
                  <a:pt x="7835930" y="4634226"/>
                  <a:pt x="7816702" y="4634226"/>
                </a:cubicBezTo>
                <a:close/>
                <a:moveTo>
                  <a:pt x="7901594" y="4634226"/>
                </a:moveTo>
                <a:cubicBezTo>
                  <a:pt x="7882366" y="4634226"/>
                  <a:pt x="7866769" y="4618635"/>
                  <a:pt x="7866769" y="4599407"/>
                </a:cubicBezTo>
                <a:cubicBezTo>
                  <a:pt x="7866769" y="4580180"/>
                  <a:pt x="7882366" y="4564589"/>
                  <a:pt x="7901594" y="4564589"/>
                </a:cubicBezTo>
                <a:cubicBezTo>
                  <a:pt x="7920822" y="4564589"/>
                  <a:pt x="7936406" y="4580180"/>
                  <a:pt x="7936406" y="4599407"/>
                </a:cubicBezTo>
                <a:cubicBezTo>
                  <a:pt x="7936406" y="4618635"/>
                  <a:pt x="7920822" y="4634226"/>
                  <a:pt x="7901594" y="4634226"/>
                </a:cubicBezTo>
                <a:close/>
                <a:moveTo>
                  <a:pt x="7986485" y="4634226"/>
                </a:moveTo>
                <a:cubicBezTo>
                  <a:pt x="7967258" y="4634226"/>
                  <a:pt x="7951660" y="4618635"/>
                  <a:pt x="7951660" y="4599407"/>
                </a:cubicBezTo>
                <a:cubicBezTo>
                  <a:pt x="7951660" y="4580180"/>
                  <a:pt x="7967258" y="4564589"/>
                  <a:pt x="7986485" y="4564589"/>
                </a:cubicBezTo>
                <a:cubicBezTo>
                  <a:pt x="8005713" y="4564589"/>
                  <a:pt x="8021298" y="4580180"/>
                  <a:pt x="8021298" y="4599407"/>
                </a:cubicBezTo>
                <a:cubicBezTo>
                  <a:pt x="8021298" y="4618635"/>
                  <a:pt x="8005713" y="4634226"/>
                  <a:pt x="7986485" y="4634226"/>
                </a:cubicBezTo>
                <a:close/>
                <a:moveTo>
                  <a:pt x="8071379" y="4634226"/>
                </a:moveTo>
                <a:cubicBezTo>
                  <a:pt x="8052151" y="4634226"/>
                  <a:pt x="8036553" y="4618635"/>
                  <a:pt x="8036553" y="4599407"/>
                </a:cubicBezTo>
                <a:cubicBezTo>
                  <a:pt x="8036553" y="4580180"/>
                  <a:pt x="8052151" y="4564589"/>
                  <a:pt x="8071379" y="4564589"/>
                </a:cubicBezTo>
                <a:cubicBezTo>
                  <a:pt x="8090606" y="4564589"/>
                  <a:pt x="8106191" y="4580180"/>
                  <a:pt x="8106191" y="4599407"/>
                </a:cubicBezTo>
                <a:cubicBezTo>
                  <a:pt x="8106191" y="4618635"/>
                  <a:pt x="8090606" y="4634226"/>
                  <a:pt x="8071379" y="4634226"/>
                </a:cubicBezTo>
                <a:close/>
                <a:moveTo>
                  <a:pt x="8156272" y="4634226"/>
                </a:moveTo>
                <a:cubicBezTo>
                  <a:pt x="8137044" y="4634226"/>
                  <a:pt x="8121447" y="4618635"/>
                  <a:pt x="8121447" y="4599407"/>
                </a:cubicBezTo>
                <a:cubicBezTo>
                  <a:pt x="8121447" y="4580180"/>
                  <a:pt x="8137044" y="4564589"/>
                  <a:pt x="8156272" y="4564589"/>
                </a:cubicBezTo>
                <a:cubicBezTo>
                  <a:pt x="8175500" y="4564589"/>
                  <a:pt x="8191084" y="4580180"/>
                  <a:pt x="8191084" y="4599407"/>
                </a:cubicBezTo>
                <a:cubicBezTo>
                  <a:pt x="8191084" y="4618635"/>
                  <a:pt x="8175500" y="4634226"/>
                  <a:pt x="8156272" y="4634226"/>
                </a:cubicBezTo>
                <a:close/>
                <a:moveTo>
                  <a:pt x="8241164" y="4634226"/>
                </a:moveTo>
                <a:cubicBezTo>
                  <a:pt x="8221936" y="4634226"/>
                  <a:pt x="8206339" y="4618635"/>
                  <a:pt x="8206339" y="4599407"/>
                </a:cubicBezTo>
                <a:cubicBezTo>
                  <a:pt x="8206339" y="4580180"/>
                  <a:pt x="8221936" y="4564589"/>
                  <a:pt x="8241164" y="4564589"/>
                </a:cubicBezTo>
                <a:cubicBezTo>
                  <a:pt x="8260392" y="4564589"/>
                  <a:pt x="8275976" y="4580180"/>
                  <a:pt x="8275976" y="4599407"/>
                </a:cubicBezTo>
                <a:cubicBezTo>
                  <a:pt x="8275976" y="4618635"/>
                  <a:pt x="8260392" y="4634226"/>
                  <a:pt x="8241164" y="4634226"/>
                </a:cubicBezTo>
                <a:close/>
                <a:moveTo>
                  <a:pt x="8326055" y="4634226"/>
                </a:moveTo>
                <a:cubicBezTo>
                  <a:pt x="8306828" y="4634226"/>
                  <a:pt x="8291230" y="4618635"/>
                  <a:pt x="8291230" y="4599407"/>
                </a:cubicBezTo>
                <a:cubicBezTo>
                  <a:pt x="8291230" y="4580180"/>
                  <a:pt x="8306828" y="4564589"/>
                  <a:pt x="8326055" y="4564589"/>
                </a:cubicBezTo>
                <a:cubicBezTo>
                  <a:pt x="8345283" y="4564589"/>
                  <a:pt x="8360868" y="4580180"/>
                  <a:pt x="8360868" y="4599407"/>
                </a:cubicBezTo>
                <a:cubicBezTo>
                  <a:pt x="8360868" y="4618635"/>
                  <a:pt x="8345283" y="4634226"/>
                  <a:pt x="8326055" y="4634226"/>
                </a:cubicBezTo>
                <a:close/>
                <a:moveTo>
                  <a:pt x="8410949" y="4634226"/>
                </a:moveTo>
                <a:cubicBezTo>
                  <a:pt x="8391721" y="4634226"/>
                  <a:pt x="8376123" y="4618635"/>
                  <a:pt x="8376123" y="4599407"/>
                </a:cubicBezTo>
                <a:cubicBezTo>
                  <a:pt x="8376123" y="4580180"/>
                  <a:pt x="8391721" y="4564589"/>
                  <a:pt x="8410949" y="4564589"/>
                </a:cubicBezTo>
                <a:cubicBezTo>
                  <a:pt x="8430176" y="4564589"/>
                  <a:pt x="8445761" y="4580180"/>
                  <a:pt x="8445761" y="4599407"/>
                </a:cubicBezTo>
                <a:cubicBezTo>
                  <a:pt x="8445761" y="4618635"/>
                  <a:pt x="8430176" y="4634226"/>
                  <a:pt x="8410949" y="4634226"/>
                </a:cubicBezTo>
                <a:close/>
                <a:moveTo>
                  <a:pt x="8495842" y="4634226"/>
                </a:moveTo>
                <a:cubicBezTo>
                  <a:pt x="8476614" y="4634226"/>
                  <a:pt x="8461017" y="4618635"/>
                  <a:pt x="8461017" y="4599407"/>
                </a:cubicBezTo>
                <a:cubicBezTo>
                  <a:pt x="8461017" y="4580180"/>
                  <a:pt x="8476614" y="4564589"/>
                  <a:pt x="8495842" y="4564589"/>
                </a:cubicBezTo>
                <a:cubicBezTo>
                  <a:pt x="8515070" y="4564589"/>
                  <a:pt x="8530654" y="4580180"/>
                  <a:pt x="8530654" y="4599407"/>
                </a:cubicBezTo>
                <a:cubicBezTo>
                  <a:pt x="8530654" y="4618635"/>
                  <a:pt x="8515070" y="4634226"/>
                  <a:pt x="8495842" y="4634226"/>
                </a:cubicBezTo>
                <a:close/>
                <a:moveTo>
                  <a:pt x="8580734" y="4634226"/>
                </a:moveTo>
                <a:cubicBezTo>
                  <a:pt x="8561506" y="4634226"/>
                  <a:pt x="8545909" y="4618635"/>
                  <a:pt x="8545909" y="4599407"/>
                </a:cubicBezTo>
                <a:cubicBezTo>
                  <a:pt x="8545909" y="4580180"/>
                  <a:pt x="8561506" y="4564589"/>
                  <a:pt x="8580734" y="4564589"/>
                </a:cubicBezTo>
                <a:cubicBezTo>
                  <a:pt x="8599962" y="4564589"/>
                  <a:pt x="8615546" y="4580180"/>
                  <a:pt x="8615546" y="4599407"/>
                </a:cubicBezTo>
                <a:cubicBezTo>
                  <a:pt x="8615546" y="4618635"/>
                  <a:pt x="8599962" y="4634226"/>
                  <a:pt x="8580734" y="4634226"/>
                </a:cubicBezTo>
                <a:close/>
                <a:moveTo>
                  <a:pt x="8665625" y="4634226"/>
                </a:moveTo>
                <a:cubicBezTo>
                  <a:pt x="8646398" y="4634226"/>
                  <a:pt x="8630800" y="4618635"/>
                  <a:pt x="8630800" y="4599407"/>
                </a:cubicBezTo>
                <a:cubicBezTo>
                  <a:pt x="8630800" y="4580180"/>
                  <a:pt x="8646398" y="4564589"/>
                  <a:pt x="8665625" y="4564589"/>
                </a:cubicBezTo>
                <a:cubicBezTo>
                  <a:pt x="8684853" y="4564589"/>
                  <a:pt x="8700438" y="4580180"/>
                  <a:pt x="8700438" y="4599407"/>
                </a:cubicBezTo>
                <a:cubicBezTo>
                  <a:pt x="8700438" y="4618635"/>
                  <a:pt x="8684853" y="4634226"/>
                  <a:pt x="8665625" y="4634226"/>
                </a:cubicBezTo>
                <a:close/>
                <a:moveTo>
                  <a:pt x="8750518" y="4634226"/>
                </a:moveTo>
                <a:cubicBezTo>
                  <a:pt x="8731290" y="4634226"/>
                  <a:pt x="8715692" y="4618635"/>
                  <a:pt x="8715692" y="4599407"/>
                </a:cubicBezTo>
                <a:cubicBezTo>
                  <a:pt x="8715692" y="4580180"/>
                  <a:pt x="8731290" y="4564589"/>
                  <a:pt x="8750518" y="4564589"/>
                </a:cubicBezTo>
                <a:cubicBezTo>
                  <a:pt x="8769745" y="4564589"/>
                  <a:pt x="8785330" y="4580180"/>
                  <a:pt x="8785330" y="4599407"/>
                </a:cubicBezTo>
                <a:cubicBezTo>
                  <a:pt x="8785330" y="4618635"/>
                  <a:pt x="8769745" y="4634226"/>
                  <a:pt x="8750518" y="4634226"/>
                </a:cubicBezTo>
                <a:close/>
                <a:moveTo>
                  <a:pt x="8835412" y="4634226"/>
                </a:moveTo>
                <a:cubicBezTo>
                  <a:pt x="8816184" y="4634226"/>
                  <a:pt x="8800587" y="4618635"/>
                  <a:pt x="8800587" y="4599407"/>
                </a:cubicBezTo>
                <a:cubicBezTo>
                  <a:pt x="8800587" y="4580180"/>
                  <a:pt x="8816184" y="4564589"/>
                  <a:pt x="8835412" y="4564589"/>
                </a:cubicBezTo>
                <a:cubicBezTo>
                  <a:pt x="8854640" y="4564589"/>
                  <a:pt x="8870224" y="4580180"/>
                  <a:pt x="8870224" y="4599407"/>
                </a:cubicBezTo>
                <a:cubicBezTo>
                  <a:pt x="8870224" y="4618635"/>
                  <a:pt x="8854640" y="4634226"/>
                  <a:pt x="8835412" y="4634226"/>
                </a:cubicBezTo>
                <a:close/>
                <a:moveTo>
                  <a:pt x="9005195" y="4634226"/>
                </a:moveTo>
                <a:cubicBezTo>
                  <a:pt x="8985968" y="4634226"/>
                  <a:pt x="8970370" y="4618635"/>
                  <a:pt x="8970370" y="4599407"/>
                </a:cubicBezTo>
                <a:cubicBezTo>
                  <a:pt x="8970370" y="4580180"/>
                  <a:pt x="8985968" y="4564589"/>
                  <a:pt x="9005195" y="4564589"/>
                </a:cubicBezTo>
                <a:cubicBezTo>
                  <a:pt x="9024423" y="4564589"/>
                  <a:pt x="9040008" y="4580180"/>
                  <a:pt x="9040008" y="4599407"/>
                </a:cubicBezTo>
                <a:cubicBezTo>
                  <a:pt x="9040008" y="4618635"/>
                  <a:pt x="9024423" y="4634226"/>
                  <a:pt x="9005195" y="4634226"/>
                </a:cubicBezTo>
                <a:close/>
                <a:moveTo>
                  <a:pt x="9090088" y="4634226"/>
                </a:moveTo>
                <a:cubicBezTo>
                  <a:pt x="9070860" y="4634226"/>
                  <a:pt x="9055262" y="4618635"/>
                  <a:pt x="9055262" y="4599407"/>
                </a:cubicBezTo>
                <a:cubicBezTo>
                  <a:pt x="9055262" y="4580180"/>
                  <a:pt x="9070860" y="4564589"/>
                  <a:pt x="9090088" y="4564589"/>
                </a:cubicBezTo>
                <a:cubicBezTo>
                  <a:pt x="9109315" y="4564589"/>
                  <a:pt x="9124900" y="4580180"/>
                  <a:pt x="9124900" y="4599407"/>
                </a:cubicBezTo>
                <a:cubicBezTo>
                  <a:pt x="9124900" y="4618635"/>
                  <a:pt x="9109315" y="4634226"/>
                  <a:pt x="9090088" y="4634226"/>
                </a:cubicBezTo>
                <a:close/>
                <a:moveTo>
                  <a:pt x="9174982" y="4634226"/>
                </a:moveTo>
                <a:cubicBezTo>
                  <a:pt x="9155754" y="4634226"/>
                  <a:pt x="9140157" y="4618635"/>
                  <a:pt x="9140157" y="4599407"/>
                </a:cubicBezTo>
                <a:cubicBezTo>
                  <a:pt x="9140157" y="4580180"/>
                  <a:pt x="9155754" y="4564589"/>
                  <a:pt x="9174982" y="4564589"/>
                </a:cubicBezTo>
                <a:cubicBezTo>
                  <a:pt x="9194210" y="4564589"/>
                  <a:pt x="9209794" y="4580180"/>
                  <a:pt x="9209794" y="4599407"/>
                </a:cubicBezTo>
                <a:cubicBezTo>
                  <a:pt x="9209794" y="4618635"/>
                  <a:pt x="9194210" y="4634226"/>
                  <a:pt x="9174982" y="4634226"/>
                </a:cubicBezTo>
                <a:close/>
                <a:moveTo>
                  <a:pt x="9259874" y="4634226"/>
                </a:moveTo>
                <a:cubicBezTo>
                  <a:pt x="9240646" y="4634226"/>
                  <a:pt x="9225049" y="4618635"/>
                  <a:pt x="9225049" y="4599407"/>
                </a:cubicBezTo>
                <a:cubicBezTo>
                  <a:pt x="9225049" y="4580180"/>
                  <a:pt x="9240646" y="4564589"/>
                  <a:pt x="9259874" y="4564589"/>
                </a:cubicBezTo>
                <a:cubicBezTo>
                  <a:pt x="9279102" y="4564589"/>
                  <a:pt x="9294686" y="4580180"/>
                  <a:pt x="9294686" y="4599407"/>
                </a:cubicBezTo>
                <a:cubicBezTo>
                  <a:pt x="9294686" y="4618635"/>
                  <a:pt x="9279102" y="4634226"/>
                  <a:pt x="9259874" y="4634226"/>
                </a:cubicBezTo>
                <a:close/>
                <a:moveTo>
                  <a:pt x="9344765" y="4634226"/>
                </a:moveTo>
                <a:cubicBezTo>
                  <a:pt x="9325538" y="4634226"/>
                  <a:pt x="9309940" y="4618635"/>
                  <a:pt x="9309940" y="4599407"/>
                </a:cubicBezTo>
                <a:cubicBezTo>
                  <a:pt x="9309940" y="4580180"/>
                  <a:pt x="9325538" y="4564589"/>
                  <a:pt x="9344765" y="4564589"/>
                </a:cubicBezTo>
                <a:cubicBezTo>
                  <a:pt x="9363993" y="4564589"/>
                  <a:pt x="9379578" y="4580180"/>
                  <a:pt x="9379578" y="4599407"/>
                </a:cubicBezTo>
                <a:cubicBezTo>
                  <a:pt x="9379578" y="4618635"/>
                  <a:pt x="9363993" y="4634226"/>
                  <a:pt x="9344765" y="4634226"/>
                </a:cubicBezTo>
                <a:close/>
                <a:moveTo>
                  <a:pt x="9429658" y="4634226"/>
                </a:moveTo>
                <a:cubicBezTo>
                  <a:pt x="9410430" y="4634226"/>
                  <a:pt x="9394832" y="4618635"/>
                  <a:pt x="9394832" y="4599407"/>
                </a:cubicBezTo>
                <a:cubicBezTo>
                  <a:pt x="9394832" y="4580180"/>
                  <a:pt x="9410430" y="4564589"/>
                  <a:pt x="9429658" y="4564589"/>
                </a:cubicBezTo>
                <a:cubicBezTo>
                  <a:pt x="9448885" y="4564589"/>
                  <a:pt x="9464470" y="4580180"/>
                  <a:pt x="9464470" y="4599407"/>
                </a:cubicBezTo>
                <a:cubicBezTo>
                  <a:pt x="9464470" y="4618635"/>
                  <a:pt x="9448885" y="4634226"/>
                  <a:pt x="9429658" y="4634226"/>
                </a:cubicBezTo>
                <a:close/>
                <a:moveTo>
                  <a:pt x="9514552" y="4634226"/>
                </a:moveTo>
                <a:cubicBezTo>
                  <a:pt x="9495324" y="4634226"/>
                  <a:pt x="9479727" y="4618635"/>
                  <a:pt x="9479727" y="4599407"/>
                </a:cubicBezTo>
                <a:cubicBezTo>
                  <a:pt x="9479727" y="4580180"/>
                  <a:pt x="9495324" y="4564589"/>
                  <a:pt x="9514552" y="4564589"/>
                </a:cubicBezTo>
                <a:cubicBezTo>
                  <a:pt x="9533780" y="4564589"/>
                  <a:pt x="9549364" y="4580180"/>
                  <a:pt x="9549364" y="4599407"/>
                </a:cubicBezTo>
                <a:cubicBezTo>
                  <a:pt x="9549364" y="4618635"/>
                  <a:pt x="9533780" y="4634226"/>
                  <a:pt x="9514552" y="4634226"/>
                </a:cubicBezTo>
                <a:close/>
                <a:moveTo>
                  <a:pt x="9599444" y="4634226"/>
                </a:moveTo>
                <a:cubicBezTo>
                  <a:pt x="9580216" y="4634226"/>
                  <a:pt x="9564619" y="4618635"/>
                  <a:pt x="9564619" y="4599407"/>
                </a:cubicBezTo>
                <a:cubicBezTo>
                  <a:pt x="9564619" y="4580180"/>
                  <a:pt x="9580216" y="4564589"/>
                  <a:pt x="9599444" y="4564589"/>
                </a:cubicBezTo>
                <a:cubicBezTo>
                  <a:pt x="9618672" y="4564589"/>
                  <a:pt x="9634256" y="4580180"/>
                  <a:pt x="9634256" y="4599407"/>
                </a:cubicBezTo>
                <a:cubicBezTo>
                  <a:pt x="9634256" y="4618635"/>
                  <a:pt x="9618672" y="4634226"/>
                  <a:pt x="9599444" y="4634226"/>
                </a:cubicBezTo>
                <a:close/>
                <a:moveTo>
                  <a:pt x="9684335" y="4634226"/>
                </a:moveTo>
                <a:cubicBezTo>
                  <a:pt x="9665108" y="4634226"/>
                  <a:pt x="9649510" y="4618635"/>
                  <a:pt x="9649510" y="4599407"/>
                </a:cubicBezTo>
                <a:cubicBezTo>
                  <a:pt x="9649510" y="4580180"/>
                  <a:pt x="9665108" y="4564589"/>
                  <a:pt x="9684335" y="4564589"/>
                </a:cubicBezTo>
                <a:cubicBezTo>
                  <a:pt x="9703563" y="4564589"/>
                  <a:pt x="9719148" y="4580180"/>
                  <a:pt x="9719148" y="4599407"/>
                </a:cubicBezTo>
                <a:cubicBezTo>
                  <a:pt x="9719148" y="4618635"/>
                  <a:pt x="9703563" y="4634226"/>
                  <a:pt x="9684335" y="4634226"/>
                </a:cubicBezTo>
                <a:close/>
                <a:moveTo>
                  <a:pt x="9769228" y="4634226"/>
                </a:moveTo>
                <a:cubicBezTo>
                  <a:pt x="9750000" y="4634226"/>
                  <a:pt x="9734402" y="4618635"/>
                  <a:pt x="9734402" y="4599407"/>
                </a:cubicBezTo>
                <a:cubicBezTo>
                  <a:pt x="9734402" y="4580180"/>
                  <a:pt x="9750000" y="4564589"/>
                  <a:pt x="9769228" y="4564589"/>
                </a:cubicBezTo>
                <a:cubicBezTo>
                  <a:pt x="9788455" y="4564589"/>
                  <a:pt x="9804040" y="4580180"/>
                  <a:pt x="9804040" y="4599407"/>
                </a:cubicBezTo>
                <a:cubicBezTo>
                  <a:pt x="9804040" y="4618635"/>
                  <a:pt x="9788455" y="4634226"/>
                  <a:pt x="9769228" y="4634226"/>
                </a:cubicBezTo>
                <a:close/>
                <a:moveTo>
                  <a:pt x="9854122" y="4634226"/>
                </a:moveTo>
                <a:cubicBezTo>
                  <a:pt x="9834894" y="4634226"/>
                  <a:pt x="9819297" y="4618635"/>
                  <a:pt x="9819297" y="4599407"/>
                </a:cubicBezTo>
                <a:cubicBezTo>
                  <a:pt x="9819297" y="4580180"/>
                  <a:pt x="9834894" y="4564589"/>
                  <a:pt x="9854122" y="4564589"/>
                </a:cubicBezTo>
                <a:cubicBezTo>
                  <a:pt x="9873350" y="4564589"/>
                  <a:pt x="9888934" y="4580180"/>
                  <a:pt x="9888934" y="4599407"/>
                </a:cubicBezTo>
                <a:cubicBezTo>
                  <a:pt x="9888934" y="4618635"/>
                  <a:pt x="9873350" y="4634226"/>
                  <a:pt x="9854122" y="4634226"/>
                </a:cubicBezTo>
                <a:close/>
                <a:moveTo>
                  <a:pt x="10023905" y="4634226"/>
                </a:moveTo>
                <a:cubicBezTo>
                  <a:pt x="10004678" y="4634226"/>
                  <a:pt x="9989080" y="4618635"/>
                  <a:pt x="9989080" y="4599407"/>
                </a:cubicBezTo>
                <a:cubicBezTo>
                  <a:pt x="9989080" y="4580180"/>
                  <a:pt x="10004678" y="4564589"/>
                  <a:pt x="10023905" y="4564589"/>
                </a:cubicBezTo>
                <a:cubicBezTo>
                  <a:pt x="10043133" y="4564589"/>
                  <a:pt x="10058718" y="4580180"/>
                  <a:pt x="10058718" y="4599407"/>
                </a:cubicBezTo>
                <a:cubicBezTo>
                  <a:pt x="10058718" y="4618635"/>
                  <a:pt x="10043133" y="4634226"/>
                  <a:pt x="10023905" y="4634226"/>
                </a:cubicBezTo>
                <a:close/>
                <a:moveTo>
                  <a:pt x="2298657" y="4549365"/>
                </a:moveTo>
                <a:cubicBezTo>
                  <a:pt x="2279429" y="4549365"/>
                  <a:pt x="2263838" y="4533774"/>
                  <a:pt x="2263838" y="4514547"/>
                </a:cubicBezTo>
                <a:cubicBezTo>
                  <a:pt x="2263838" y="4495319"/>
                  <a:pt x="2279429" y="4479728"/>
                  <a:pt x="2298657" y="4479728"/>
                </a:cubicBezTo>
                <a:cubicBezTo>
                  <a:pt x="2317885" y="4479728"/>
                  <a:pt x="2333476" y="4495319"/>
                  <a:pt x="2333476" y="4514547"/>
                </a:cubicBezTo>
                <a:cubicBezTo>
                  <a:pt x="2333476" y="4533774"/>
                  <a:pt x="2317885" y="4549365"/>
                  <a:pt x="2298657" y="4549365"/>
                </a:cubicBezTo>
                <a:close/>
                <a:moveTo>
                  <a:pt x="2383549" y="4549365"/>
                </a:moveTo>
                <a:cubicBezTo>
                  <a:pt x="2364322" y="4549365"/>
                  <a:pt x="2348730" y="4533774"/>
                  <a:pt x="2348730" y="4514547"/>
                </a:cubicBezTo>
                <a:cubicBezTo>
                  <a:pt x="2348730" y="4495319"/>
                  <a:pt x="2364322" y="4479728"/>
                  <a:pt x="2383549" y="4479728"/>
                </a:cubicBezTo>
                <a:cubicBezTo>
                  <a:pt x="2402777" y="4479728"/>
                  <a:pt x="2418368" y="4495319"/>
                  <a:pt x="2418368" y="4514547"/>
                </a:cubicBezTo>
                <a:cubicBezTo>
                  <a:pt x="2418368" y="4533774"/>
                  <a:pt x="2402777" y="4549365"/>
                  <a:pt x="2383549" y="4549365"/>
                </a:cubicBezTo>
                <a:close/>
                <a:moveTo>
                  <a:pt x="2468443" y="4549365"/>
                </a:moveTo>
                <a:cubicBezTo>
                  <a:pt x="2449215" y="4549365"/>
                  <a:pt x="2433624" y="4533774"/>
                  <a:pt x="2433624" y="4514547"/>
                </a:cubicBezTo>
                <a:cubicBezTo>
                  <a:pt x="2433624" y="4495319"/>
                  <a:pt x="2449215" y="4479728"/>
                  <a:pt x="2468443" y="4479728"/>
                </a:cubicBezTo>
                <a:cubicBezTo>
                  <a:pt x="2487670" y="4479728"/>
                  <a:pt x="2503261" y="4495319"/>
                  <a:pt x="2503261" y="4514547"/>
                </a:cubicBezTo>
                <a:cubicBezTo>
                  <a:pt x="2503261" y="4533774"/>
                  <a:pt x="2487670" y="4549365"/>
                  <a:pt x="2468443" y="4549365"/>
                </a:cubicBezTo>
                <a:close/>
                <a:moveTo>
                  <a:pt x="2553334" y="4549365"/>
                </a:moveTo>
                <a:cubicBezTo>
                  <a:pt x="2534106" y="4549365"/>
                  <a:pt x="2518515" y="4533774"/>
                  <a:pt x="2518515" y="4514547"/>
                </a:cubicBezTo>
                <a:cubicBezTo>
                  <a:pt x="2518515" y="4495319"/>
                  <a:pt x="2534106" y="4479728"/>
                  <a:pt x="2553334" y="4479728"/>
                </a:cubicBezTo>
                <a:cubicBezTo>
                  <a:pt x="2572562" y="4479728"/>
                  <a:pt x="2588153" y="4495319"/>
                  <a:pt x="2588153" y="4514547"/>
                </a:cubicBezTo>
                <a:cubicBezTo>
                  <a:pt x="2588153" y="4533774"/>
                  <a:pt x="2572562" y="4549365"/>
                  <a:pt x="2553334" y="4549365"/>
                </a:cubicBezTo>
                <a:close/>
                <a:moveTo>
                  <a:pt x="2638227" y="4549365"/>
                </a:moveTo>
                <a:cubicBezTo>
                  <a:pt x="2618999" y="4549365"/>
                  <a:pt x="2603408" y="4533774"/>
                  <a:pt x="2603408" y="4514547"/>
                </a:cubicBezTo>
                <a:cubicBezTo>
                  <a:pt x="2603408" y="4495319"/>
                  <a:pt x="2618999" y="4479728"/>
                  <a:pt x="2638227" y="4479728"/>
                </a:cubicBezTo>
                <a:cubicBezTo>
                  <a:pt x="2657455" y="4479728"/>
                  <a:pt x="2673046" y="4495319"/>
                  <a:pt x="2673046" y="4514547"/>
                </a:cubicBezTo>
                <a:cubicBezTo>
                  <a:pt x="2673046" y="4533774"/>
                  <a:pt x="2657455" y="4549365"/>
                  <a:pt x="2638227" y="4549365"/>
                </a:cubicBezTo>
                <a:close/>
                <a:moveTo>
                  <a:pt x="2723119" y="4549365"/>
                </a:moveTo>
                <a:cubicBezTo>
                  <a:pt x="2703892" y="4549365"/>
                  <a:pt x="2688300" y="4533774"/>
                  <a:pt x="2688300" y="4514547"/>
                </a:cubicBezTo>
                <a:cubicBezTo>
                  <a:pt x="2688300" y="4495319"/>
                  <a:pt x="2703892" y="4479728"/>
                  <a:pt x="2723119" y="4479728"/>
                </a:cubicBezTo>
                <a:cubicBezTo>
                  <a:pt x="2742347" y="4479728"/>
                  <a:pt x="2757938" y="4495319"/>
                  <a:pt x="2757938" y="4514547"/>
                </a:cubicBezTo>
                <a:cubicBezTo>
                  <a:pt x="2757938" y="4533774"/>
                  <a:pt x="2742347" y="4549365"/>
                  <a:pt x="2723119" y="4549365"/>
                </a:cubicBezTo>
                <a:close/>
                <a:moveTo>
                  <a:pt x="2808013" y="4549365"/>
                </a:moveTo>
                <a:cubicBezTo>
                  <a:pt x="2788785" y="4549365"/>
                  <a:pt x="2773194" y="4533774"/>
                  <a:pt x="2773194" y="4514547"/>
                </a:cubicBezTo>
                <a:cubicBezTo>
                  <a:pt x="2773194" y="4495319"/>
                  <a:pt x="2788785" y="4479728"/>
                  <a:pt x="2808013" y="4479728"/>
                </a:cubicBezTo>
                <a:cubicBezTo>
                  <a:pt x="2827240" y="4479728"/>
                  <a:pt x="2842831" y="4495319"/>
                  <a:pt x="2842831" y="4514547"/>
                </a:cubicBezTo>
                <a:cubicBezTo>
                  <a:pt x="2842831" y="4533774"/>
                  <a:pt x="2827240" y="4549365"/>
                  <a:pt x="2808013" y="4549365"/>
                </a:cubicBezTo>
                <a:close/>
                <a:moveTo>
                  <a:pt x="2892904" y="4549365"/>
                </a:moveTo>
                <a:cubicBezTo>
                  <a:pt x="2873676" y="4549365"/>
                  <a:pt x="2858085" y="4533774"/>
                  <a:pt x="2858085" y="4514547"/>
                </a:cubicBezTo>
                <a:cubicBezTo>
                  <a:pt x="2858085" y="4495319"/>
                  <a:pt x="2873676" y="4479728"/>
                  <a:pt x="2892904" y="4479728"/>
                </a:cubicBezTo>
                <a:cubicBezTo>
                  <a:pt x="2912132" y="4479728"/>
                  <a:pt x="2927723" y="4495319"/>
                  <a:pt x="2927723" y="4514547"/>
                </a:cubicBezTo>
                <a:cubicBezTo>
                  <a:pt x="2927723" y="4533774"/>
                  <a:pt x="2912132" y="4549365"/>
                  <a:pt x="2892904" y="4549365"/>
                </a:cubicBezTo>
                <a:close/>
                <a:moveTo>
                  <a:pt x="2977796" y="4549365"/>
                </a:moveTo>
                <a:cubicBezTo>
                  <a:pt x="2958568" y="4549365"/>
                  <a:pt x="2942977" y="4533774"/>
                  <a:pt x="2942977" y="4514547"/>
                </a:cubicBezTo>
                <a:cubicBezTo>
                  <a:pt x="2942977" y="4495319"/>
                  <a:pt x="2958568" y="4479728"/>
                  <a:pt x="2977796" y="4479728"/>
                </a:cubicBezTo>
                <a:cubicBezTo>
                  <a:pt x="2997024" y="4479728"/>
                  <a:pt x="3012615" y="4495319"/>
                  <a:pt x="3012615" y="4514547"/>
                </a:cubicBezTo>
                <a:cubicBezTo>
                  <a:pt x="3012615" y="4533774"/>
                  <a:pt x="2997024" y="4549365"/>
                  <a:pt x="2977796" y="4549365"/>
                </a:cubicBezTo>
                <a:close/>
                <a:moveTo>
                  <a:pt x="3147583" y="4549365"/>
                </a:moveTo>
                <a:cubicBezTo>
                  <a:pt x="3128355" y="4549365"/>
                  <a:pt x="3112764" y="4533774"/>
                  <a:pt x="3112764" y="4514547"/>
                </a:cubicBezTo>
                <a:cubicBezTo>
                  <a:pt x="3112764" y="4495319"/>
                  <a:pt x="3128355" y="4479728"/>
                  <a:pt x="3147583" y="4479728"/>
                </a:cubicBezTo>
                <a:cubicBezTo>
                  <a:pt x="3166810" y="4479728"/>
                  <a:pt x="3182401" y="4495319"/>
                  <a:pt x="3182401" y="4514547"/>
                </a:cubicBezTo>
                <a:cubicBezTo>
                  <a:pt x="3182401" y="4533774"/>
                  <a:pt x="3166810" y="4549365"/>
                  <a:pt x="3147583" y="4549365"/>
                </a:cubicBezTo>
                <a:close/>
                <a:moveTo>
                  <a:pt x="3232474" y="4549365"/>
                </a:moveTo>
                <a:cubicBezTo>
                  <a:pt x="3213246" y="4549365"/>
                  <a:pt x="3197655" y="4533774"/>
                  <a:pt x="3197655" y="4514547"/>
                </a:cubicBezTo>
                <a:cubicBezTo>
                  <a:pt x="3197655" y="4495319"/>
                  <a:pt x="3213246" y="4479728"/>
                  <a:pt x="3232474" y="4479728"/>
                </a:cubicBezTo>
                <a:cubicBezTo>
                  <a:pt x="3251702" y="4479728"/>
                  <a:pt x="3267293" y="4495319"/>
                  <a:pt x="3267293" y="4514547"/>
                </a:cubicBezTo>
                <a:cubicBezTo>
                  <a:pt x="3267293" y="4533774"/>
                  <a:pt x="3251702" y="4549365"/>
                  <a:pt x="3232474" y="4549365"/>
                </a:cubicBezTo>
                <a:close/>
                <a:moveTo>
                  <a:pt x="3317366" y="4549365"/>
                </a:moveTo>
                <a:cubicBezTo>
                  <a:pt x="3298138" y="4549365"/>
                  <a:pt x="3282547" y="4533774"/>
                  <a:pt x="3282547" y="4514547"/>
                </a:cubicBezTo>
                <a:cubicBezTo>
                  <a:pt x="3282547" y="4495319"/>
                  <a:pt x="3298138" y="4479728"/>
                  <a:pt x="3317366" y="4479728"/>
                </a:cubicBezTo>
                <a:cubicBezTo>
                  <a:pt x="3336594" y="4479728"/>
                  <a:pt x="3352185" y="4495319"/>
                  <a:pt x="3352185" y="4514547"/>
                </a:cubicBezTo>
                <a:cubicBezTo>
                  <a:pt x="3352185" y="4533774"/>
                  <a:pt x="3336594" y="4549365"/>
                  <a:pt x="3317366" y="4549365"/>
                </a:cubicBezTo>
                <a:close/>
                <a:moveTo>
                  <a:pt x="3402259" y="4549365"/>
                </a:moveTo>
                <a:cubicBezTo>
                  <a:pt x="3383032" y="4549365"/>
                  <a:pt x="3367440" y="4533774"/>
                  <a:pt x="3367440" y="4514547"/>
                </a:cubicBezTo>
                <a:cubicBezTo>
                  <a:pt x="3367440" y="4495319"/>
                  <a:pt x="3383032" y="4479728"/>
                  <a:pt x="3402259" y="4479728"/>
                </a:cubicBezTo>
                <a:cubicBezTo>
                  <a:pt x="3421487" y="4479728"/>
                  <a:pt x="3437078" y="4495319"/>
                  <a:pt x="3437078" y="4514547"/>
                </a:cubicBezTo>
                <a:cubicBezTo>
                  <a:pt x="3437078" y="4533774"/>
                  <a:pt x="3421487" y="4549365"/>
                  <a:pt x="3402259" y="4549365"/>
                </a:cubicBezTo>
                <a:close/>
                <a:moveTo>
                  <a:pt x="3487153" y="4549365"/>
                </a:moveTo>
                <a:cubicBezTo>
                  <a:pt x="3467925" y="4549365"/>
                  <a:pt x="3452334" y="4533774"/>
                  <a:pt x="3452334" y="4514547"/>
                </a:cubicBezTo>
                <a:cubicBezTo>
                  <a:pt x="3452334" y="4495319"/>
                  <a:pt x="3467925" y="4479728"/>
                  <a:pt x="3487153" y="4479728"/>
                </a:cubicBezTo>
                <a:cubicBezTo>
                  <a:pt x="3506380" y="4479728"/>
                  <a:pt x="3521971" y="4495319"/>
                  <a:pt x="3521971" y="4514547"/>
                </a:cubicBezTo>
                <a:cubicBezTo>
                  <a:pt x="3521971" y="4533774"/>
                  <a:pt x="3506380" y="4549365"/>
                  <a:pt x="3487153" y="4549365"/>
                </a:cubicBezTo>
                <a:close/>
                <a:moveTo>
                  <a:pt x="3656936" y="4549365"/>
                </a:moveTo>
                <a:cubicBezTo>
                  <a:pt x="3637708" y="4549365"/>
                  <a:pt x="3622117" y="4533774"/>
                  <a:pt x="3622117" y="4514547"/>
                </a:cubicBezTo>
                <a:cubicBezTo>
                  <a:pt x="3622117" y="4495319"/>
                  <a:pt x="3637708" y="4479728"/>
                  <a:pt x="3656936" y="4479728"/>
                </a:cubicBezTo>
                <a:cubicBezTo>
                  <a:pt x="3676164" y="4479728"/>
                  <a:pt x="3691755" y="4495319"/>
                  <a:pt x="3691755" y="4514547"/>
                </a:cubicBezTo>
                <a:cubicBezTo>
                  <a:pt x="3691755" y="4533774"/>
                  <a:pt x="3676164" y="4549365"/>
                  <a:pt x="3656936" y="4549365"/>
                </a:cubicBezTo>
                <a:close/>
                <a:moveTo>
                  <a:pt x="3741829" y="4549365"/>
                </a:moveTo>
                <a:cubicBezTo>
                  <a:pt x="3722602" y="4549365"/>
                  <a:pt x="3707010" y="4533774"/>
                  <a:pt x="3707010" y="4514547"/>
                </a:cubicBezTo>
                <a:cubicBezTo>
                  <a:pt x="3707010" y="4495319"/>
                  <a:pt x="3722602" y="4479728"/>
                  <a:pt x="3741829" y="4479728"/>
                </a:cubicBezTo>
                <a:cubicBezTo>
                  <a:pt x="3761057" y="4479728"/>
                  <a:pt x="3776648" y="4495319"/>
                  <a:pt x="3776648" y="4514547"/>
                </a:cubicBezTo>
                <a:cubicBezTo>
                  <a:pt x="3776648" y="4533774"/>
                  <a:pt x="3761057" y="4549365"/>
                  <a:pt x="3741829" y="4549365"/>
                </a:cubicBezTo>
                <a:close/>
                <a:moveTo>
                  <a:pt x="3826723" y="4549365"/>
                </a:moveTo>
                <a:cubicBezTo>
                  <a:pt x="3807495" y="4549365"/>
                  <a:pt x="3791904" y="4533774"/>
                  <a:pt x="3791904" y="4514547"/>
                </a:cubicBezTo>
                <a:cubicBezTo>
                  <a:pt x="3791904" y="4495319"/>
                  <a:pt x="3807495" y="4479728"/>
                  <a:pt x="3826723" y="4479728"/>
                </a:cubicBezTo>
                <a:cubicBezTo>
                  <a:pt x="3845950" y="4479728"/>
                  <a:pt x="3861541" y="4495319"/>
                  <a:pt x="3861541" y="4514547"/>
                </a:cubicBezTo>
                <a:cubicBezTo>
                  <a:pt x="3861541" y="4533774"/>
                  <a:pt x="3845950" y="4549365"/>
                  <a:pt x="3826723" y="4549365"/>
                </a:cubicBezTo>
                <a:close/>
                <a:moveTo>
                  <a:pt x="3911614" y="4549365"/>
                </a:moveTo>
                <a:cubicBezTo>
                  <a:pt x="3892386" y="4549365"/>
                  <a:pt x="3876795" y="4533774"/>
                  <a:pt x="3876795" y="4514547"/>
                </a:cubicBezTo>
                <a:cubicBezTo>
                  <a:pt x="3876795" y="4495319"/>
                  <a:pt x="3892386" y="4479728"/>
                  <a:pt x="3911614" y="4479728"/>
                </a:cubicBezTo>
                <a:cubicBezTo>
                  <a:pt x="3930842" y="4479728"/>
                  <a:pt x="3946433" y="4495319"/>
                  <a:pt x="3946433" y="4514547"/>
                </a:cubicBezTo>
                <a:cubicBezTo>
                  <a:pt x="3946433" y="4533774"/>
                  <a:pt x="3930842" y="4549365"/>
                  <a:pt x="3911614" y="4549365"/>
                </a:cubicBezTo>
                <a:close/>
                <a:moveTo>
                  <a:pt x="3996513" y="4549365"/>
                </a:moveTo>
                <a:cubicBezTo>
                  <a:pt x="3977285" y="4549365"/>
                  <a:pt x="3961694" y="4533774"/>
                  <a:pt x="3961694" y="4514547"/>
                </a:cubicBezTo>
                <a:cubicBezTo>
                  <a:pt x="3961694" y="4495319"/>
                  <a:pt x="3977285" y="4479728"/>
                  <a:pt x="3996513" y="4479728"/>
                </a:cubicBezTo>
                <a:cubicBezTo>
                  <a:pt x="4015741" y="4479728"/>
                  <a:pt x="4031332" y="4495319"/>
                  <a:pt x="4031332" y="4514547"/>
                </a:cubicBezTo>
                <a:cubicBezTo>
                  <a:pt x="4031332" y="4533774"/>
                  <a:pt x="4015741" y="4549365"/>
                  <a:pt x="3996513" y="4549365"/>
                </a:cubicBezTo>
                <a:close/>
                <a:moveTo>
                  <a:pt x="4081406" y="4549365"/>
                </a:moveTo>
                <a:cubicBezTo>
                  <a:pt x="4062179" y="4549365"/>
                  <a:pt x="4046588" y="4533774"/>
                  <a:pt x="4046588" y="4514547"/>
                </a:cubicBezTo>
                <a:cubicBezTo>
                  <a:pt x="4046588" y="4495319"/>
                  <a:pt x="4062179" y="4479728"/>
                  <a:pt x="4081406" y="4479728"/>
                </a:cubicBezTo>
                <a:cubicBezTo>
                  <a:pt x="4100634" y="4479728"/>
                  <a:pt x="4116225" y="4495319"/>
                  <a:pt x="4116225" y="4514547"/>
                </a:cubicBezTo>
                <a:cubicBezTo>
                  <a:pt x="4116225" y="4533774"/>
                  <a:pt x="4100634" y="4549365"/>
                  <a:pt x="4081406" y="4549365"/>
                </a:cubicBezTo>
                <a:close/>
                <a:moveTo>
                  <a:pt x="4166299" y="4549365"/>
                </a:moveTo>
                <a:cubicBezTo>
                  <a:pt x="4147071" y="4549365"/>
                  <a:pt x="4131480" y="4533774"/>
                  <a:pt x="4131480" y="4514547"/>
                </a:cubicBezTo>
                <a:cubicBezTo>
                  <a:pt x="4131480" y="4495319"/>
                  <a:pt x="4147071" y="4479728"/>
                  <a:pt x="4166299" y="4479728"/>
                </a:cubicBezTo>
                <a:cubicBezTo>
                  <a:pt x="4185526" y="4479728"/>
                  <a:pt x="4201117" y="4495319"/>
                  <a:pt x="4201117" y="4514547"/>
                </a:cubicBezTo>
                <a:cubicBezTo>
                  <a:pt x="4201117" y="4533774"/>
                  <a:pt x="4185526" y="4549365"/>
                  <a:pt x="4166299" y="4549365"/>
                </a:cubicBezTo>
                <a:close/>
                <a:moveTo>
                  <a:pt x="5779256" y="4549365"/>
                </a:moveTo>
                <a:cubicBezTo>
                  <a:pt x="5760029" y="4549365"/>
                  <a:pt x="5744438" y="4533774"/>
                  <a:pt x="5744438" y="4514547"/>
                </a:cubicBezTo>
                <a:cubicBezTo>
                  <a:pt x="5744438" y="4495319"/>
                  <a:pt x="5760029" y="4479728"/>
                  <a:pt x="5779256" y="4479728"/>
                </a:cubicBezTo>
                <a:cubicBezTo>
                  <a:pt x="5798484" y="4479728"/>
                  <a:pt x="5814075" y="4495319"/>
                  <a:pt x="5814075" y="4514547"/>
                </a:cubicBezTo>
                <a:cubicBezTo>
                  <a:pt x="5814075" y="4533774"/>
                  <a:pt x="5798484" y="4549365"/>
                  <a:pt x="5779256" y="4549365"/>
                </a:cubicBezTo>
                <a:close/>
                <a:moveTo>
                  <a:pt x="6118825" y="4549365"/>
                </a:moveTo>
                <a:cubicBezTo>
                  <a:pt x="6099591" y="4549365"/>
                  <a:pt x="6083999" y="4533774"/>
                  <a:pt x="6083999" y="4514547"/>
                </a:cubicBezTo>
                <a:cubicBezTo>
                  <a:pt x="6083999" y="4495319"/>
                  <a:pt x="6099591" y="4479728"/>
                  <a:pt x="6118825" y="4479728"/>
                </a:cubicBezTo>
                <a:cubicBezTo>
                  <a:pt x="6138053" y="4479728"/>
                  <a:pt x="6153637" y="4495319"/>
                  <a:pt x="6153637" y="4514547"/>
                </a:cubicBezTo>
                <a:cubicBezTo>
                  <a:pt x="6153637" y="4533774"/>
                  <a:pt x="6138053" y="4549365"/>
                  <a:pt x="6118825" y="4549365"/>
                </a:cubicBezTo>
                <a:close/>
                <a:moveTo>
                  <a:pt x="6458395" y="4549365"/>
                </a:moveTo>
                <a:cubicBezTo>
                  <a:pt x="6439167" y="4549365"/>
                  <a:pt x="6423569" y="4533774"/>
                  <a:pt x="6423569" y="4514547"/>
                </a:cubicBezTo>
                <a:cubicBezTo>
                  <a:pt x="6423569" y="4495319"/>
                  <a:pt x="6439167" y="4479728"/>
                  <a:pt x="6458395" y="4479728"/>
                </a:cubicBezTo>
                <a:cubicBezTo>
                  <a:pt x="6477623" y="4479728"/>
                  <a:pt x="6493207" y="4495319"/>
                  <a:pt x="6493207" y="4514547"/>
                </a:cubicBezTo>
                <a:cubicBezTo>
                  <a:pt x="6493207" y="4533774"/>
                  <a:pt x="6477623" y="4549365"/>
                  <a:pt x="6458395" y="4549365"/>
                </a:cubicBezTo>
                <a:close/>
                <a:moveTo>
                  <a:pt x="6543288" y="4549365"/>
                </a:moveTo>
                <a:cubicBezTo>
                  <a:pt x="6524060" y="4549365"/>
                  <a:pt x="6508463" y="4533774"/>
                  <a:pt x="6508463" y="4514547"/>
                </a:cubicBezTo>
                <a:cubicBezTo>
                  <a:pt x="6508463" y="4495319"/>
                  <a:pt x="6524060" y="4479728"/>
                  <a:pt x="6543288" y="4479728"/>
                </a:cubicBezTo>
                <a:cubicBezTo>
                  <a:pt x="6562516" y="4479728"/>
                  <a:pt x="6578100" y="4495319"/>
                  <a:pt x="6578100" y="4514547"/>
                </a:cubicBezTo>
                <a:cubicBezTo>
                  <a:pt x="6578100" y="4533774"/>
                  <a:pt x="6562516" y="4549365"/>
                  <a:pt x="6543288" y="4549365"/>
                </a:cubicBezTo>
                <a:close/>
                <a:moveTo>
                  <a:pt x="6628180" y="4549365"/>
                </a:moveTo>
                <a:cubicBezTo>
                  <a:pt x="6608953" y="4549365"/>
                  <a:pt x="6593355" y="4533774"/>
                  <a:pt x="6593355" y="4514547"/>
                </a:cubicBezTo>
                <a:cubicBezTo>
                  <a:pt x="6593355" y="4495319"/>
                  <a:pt x="6608953" y="4479728"/>
                  <a:pt x="6628180" y="4479728"/>
                </a:cubicBezTo>
                <a:cubicBezTo>
                  <a:pt x="6647408" y="4479728"/>
                  <a:pt x="6662993" y="4495319"/>
                  <a:pt x="6662993" y="4514547"/>
                </a:cubicBezTo>
                <a:cubicBezTo>
                  <a:pt x="6662993" y="4533774"/>
                  <a:pt x="6647408" y="4549365"/>
                  <a:pt x="6628180" y="4549365"/>
                </a:cubicBezTo>
                <a:close/>
                <a:moveTo>
                  <a:pt x="6713073" y="4549365"/>
                </a:moveTo>
                <a:cubicBezTo>
                  <a:pt x="6693845" y="4549365"/>
                  <a:pt x="6678247" y="4533774"/>
                  <a:pt x="6678247" y="4514547"/>
                </a:cubicBezTo>
                <a:cubicBezTo>
                  <a:pt x="6678247" y="4495319"/>
                  <a:pt x="6693845" y="4479728"/>
                  <a:pt x="6713073" y="4479728"/>
                </a:cubicBezTo>
                <a:cubicBezTo>
                  <a:pt x="6732300" y="4479728"/>
                  <a:pt x="6747885" y="4495319"/>
                  <a:pt x="6747885" y="4514547"/>
                </a:cubicBezTo>
                <a:cubicBezTo>
                  <a:pt x="6747885" y="4533774"/>
                  <a:pt x="6732300" y="4549365"/>
                  <a:pt x="6713073" y="4549365"/>
                </a:cubicBezTo>
                <a:close/>
                <a:moveTo>
                  <a:pt x="6797965" y="4549365"/>
                </a:moveTo>
                <a:cubicBezTo>
                  <a:pt x="6778737" y="4549365"/>
                  <a:pt x="6763139" y="4533774"/>
                  <a:pt x="6763139" y="4514547"/>
                </a:cubicBezTo>
                <a:cubicBezTo>
                  <a:pt x="6763139" y="4495319"/>
                  <a:pt x="6778737" y="4479728"/>
                  <a:pt x="6797965" y="4479728"/>
                </a:cubicBezTo>
                <a:cubicBezTo>
                  <a:pt x="6817193" y="4479728"/>
                  <a:pt x="6832777" y="4495319"/>
                  <a:pt x="6832777" y="4514547"/>
                </a:cubicBezTo>
                <a:cubicBezTo>
                  <a:pt x="6832777" y="4533774"/>
                  <a:pt x="6817193" y="4549365"/>
                  <a:pt x="6797965" y="4549365"/>
                </a:cubicBezTo>
                <a:close/>
                <a:moveTo>
                  <a:pt x="6882858" y="4549365"/>
                </a:moveTo>
                <a:cubicBezTo>
                  <a:pt x="6863630" y="4549365"/>
                  <a:pt x="6848033" y="4533774"/>
                  <a:pt x="6848033" y="4514547"/>
                </a:cubicBezTo>
                <a:cubicBezTo>
                  <a:pt x="6848033" y="4495319"/>
                  <a:pt x="6863630" y="4479728"/>
                  <a:pt x="6882858" y="4479728"/>
                </a:cubicBezTo>
                <a:cubicBezTo>
                  <a:pt x="6902086" y="4479728"/>
                  <a:pt x="6917670" y="4495319"/>
                  <a:pt x="6917670" y="4514547"/>
                </a:cubicBezTo>
                <a:cubicBezTo>
                  <a:pt x="6917670" y="4533774"/>
                  <a:pt x="6902086" y="4549365"/>
                  <a:pt x="6882858" y="4549365"/>
                </a:cubicBezTo>
                <a:close/>
                <a:moveTo>
                  <a:pt x="6967749" y="4549365"/>
                </a:moveTo>
                <a:cubicBezTo>
                  <a:pt x="6948522" y="4549365"/>
                  <a:pt x="6932924" y="4533774"/>
                  <a:pt x="6932924" y="4514547"/>
                </a:cubicBezTo>
                <a:cubicBezTo>
                  <a:pt x="6932924" y="4495319"/>
                  <a:pt x="6948522" y="4479728"/>
                  <a:pt x="6967749" y="4479728"/>
                </a:cubicBezTo>
                <a:cubicBezTo>
                  <a:pt x="6986977" y="4479728"/>
                  <a:pt x="7002562" y="4495319"/>
                  <a:pt x="7002562" y="4514547"/>
                </a:cubicBezTo>
                <a:cubicBezTo>
                  <a:pt x="7002562" y="4533774"/>
                  <a:pt x="6986977" y="4549365"/>
                  <a:pt x="6967749" y="4549365"/>
                </a:cubicBezTo>
                <a:close/>
                <a:moveTo>
                  <a:pt x="7052643" y="4549365"/>
                </a:moveTo>
                <a:cubicBezTo>
                  <a:pt x="7033415" y="4549365"/>
                  <a:pt x="7017817" y="4533774"/>
                  <a:pt x="7017817" y="4514547"/>
                </a:cubicBezTo>
                <a:cubicBezTo>
                  <a:pt x="7017817" y="4495319"/>
                  <a:pt x="7033415" y="4479728"/>
                  <a:pt x="7052643" y="4479728"/>
                </a:cubicBezTo>
                <a:cubicBezTo>
                  <a:pt x="7071870" y="4479728"/>
                  <a:pt x="7087455" y="4495319"/>
                  <a:pt x="7087455" y="4514547"/>
                </a:cubicBezTo>
                <a:cubicBezTo>
                  <a:pt x="7087455" y="4533774"/>
                  <a:pt x="7071870" y="4549365"/>
                  <a:pt x="7052643" y="4549365"/>
                </a:cubicBezTo>
                <a:close/>
                <a:moveTo>
                  <a:pt x="7137562" y="4549365"/>
                </a:moveTo>
                <a:cubicBezTo>
                  <a:pt x="7118334" y="4549365"/>
                  <a:pt x="7102737" y="4533774"/>
                  <a:pt x="7102737" y="4514547"/>
                </a:cubicBezTo>
                <a:cubicBezTo>
                  <a:pt x="7102737" y="4495319"/>
                  <a:pt x="7118334" y="4479728"/>
                  <a:pt x="7137562" y="4479728"/>
                </a:cubicBezTo>
                <a:cubicBezTo>
                  <a:pt x="7156790" y="4479728"/>
                  <a:pt x="7172374" y="4495319"/>
                  <a:pt x="7172374" y="4514547"/>
                </a:cubicBezTo>
                <a:cubicBezTo>
                  <a:pt x="7172374" y="4533774"/>
                  <a:pt x="7156790" y="4549365"/>
                  <a:pt x="7137562" y="4549365"/>
                </a:cubicBezTo>
                <a:close/>
                <a:moveTo>
                  <a:pt x="7222454" y="4549365"/>
                </a:moveTo>
                <a:cubicBezTo>
                  <a:pt x="7203226" y="4549365"/>
                  <a:pt x="7187629" y="4533774"/>
                  <a:pt x="7187629" y="4514547"/>
                </a:cubicBezTo>
                <a:cubicBezTo>
                  <a:pt x="7187629" y="4495319"/>
                  <a:pt x="7203226" y="4479728"/>
                  <a:pt x="7222454" y="4479728"/>
                </a:cubicBezTo>
                <a:cubicBezTo>
                  <a:pt x="7241682" y="4479728"/>
                  <a:pt x="7257266" y="4495319"/>
                  <a:pt x="7257266" y="4514547"/>
                </a:cubicBezTo>
                <a:cubicBezTo>
                  <a:pt x="7257266" y="4533774"/>
                  <a:pt x="7241682" y="4549365"/>
                  <a:pt x="7222454" y="4549365"/>
                </a:cubicBezTo>
                <a:close/>
                <a:moveTo>
                  <a:pt x="7307346" y="4549365"/>
                </a:moveTo>
                <a:cubicBezTo>
                  <a:pt x="7288119" y="4549365"/>
                  <a:pt x="7272521" y="4533774"/>
                  <a:pt x="7272521" y="4514547"/>
                </a:cubicBezTo>
                <a:cubicBezTo>
                  <a:pt x="7272521" y="4495319"/>
                  <a:pt x="7288119" y="4479728"/>
                  <a:pt x="7307346" y="4479728"/>
                </a:cubicBezTo>
                <a:cubicBezTo>
                  <a:pt x="7326574" y="4479728"/>
                  <a:pt x="7342159" y="4495319"/>
                  <a:pt x="7342159" y="4514547"/>
                </a:cubicBezTo>
                <a:cubicBezTo>
                  <a:pt x="7342159" y="4533774"/>
                  <a:pt x="7326574" y="4549365"/>
                  <a:pt x="7307346" y="4549365"/>
                </a:cubicBezTo>
                <a:close/>
                <a:moveTo>
                  <a:pt x="7392239" y="4549365"/>
                </a:moveTo>
                <a:cubicBezTo>
                  <a:pt x="7373011" y="4549365"/>
                  <a:pt x="7357413" y="4533774"/>
                  <a:pt x="7357413" y="4514547"/>
                </a:cubicBezTo>
                <a:cubicBezTo>
                  <a:pt x="7357413" y="4495319"/>
                  <a:pt x="7373011" y="4479728"/>
                  <a:pt x="7392239" y="4479728"/>
                </a:cubicBezTo>
                <a:cubicBezTo>
                  <a:pt x="7411466" y="4479728"/>
                  <a:pt x="7427051" y="4495319"/>
                  <a:pt x="7427051" y="4514547"/>
                </a:cubicBezTo>
                <a:cubicBezTo>
                  <a:pt x="7427051" y="4533774"/>
                  <a:pt x="7411466" y="4549365"/>
                  <a:pt x="7392239" y="4549365"/>
                </a:cubicBezTo>
                <a:close/>
                <a:moveTo>
                  <a:pt x="7477132" y="4549365"/>
                </a:moveTo>
                <a:cubicBezTo>
                  <a:pt x="7457904" y="4549365"/>
                  <a:pt x="7442307" y="4533774"/>
                  <a:pt x="7442307" y="4514547"/>
                </a:cubicBezTo>
                <a:cubicBezTo>
                  <a:pt x="7442307" y="4495319"/>
                  <a:pt x="7457904" y="4479728"/>
                  <a:pt x="7477132" y="4479728"/>
                </a:cubicBezTo>
                <a:cubicBezTo>
                  <a:pt x="7496360" y="4479728"/>
                  <a:pt x="7511944" y="4495319"/>
                  <a:pt x="7511944" y="4514547"/>
                </a:cubicBezTo>
                <a:cubicBezTo>
                  <a:pt x="7511944" y="4533774"/>
                  <a:pt x="7496360" y="4549365"/>
                  <a:pt x="7477132" y="4549365"/>
                </a:cubicBezTo>
                <a:close/>
                <a:moveTo>
                  <a:pt x="7562024" y="4549365"/>
                </a:moveTo>
                <a:cubicBezTo>
                  <a:pt x="7542796" y="4549365"/>
                  <a:pt x="7527199" y="4533774"/>
                  <a:pt x="7527199" y="4514547"/>
                </a:cubicBezTo>
                <a:cubicBezTo>
                  <a:pt x="7527199" y="4495319"/>
                  <a:pt x="7542796" y="4479728"/>
                  <a:pt x="7562024" y="4479728"/>
                </a:cubicBezTo>
                <a:cubicBezTo>
                  <a:pt x="7581252" y="4479728"/>
                  <a:pt x="7596836" y="4495319"/>
                  <a:pt x="7596836" y="4514547"/>
                </a:cubicBezTo>
                <a:cubicBezTo>
                  <a:pt x="7596836" y="4533774"/>
                  <a:pt x="7581252" y="4549365"/>
                  <a:pt x="7562024" y="4549365"/>
                </a:cubicBezTo>
                <a:close/>
                <a:moveTo>
                  <a:pt x="7646915" y="4549365"/>
                </a:moveTo>
                <a:cubicBezTo>
                  <a:pt x="7627688" y="4549365"/>
                  <a:pt x="7612090" y="4533774"/>
                  <a:pt x="7612090" y="4514547"/>
                </a:cubicBezTo>
                <a:cubicBezTo>
                  <a:pt x="7612090" y="4495319"/>
                  <a:pt x="7627688" y="4479728"/>
                  <a:pt x="7646915" y="4479728"/>
                </a:cubicBezTo>
                <a:cubicBezTo>
                  <a:pt x="7666143" y="4479728"/>
                  <a:pt x="7681728" y="4495319"/>
                  <a:pt x="7681728" y="4514547"/>
                </a:cubicBezTo>
                <a:cubicBezTo>
                  <a:pt x="7681728" y="4533774"/>
                  <a:pt x="7666143" y="4549365"/>
                  <a:pt x="7646915" y="4549365"/>
                </a:cubicBezTo>
                <a:close/>
                <a:moveTo>
                  <a:pt x="7731809" y="4549365"/>
                </a:moveTo>
                <a:cubicBezTo>
                  <a:pt x="7712581" y="4549365"/>
                  <a:pt x="7696983" y="4533774"/>
                  <a:pt x="7696983" y="4514547"/>
                </a:cubicBezTo>
                <a:cubicBezTo>
                  <a:pt x="7696983" y="4495319"/>
                  <a:pt x="7712581" y="4479728"/>
                  <a:pt x="7731809" y="4479728"/>
                </a:cubicBezTo>
                <a:cubicBezTo>
                  <a:pt x="7751036" y="4479728"/>
                  <a:pt x="7766621" y="4495319"/>
                  <a:pt x="7766621" y="4514547"/>
                </a:cubicBezTo>
                <a:cubicBezTo>
                  <a:pt x="7766621" y="4533774"/>
                  <a:pt x="7751036" y="4549365"/>
                  <a:pt x="7731809" y="4549365"/>
                </a:cubicBezTo>
                <a:close/>
                <a:moveTo>
                  <a:pt x="7816702" y="4549365"/>
                </a:moveTo>
                <a:cubicBezTo>
                  <a:pt x="7797474" y="4549365"/>
                  <a:pt x="7781877" y="4533774"/>
                  <a:pt x="7781877" y="4514547"/>
                </a:cubicBezTo>
                <a:cubicBezTo>
                  <a:pt x="7781877" y="4495319"/>
                  <a:pt x="7797474" y="4479728"/>
                  <a:pt x="7816702" y="4479728"/>
                </a:cubicBezTo>
                <a:cubicBezTo>
                  <a:pt x="7835930" y="4479728"/>
                  <a:pt x="7851514" y="4495319"/>
                  <a:pt x="7851514" y="4514547"/>
                </a:cubicBezTo>
                <a:cubicBezTo>
                  <a:pt x="7851514" y="4533774"/>
                  <a:pt x="7835930" y="4549365"/>
                  <a:pt x="7816702" y="4549365"/>
                </a:cubicBezTo>
                <a:close/>
                <a:moveTo>
                  <a:pt x="7901594" y="4549365"/>
                </a:moveTo>
                <a:cubicBezTo>
                  <a:pt x="7882366" y="4549365"/>
                  <a:pt x="7866769" y="4533774"/>
                  <a:pt x="7866769" y="4514547"/>
                </a:cubicBezTo>
                <a:cubicBezTo>
                  <a:pt x="7866769" y="4495319"/>
                  <a:pt x="7882366" y="4479728"/>
                  <a:pt x="7901594" y="4479728"/>
                </a:cubicBezTo>
                <a:cubicBezTo>
                  <a:pt x="7920822" y="4479728"/>
                  <a:pt x="7936406" y="4495319"/>
                  <a:pt x="7936406" y="4514547"/>
                </a:cubicBezTo>
                <a:cubicBezTo>
                  <a:pt x="7936406" y="4533774"/>
                  <a:pt x="7920822" y="4549365"/>
                  <a:pt x="7901594" y="4549365"/>
                </a:cubicBezTo>
                <a:close/>
                <a:moveTo>
                  <a:pt x="7986485" y="4549365"/>
                </a:moveTo>
                <a:cubicBezTo>
                  <a:pt x="7967258" y="4549365"/>
                  <a:pt x="7951660" y="4533774"/>
                  <a:pt x="7951660" y="4514547"/>
                </a:cubicBezTo>
                <a:cubicBezTo>
                  <a:pt x="7951660" y="4495319"/>
                  <a:pt x="7967258" y="4479728"/>
                  <a:pt x="7986485" y="4479728"/>
                </a:cubicBezTo>
                <a:cubicBezTo>
                  <a:pt x="8005713" y="4479728"/>
                  <a:pt x="8021298" y="4495319"/>
                  <a:pt x="8021298" y="4514547"/>
                </a:cubicBezTo>
                <a:cubicBezTo>
                  <a:pt x="8021298" y="4533774"/>
                  <a:pt x="8005713" y="4549365"/>
                  <a:pt x="7986485" y="4549365"/>
                </a:cubicBezTo>
                <a:close/>
                <a:moveTo>
                  <a:pt x="8071379" y="4549365"/>
                </a:moveTo>
                <a:cubicBezTo>
                  <a:pt x="8052151" y="4549365"/>
                  <a:pt x="8036553" y="4533774"/>
                  <a:pt x="8036553" y="4514547"/>
                </a:cubicBezTo>
                <a:cubicBezTo>
                  <a:pt x="8036553" y="4495319"/>
                  <a:pt x="8052151" y="4479728"/>
                  <a:pt x="8071379" y="4479728"/>
                </a:cubicBezTo>
                <a:cubicBezTo>
                  <a:pt x="8090606" y="4479728"/>
                  <a:pt x="8106191" y="4495319"/>
                  <a:pt x="8106191" y="4514547"/>
                </a:cubicBezTo>
                <a:cubicBezTo>
                  <a:pt x="8106191" y="4533774"/>
                  <a:pt x="8090606" y="4549365"/>
                  <a:pt x="8071379" y="4549365"/>
                </a:cubicBezTo>
                <a:close/>
                <a:moveTo>
                  <a:pt x="8156272" y="4549365"/>
                </a:moveTo>
                <a:cubicBezTo>
                  <a:pt x="8137044" y="4549365"/>
                  <a:pt x="8121447" y="4533774"/>
                  <a:pt x="8121447" y="4514547"/>
                </a:cubicBezTo>
                <a:cubicBezTo>
                  <a:pt x="8121447" y="4495319"/>
                  <a:pt x="8137044" y="4479728"/>
                  <a:pt x="8156272" y="4479728"/>
                </a:cubicBezTo>
                <a:cubicBezTo>
                  <a:pt x="8175500" y="4479728"/>
                  <a:pt x="8191084" y="4495319"/>
                  <a:pt x="8191084" y="4514547"/>
                </a:cubicBezTo>
                <a:cubicBezTo>
                  <a:pt x="8191084" y="4533774"/>
                  <a:pt x="8175500" y="4549365"/>
                  <a:pt x="8156272" y="4549365"/>
                </a:cubicBezTo>
                <a:close/>
                <a:moveTo>
                  <a:pt x="8241164" y="4549365"/>
                </a:moveTo>
                <a:cubicBezTo>
                  <a:pt x="8221936" y="4549365"/>
                  <a:pt x="8206339" y="4533774"/>
                  <a:pt x="8206339" y="4514547"/>
                </a:cubicBezTo>
                <a:cubicBezTo>
                  <a:pt x="8206339" y="4495319"/>
                  <a:pt x="8221936" y="4479728"/>
                  <a:pt x="8241164" y="4479728"/>
                </a:cubicBezTo>
                <a:cubicBezTo>
                  <a:pt x="8260392" y="4479728"/>
                  <a:pt x="8275976" y="4495319"/>
                  <a:pt x="8275976" y="4514547"/>
                </a:cubicBezTo>
                <a:cubicBezTo>
                  <a:pt x="8275976" y="4533774"/>
                  <a:pt x="8260392" y="4549365"/>
                  <a:pt x="8241164" y="4549365"/>
                </a:cubicBezTo>
                <a:close/>
                <a:moveTo>
                  <a:pt x="8326055" y="4549365"/>
                </a:moveTo>
                <a:cubicBezTo>
                  <a:pt x="8306828" y="4549365"/>
                  <a:pt x="8291230" y="4533774"/>
                  <a:pt x="8291230" y="4514547"/>
                </a:cubicBezTo>
                <a:cubicBezTo>
                  <a:pt x="8291230" y="4495319"/>
                  <a:pt x="8306828" y="4479728"/>
                  <a:pt x="8326055" y="4479728"/>
                </a:cubicBezTo>
                <a:cubicBezTo>
                  <a:pt x="8345283" y="4479728"/>
                  <a:pt x="8360868" y="4495319"/>
                  <a:pt x="8360868" y="4514547"/>
                </a:cubicBezTo>
                <a:cubicBezTo>
                  <a:pt x="8360868" y="4533774"/>
                  <a:pt x="8345283" y="4549365"/>
                  <a:pt x="8326055" y="4549365"/>
                </a:cubicBezTo>
                <a:close/>
                <a:moveTo>
                  <a:pt x="8410949" y="4549365"/>
                </a:moveTo>
                <a:cubicBezTo>
                  <a:pt x="8391721" y="4549365"/>
                  <a:pt x="8376123" y="4533774"/>
                  <a:pt x="8376123" y="4514547"/>
                </a:cubicBezTo>
                <a:cubicBezTo>
                  <a:pt x="8376123" y="4495319"/>
                  <a:pt x="8391721" y="4479728"/>
                  <a:pt x="8410949" y="4479728"/>
                </a:cubicBezTo>
                <a:cubicBezTo>
                  <a:pt x="8430176" y="4479728"/>
                  <a:pt x="8445761" y="4495319"/>
                  <a:pt x="8445761" y="4514547"/>
                </a:cubicBezTo>
                <a:cubicBezTo>
                  <a:pt x="8445761" y="4533774"/>
                  <a:pt x="8430176" y="4549365"/>
                  <a:pt x="8410949" y="4549365"/>
                </a:cubicBezTo>
                <a:close/>
                <a:moveTo>
                  <a:pt x="8495842" y="4549365"/>
                </a:moveTo>
                <a:cubicBezTo>
                  <a:pt x="8476614" y="4549365"/>
                  <a:pt x="8461017" y="4533774"/>
                  <a:pt x="8461017" y="4514547"/>
                </a:cubicBezTo>
                <a:cubicBezTo>
                  <a:pt x="8461017" y="4495319"/>
                  <a:pt x="8476614" y="4479728"/>
                  <a:pt x="8495842" y="4479728"/>
                </a:cubicBezTo>
                <a:cubicBezTo>
                  <a:pt x="8515070" y="4479728"/>
                  <a:pt x="8530654" y="4495319"/>
                  <a:pt x="8530654" y="4514547"/>
                </a:cubicBezTo>
                <a:cubicBezTo>
                  <a:pt x="8530654" y="4533774"/>
                  <a:pt x="8515070" y="4549365"/>
                  <a:pt x="8495842" y="4549365"/>
                </a:cubicBezTo>
                <a:close/>
                <a:moveTo>
                  <a:pt x="8580734" y="4549365"/>
                </a:moveTo>
                <a:cubicBezTo>
                  <a:pt x="8561506" y="4549365"/>
                  <a:pt x="8545909" y="4533774"/>
                  <a:pt x="8545909" y="4514547"/>
                </a:cubicBezTo>
                <a:cubicBezTo>
                  <a:pt x="8545909" y="4495319"/>
                  <a:pt x="8561506" y="4479728"/>
                  <a:pt x="8580734" y="4479728"/>
                </a:cubicBezTo>
                <a:cubicBezTo>
                  <a:pt x="8599962" y="4479728"/>
                  <a:pt x="8615546" y="4495319"/>
                  <a:pt x="8615546" y="4514547"/>
                </a:cubicBezTo>
                <a:cubicBezTo>
                  <a:pt x="8615546" y="4533774"/>
                  <a:pt x="8599962" y="4549365"/>
                  <a:pt x="8580734" y="4549365"/>
                </a:cubicBezTo>
                <a:close/>
                <a:moveTo>
                  <a:pt x="8665625" y="4549365"/>
                </a:moveTo>
                <a:cubicBezTo>
                  <a:pt x="8646398" y="4549365"/>
                  <a:pt x="8630800" y="4533774"/>
                  <a:pt x="8630800" y="4514547"/>
                </a:cubicBezTo>
                <a:cubicBezTo>
                  <a:pt x="8630800" y="4495319"/>
                  <a:pt x="8646398" y="4479728"/>
                  <a:pt x="8665625" y="4479728"/>
                </a:cubicBezTo>
                <a:cubicBezTo>
                  <a:pt x="8684853" y="4479728"/>
                  <a:pt x="8700438" y="4495319"/>
                  <a:pt x="8700438" y="4514547"/>
                </a:cubicBezTo>
                <a:cubicBezTo>
                  <a:pt x="8700438" y="4533774"/>
                  <a:pt x="8684853" y="4549365"/>
                  <a:pt x="8665625" y="4549365"/>
                </a:cubicBezTo>
                <a:close/>
                <a:moveTo>
                  <a:pt x="8750518" y="4549365"/>
                </a:moveTo>
                <a:cubicBezTo>
                  <a:pt x="8731290" y="4549365"/>
                  <a:pt x="8715692" y="4533774"/>
                  <a:pt x="8715692" y="4514547"/>
                </a:cubicBezTo>
                <a:cubicBezTo>
                  <a:pt x="8715692" y="4495319"/>
                  <a:pt x="8731290" y="4479728"/>
                  <a:pt x="8750518" y="4479728"/>
                </a:cubicBezTo>
                <a:cubicBezTo>
                  <a:pt x="8769745" y="4479728"/>
                  <a:pt x="8785330" y="4495319"/>
                  <a:pt x="8785330" y="4514547"/>
                </a:cubicBezTo>
                <a:cubicBezTo>
                  <a:pt x="8785330" y="4533774"/>
                  <a:pt x="8769745" y="4549365"/>
                  <a:pt x="8750518" y="4549365"/>
                </a:cubicBezTo>
                <a:close/>
                <a:moveTo>
                  <a:pt x="9005195" y="4549365"/>
                </a:moveTo>
                <a:cubicBezTo>
                  <a:pt x="8985968" y="4549365"/>
                  <a:pt x="8970370" y="4533774"/>
                  <a:pt x="8970370" y="4514547"/>
                </a:cubicBezTo>
                <a:cubicBezTo>
                  <a:pt x="8970370" y="4495319"/>
                  <a:pt x="8985968" y="4479728"/>
                  <a:pt x="9005195" y="4479728"/>
                </a:cubicBezTo>
                <a:cubicBezTo>
                  <a:pt x="9024423" y="4479728"/>
                  <a:pt x="9040008" y="4495319"/>
                  <a:pt x="9040008" y="4514547"/>
                </a:cubicBezTo>
                <a:cubicBezTo>
                  <a:pt x="9040008" y="4533774"/>
                  <a:pt x="9024423" y="4549365"/>
                  <a:pt x="9005195" y="4549365"/>
                </a:cubicBezTo>
                <a:close/>
                <a:moveTo>
                  <a:pt x="9090088" y="4549365"/>
                </a:moveTo>
                <a:cubicBezTo>
                  <a:pt x="9070860" y="4549365"/>
                  <a:pt x="9055262" y="4533774"/>
                  <a:pt x="9055262" y="4514547"/>
                </a:cubicBezTo>
                <a:cubicBezTo>
                  <a:pt x="9055262" y="4495319"/>
                  <a:pt x="9070860" y="4479728"/>
                  <a:pt x="9090088" y="4479728"/>
                </a:cubicBezTo>
                <a:cubicBezTo>
                  <a:pt x="9109315" y="4479728"/>
                  <a:pt x="9124900" y="4495319"/>
                  <a:pt x="9124900" y="4514547"/>
                </a:cubicBezTo>
                <a:cubicBezTo>
                  <a:pt x="9124900" y="4533774"/>
                  <a:pt x="9109315" y="4549365"/>
                  <a:pt x="9090088" y="4549365"/>
                </a:cubicBezTo>
                <a:close/>
                <a:moveTo>
                  <a:pt x="9174982" y="4549365"/>
                </a:moveTo>
                <a:cubicBezTo>
                  <a:pt x="9155754" y="4549365"/>
                  <a:pt x="9140157" y="4533774"/>
                  <a:pt x="9140157" y="4514547"/>
                </a:cubicBezTo>
                <a:cubicBezTo>
                  <a:pt x="9140157" y="4495319"/>
                  <a:pt x="9155754" y="4479728"/>
                  <a:pt x="9174982" y="4479728"/>
                </a:cubicBezTo>
                <a:cubicBezTo>
                  <a:pt x="9194210" y="4479728"/>
                  <a:pt x="9209794" y="4495319"/>
                  <a:pt x="9209794" y="4514547"/>
                </a:cubicBezTo>
                <a:cubicBezTo>
                  <a:pt x="9209794" y="4533774"/>
                  <a:pt x="9194210" y="4549365"/>
                  <a:pt x="9174982" y="4549365"/>
                </a:cubicBezTo>
                <a:close/>
                <a:moveTo>
                  <a:pt x="9259874" y="4549365"/>
                </a:moveTo>
                <a:cubicBezTo>
                  <a:pt x="9240646" y="4549365"/>
                  <a:pt x="9225049" y="4533774"/>
                  <a:pt x="9225049" y="4514547"/>
                </a:cubicBezTo>
                <a:cubicBezTo>
                  <a:pt x="9225049" y="4495319"/>
                  <a:pt x="9240646" y="4479728"/>
                  <a:pt x="9259874" y="4479728"/>
                </a:cubicBezTo>
                <a:cubicBezTo>
                  <a:pt x="9279102" y="4479728"/>
                  <a:pt x="9294686" y="4495319"/>
                  <a:pt x="9294686" y="4514547"/>
                </a:cubicBezTo>
                <a:cubicBezTo>
                  <a:pt x="9294686" y="4533774"/>
                  <a:pt x="9279102" y="4549365"/>
                  <a:pt x="9259874" y="4549365"/>
                </a:cubicBezTo>
                <a:close/>
                <a:moveTo>
                  <a:pt x="9344765" y="4549365"/>
                </a:moveTo>
                <a:cubicBezTo>
                  <a:pt x="9325538" y="4549365"/>
                  <a:pt x="9309940" y="4533774"/>
                  <a:pt x="9309940" y="4514547"/>
                </a:cubicBezTo>
                <a:cubicBezTo>
                  <a:pt x="9309940" y="4495319"/>
                  <a:pt x="9325538" y="4479728"/>
                  <a:pt x="9344765" y="4479728"/>
                </a:cubicBezTo>
                <a:cubicBezTo>
                  <a:pt x="9363993" y="4479728"/>
                  <a:pt x="9379578" y="4495319"/>
                  <a:pt x="9379578" y="4514547"/>
                </a:cubicBezTo>
                <a:cubicBezTo>
                  <a:pt x="9379578" y="4533774"/>
                  <a:pt x="9363993" y="4549365"/>
                  <a:pt x="9344765" y="4549365"/>
                </a:cubicBezTo>
                <a:close/>
                <a:moveTo>
                  <a:pt x="9429658" y="4549365"/>
                </a:moveTo>
                <a:cubicBezTo>
                  <a:pt x="9410430" y="4549365"/>
                  <a:pt x="9394832" y="4533774"/>
                  <a:pt x="9394832" y="4514547"/>
                </a:cubicBezTo>
                <a:cubicBezTo>
                  <a:pt x="9394832" y="4495319"/>
                  <a:pt x="9410430" y="4479728"/>
                  <a:pt x="9429658" y="4479728"/>
                </a:cubicBezTo>
                <a:cubicBezTo>
                  <a:pt x="9448885" y="4479728"/>
                  <a:pt x="9464470" y="4495319"/>
                  <a:pt x="9464470" y="4514547"/>
                </a:cubicBezTo>
                <a:cubicBezTo>
                  <a:pt x="9464470" y="4533774"/>
                  <a:pt x="9448885" y="4549365"/>
                  <a:pt x="9429658" y="4549365"/>
                </a:cubicBezTo>
                <a:close/>
                <a:moveTo>
                  <a:pt x="9514552" y="4549365"/>
                </a:moveTo>
                <a:cubicBezTo>
                  <a:pt x="9495324" y="4549365"/>
                  <a:pt x="9479727" y="4533774"/>
                  <a:pt x="9479727" y="4514547"/>
                </a:cubicBezTo>
                <a:cubicBezTo>
                  <a:pt x="9479727" y="4495319"/>
                  <a:pt x="9495324" y="4479728"/>
                  <a:pt x="9514552" y="4479728"/>
                </a:cubicBezTo>
                <a:cubicBezTo>
                  <a:pt x="9533780" y="4479728"/>
                  <a:pt x="9549364" y="4495319"/>
                  <a:pt x="9549364" y="4514547"/>
                </a:cubicBezTo>
                <a:cubicBezTo>
                  <a:pt x="9549364" y="4533774"/>
                  <a:pt x="9533780" y="4549365"/>
                  <a:pt x="9514552" y="4549365"/>
                </a:cubicBezTo>
                <a:close/>
                <a:moveTo>
                  <a:pt x="9599444" y="4549365"/>
                </a:moveTo>
                <a:cubicBezTo>
                  <a:pt x="9580216" y="4549365"/>
                  <a:pt x="9564619" y="4533774"/>
                  <a:pt x="9564619" y="4514547"/>
                </a:cubicBezTo>
                <a:cubicBezTo>
                  <a:pt x="9564619" y="4495319"/>
                  <a:pt x="9580216" y="4479728"/>
                  <a:pt x="9599444" y="4479728"/>
                </a:cubicBezTo>
                <a:cubicBezTo>
                  <a:pt x="9618672" y="4479728"/>
                  <a:pt x="9634256" y="4495319"/>
                  <a:pt x="9634256" y="4514547"/>
                </a:cubicBezTo>
                <a:cubicBezTo>
                  <a:pt x="9634256" y="4533774"/>
                  <a:pt x="9618672" y="4549365"/>
                  <a:pt x="9599444" y="4549365"/>
                </a:cubicBezTo>
                <a:close/>
                <a:moveTo>
                  <a:pt x="9684335" y="4549365"/>
                </a:moveTo>
                <a:cubicBezTo>
                  <a:pt x="9665108" y="4549365"/>
                  <a:pt x="9649510" y="4533774"/>
                  <a:pt x="9649510" y="4514547"/>
                </a:cubicBezTo>
                <a:cubicBezTo>
                  <a:pt x="9649510" y="4495319"/>
                  <a:pt x="9665108" y="4479728"/>
                  <a:pt x="9684335" y="4479728"/>
                </a:cubicBezTo>
                <a:cubicBezTo>
                  <a:pt x="9703563" y="4479728"/>
                  <a:pt x="9719148" y="4495319"/>
                  <a:pt x="9719148" y="4514547"/>
                </a:cubicBezTo>
                <a:cubicBezTo>
                  <a:pt x="9719148" y="4533774"/>
                  <a:pt x="9703563" y="4549365"/>
                  <a:pt x="9684335" y="4549365"/>
                </a:cubicBezTo>
                <a:close/>
                <a:moveTo>
                  <a:pt x="9769228" y="4549365"/>
                </a:moveTo>
                <a:cubicBezTo>
                  <a:pt x="9750000" y="4549365"/>
                  <a:pt x="9734402" y="4533774"/>
                  <a:pt x="9734402" y="4514547"/>
                </a:cubicBezTo>
                <a:cubicBezTo>
                  <a:pt x="9734402" y="4495319"/>
                  <a:pt x="9750000" y="4479728"/>
                  <a:pt x="9769228" y="4479728"/>
                </a:cubicBezTo>
                <a:cubicBezTo>
                  <a:pt x="9788455" y="4479728"/>
                  <a:pt x="9804040" y="4495319"/>
                  <a:pt x="9804040" y="4514547"/>
                </a:cubicBezTo>
                <a:cubicBezTo>
                  <a:pt x="9804040" y="4533774"/>
                  <a:pt x="9788455" y="4549365"/>
                  <a:pt x="9769228" y="4549365"/>
                </a:cubicBezTo>
                <a:close/>
                <a:moveTo>
                  <a:pt x="9854122" y="4549365"/>
                </a:moveTo>
                <a:cubicBezTo>
                  <a:pt x="9834894" y="4549365"/>
                  <a:pt x="9819297" y="4533774"/>
                  <a:pt x="9819297" y="4514547"/>
                </a:cubicBezTo>
                <a:cubicBezTo>
                  <a:pt x="9819297" y="4495319"/>
                  <a:pt x="9834894" y="4479728"/>
                  <a:pt x="9854122" y="4479728"/>
                </a:cubicBezTo>
                <a:cubicBezTo>
                  <a:pt x="9873350" y="4479728"/>
                  <a:pt x="9888934" y="4495319"/>
                  <a:pt x="9888934" y="4514547"/>
                </a:cubicBezTo>
                <a:cubicBezTo>
                  <a:pt x="9888934" y="4533774"/>
                  <a:pt x="9873350" y="4549365"/>
                  <a:pt x="9854122" y="4549365"/>
                </a:cubicBezTo>
                <a:close/>
                <a:moveTo>
                  <a:pt x="9939014" y="4549365"/>
                </a:moveTo>
                <a:cubicBezTo>
                  <a:pt x="9919786" y="4549365"/>
                  <a:pt x="9904189" y="4533774"/>
                  <a:pt x="9904189" y="4514547"/>
                </a:cubicBezTo>
                <a:cubicBezTo>
                  <a:pt x="9904189" y="4495319"/>
                  <a:pt x="9919786" y="4479728"/>
                  <a:pt x="9939014" y="4479728"/>
                </a:cubicBezTo>
                <a:cubicBezTo>
                  <a:pt x="9958242" y="4479728"/>
                  <a:pt x="9973826" y="4495319"/>
                  <a:pt x="9973826" y="4514547"/>
                </a:cubicBezTo>
                <a:cubicBezTo>
                  <a:pt x="9973826" y="4533774"/>
                  <a:pt x="9958242" y="4549365"/>
                  <a:pt x="9939014" y="4549365"/>
                </a:cubicBezTo>
                <a:close/>
                <a:moveTo>
                  <a:pt x="10023905" y="4549365"/>
                </a:moveTo>
                <a:cubicBezTo>
                  <a:pt x="10004678" y="4549365"/>
                  <a:pt x="9989080" y="4533774"/>
                  <a:pt x="9989080" y="4514547"/>
                </a:cubicBezTo>
                <a:cubicBezTo>
                  <a:pt x="9989080" y="4495319"/>
                  <a:pt x="10004678" y="4479728"/>
                  <a:pt x="10023905" y="4479728"/>
                </a:cubicBezTo>
                <a:cubicBezTo>
                  <a:pt x="10043133" y="4479728"/>
                  <a:pt x="10058718" y="4495319"/>
                  <a:pt x="10058718" y="4514547"/>
                </a:cubicBezTo>
                <a:cubicBezTo>
                  <a:pt x="10058718" y="4533774"/>
                  <a:pt x="10043133" y="4549365"/>
                  <a:pt x="10023905" y="4549365"/>
                </a:cubicBezTo>
                <a:close/>
                <a:moveTo>
                  <a:pt x="10363475" y="4549365"/>
                </a:moveTo>
                <a:cubicBezTo>
                  <a:pt x="10344248" y="4549365"/>
                  <a:pt x="10328650" y="4533774"/>
                  <a:pt x="10328650" y="4514547"/>
                </a:cubicBezTo>
                <a:cubicBezTo>
                  <a:pt x="10328650" y="4495319"/>
                  <a:pt x="10344248" y="4479728"/>
                  <a:pt x="10363475" y="4479728"/>
                </a:cubicBezTo>
                <a:cubicBezTo>
                  <a:pt x="10382703" y="4479728"/>
                  <a:pt x="10398288" y="4495319"/>
                  <a:pt x="10398288" y="4514547"/>
                </a:cubicBezTo>
                <a:cubicBezTo>
                  <a:pt x="10398288" y="4533774"/>
                  <a:pt x="10382703" y="4549365"/>
                  <a:pt x="10363475" y="4549365"/>
                </a:cubicBezTo>
                <a:close/>
                <a:moveTo>
                  <a:pt x="2298657" y="4464507"/>
                </a:moveTo>
                <a:cubicBezTo>
                  <a:pt x="2279429" y="4464507"/>
                  <a:pt x="2263838" y="4448916"/>
                  <a:pt x="2263838" y="4429688"/>
                </a:cubicBezTo>
                <a:cubicBezTo>
                  <a:pt x="2263838" y="4410460"/>
                  <a:pt x="2279429" y="4394869"/>
                  <a:pt x="2298657" y="4394869"/>
                </a:cubicBezTo>
                <a:cubicBezTo>
                  <a:pt x="2317885" y="4394869"/>
                  <a:pt x="2333476" y="4410460"/>
                  <a:pt x="2333476" y="4429688"/>
                </a:cubicBezTo>
                <a:cubicBezTo>
                  <a:pt x="2333476" y="4448916"/>
                  <a:pt x="2317885" y="4464507"/>
                  <a:pt x="2298657" y="4464507"/>
                </a:cubicBezTo>
                <a:close/>
                <a:moveTo>
                  <a:pt x="2383549" y="4464507"/>
                </a:moveTo>
                <a:cubicBezTo>
                  <a:pt x="2364322" y="4464507"/>
                  <a:pt x="2348730" y="4448916"/>
                  <a:pt x="2348730" y="4429688"/>
                </a:cubicBezTo>
                <a:cubicBezTo>
                  <a:pt x="2348730" y="4410460"/>
                  <a:pt x="2364322" y="4394869"/>
                  <a:pt x="2383549" y="4394869"/>
                </a:cubicBezTo>
                <a:cubicBezTo>
                  <a:pt x="2402777" y="4394869"/>
                  <a:pt x="2418368" y="4410460"/>
                  <a:pt x="2418368" y="4429688"/>
                </a:cubicBezTo>
                <a:cubicBezTo>
                  <a:pt x="2418368" y="4448916"/>
                  <a:pt x="2402777" y="4464507"/>
                  <a:pt x="2383549" y="4464507"/>
                </a:cubicBezTo>
                <a:close/>
                <a:moveTo>
                  <a:pt x="2468443" y="4464507"/>
                </a:moveTo>
                <a:cubicBezTo>
                  <a:pt x="2449215" y="4464507"/>
                  <a:pt x="2433624" y="4448916"/>
                  <a:pt x="2433624" y="4429688"/>
                </a:cubicBezTo>
                <a:cubicBezTo>
                  <a:pt x="2433624" y="4410460"/>
                  <a:pt x="2449215" y="4394869"/>
                  <a:pt x="2468443" y="4394869"/>
                </a:cubicBezTo>
                <a:cubicBezTo>
                  <a:pt x="2487670" y="4394869"/>
                  <a:pt x="2503261" y="4410460"/>
                  <a:pt x="2503261" y="4429688"/>
                </a:cubicBezTo>
                <a:cubicBezTo>
                  <a:pt x="2503261" y="4448916"/>
                  <a:pt x="2487670" y="4464507"/>
                  <a:pt x="2468443" y="4464507"/>
                </a:cubicBezTo>
                <a:close/>
                <a:moveTo>
                  <a:pt x="2553334" y="4464507"/>
                </a:moveTo>
                <a:cubicBezTo>
                  <a:pt x="2534106" y="4464507"/>
                  <a:pt x="2518515" y="4448916"/>
                  <a:pt x="2518515" y="4429688"/>
                </a:cubicBezTo>
                <a:cubicBezTo>
                  <a:pt x="2518515" y="4410460"/>
                  <a:pt x="2534106" y="4394869"/>
                  <a:pt x="2553334" y="4394869"/>
                </a:cubicBezTo>
                <a:cubicBezTo>
                  <a:pt x="2572562" y="4394869"/>
                  <a:pt x="2588153" y="4410460"/>
                  <a:pt x="2588153" y="4429688"/>
                </a:cubicBezTo>
                <a:cubicBezTo>
                  <a:pt x="2588153" y="4448916"/>
                  <a:pt x="2572562" y="4464507"/>
                  <a:pt x="2553334" y="4464507"/>
                </a:cubicBezTo>
                <a:close/>
                <a:moveTo>
                  <a:pt x="2638227" y="4464507"/>
                </a:moveTo>
                <a:cubicBezTo>
                  <a:pt x="2618999" y="4464507"/>
                  <a:pt x="2603408" y="4448916"/>
                  <a:pt x="2603408" y="4429688"/>
                </a:cubicBezTo>
                <a:cubicBezTo>
                  <a:pt x="2603408" y="4410460"/>
                  <a:pt x="2618999" y="4394869"/>
                  <a:pt x="2638227" y="4394869"/>
                </a:cubicBezTo>
                <a:cubicBezTo>
                  <a:pt x="2657455" y="4394869"/>
                  <a:pt x="2673046" y="4410460"/>
                  <a:pt x="2673046" y="4429688"/>
                </a:cubicBezTo>
                <a:cubicBezTo>
                  <a:pt x="2673046" y="4448916"/>
                  <a:pt x="2657455" y="4464507"/>
                  <a:pt x="2638227" y="4464507"/>
                </a:cubicBezTo>
                <a:close/>
                <a:moveTo>
                  <a:pt x="2723119" y="4464507"/>
                </a:moveTo>
                <a:cubicBezTo>
                  <a:pt x="2703892" y="4464507"/>
                  <a:pt x="2688300" y="4448916"/>
                  <a:pt x="2688300" y="4429688"/>
                </a:cubicBezTo>
                <a:cubicBezTo>
                  <a:pt x="2688300" y="4410460"/>
                  <a:pt x="2703892" y="4394869"/>
                  <a:pt x="2723119" y="4394869"/>
                </a:cubicBezTo>
                <a:cubicBezTo>
                  <a:pt x="2742347" y="4394869"/>
                  <a:pt x="2757938" y="4410460"/>
                  <a:pt x="2757938" y="4429688"/>
                </a:cubicBezTo>
                <a:cubicBezTo>
                  <a:pt x="2757938" y="4448916"/>
                  <a:pt x="2742347" y="4464507"/>
                  <a:pt x="2723119" y="4464507"/>
                </a:cubicBezTo>
                <a:close/>
                <a:moveTo>
                  <a:pt x="2808013" y="4464507"/>
                </a:moveTo>
                <a:cubicBezTo>
                  <a:pt x="2788785" y="4464507"/>
                  <a:pt x="2773194" y="4448916"/>
                  <a:pt x="2773194" y="4429688"/>
                </a:cubicBezTo>
                <a:cubicBezTo>
                  <a:pt x="2773194" y="4410460"/>
                  <a:pt x="2788785" y="4394869"/>
                  <a:pt x="2808013" y="4394869"/>
                </a:cubicBezTo>
                <a:cubicBezTo>
                  <a:pt x="2827240" y="4394869"/>
                  <a:pt x="2842831" y="4410460"/>
                  <a:pt x="2842831" y="4429688"/>
                </a:cubicBezTo>
                <a:cubicBezTo>
                  <a:pt x="2842831" y="4448916"/>
                  <a:pt x="2827240" y="4464507"/>
                  <a:pt x="2808013" y="4464507"/>
                </a:cubicBezTo>
                <a:close/>
                <a:moveTo>
                  <a:pt x="2892904" y="4464507"/>
                </a:moveTo>
                <a:cubicBezTo>
                  <a:pt x="2873676" y="4464507"/>
                  <a:pt x="2858085" y="4448916"/>
                  <a:pt x="2858085" y="4429688"/>
                </a:cubicBezTo>
                <a:cubicBezTo>
                  <a:pt x="2858085" y="4410460"/>
                  <a:pt x="2873676" y="4394869"/>
                  <a:pt x="2892904" y="4394869"/>
                </a:cubicBezTo>
                <a:cubicBezTo>
                  <a:pt x="2912132" y="4394869"/>
                  <a:pt x="2927723" y="4410460"/>
                  <a:pt x="2927723" y="4429688"/>
                </a:cubicBezTo>
                <a:cubicBezTo>
                  <a:pt x="2927723" y="4448916"/>
                  <a:pt x="2912132" y="4464507"/>
                  <a:pt x="2892904" y="4464507"/>
                </a:cubicBezTo>
                <a:close/>
                <a:moveTo>
                  <a:pt x="2977796" y="4464507"/>
                </a:moveTo>
                <a:cubicBezTo>
                  <a:pt x="2958568" y="4464507"/>
                  <a:pt x="2942977" y="4448916"/>
                  <a:pt x="2942977" y="4429688"/>
                </a:cubicBezTo>
                <a:cubicBezTo>
                  <a:pt x="2942977" y="4410460"/>
                  <a:pt x="2958568" y="4394869"/>
                  <a:pt x="2977796" y="4394869"/>
                </a:cubicBezTo>
                <a:cubicBezTo>
                  <a:pt x="2997024" y="4394869"/>
                  <a:pt x="3012615" y="4410460"/>
                  <a:pt x="3012615" y="4429688"/>
                </a:cubicBezTo>
                <a:cubicBezTo>
                  <a:pt x="3012615" y="4448916"/>
                  <a:pt x="2997024" y="4464507"/>
                  <a:pt x="2977796" y="4464507"/>
                </a:cubicBezTo>
                <a:close/>
                <a:moveTo>
                  <a:pt x="3147583" y="4464507"/>
                </a:moveTo>
                <a:cubicBezTo>
                  <a:pt x="3128355" y="4464507"/>
                  <a:pt x="3112764" y="4448916"/>
                  <a:pt x="3112764" y="4429688"/>
                </a:cubicBezTo>
                <a:cubicBezTo>
                  <a:pt x="3112764" y="4410460"/>
                  <a:pt x="3128355" y="4394869"/>
                  <a:pt x="3147583" y="4394869"/>
                </a:cubicBezTo>
                <a:cubicBezTo>
                  <a:pt x="3166810" y="4394869"/>
                  <a:pt x="3182401" y="4410460"/>
                  <a:pt x="3182401" y="4429688"/>
                </a:cubicBezTo>
                <a:cubicBezTo>
                  <a:pt x="3182401" y="4448916"/>
                  <a:pt x="3166810" y="4464507"/>
                  <a:pt x="3147583" y="4464507"/>
                </a:cubicBezTo>
                <a:close/>
                <a:moveTo>
                  <a:pt x="3402259" y="4464507"/>
                </a:moveTo>
                <a:cubicBezTo>
                  <a:pt x="3383032" y="4464507"/>
                  <a:pt x="3367440" y="4448916"/>
                  <a:pt x="3367440" y="4429688"/>
                </a:cubicBezTo>
                <a:cubicBezTo>
                  <a:pt x="3367440" y="4410460"/>
                  <a:pt x="3383032" y="4394869"/>
                  <a:pt x="3402259" y="4394869"/>
                </a:cubicBezTo>
                <a:cubicBezTo>
                  <a:pt x="3421487" y="4394869"/>
                  <a:pt x="3437078" y="4410460"/>
                  <a:pt x="3437078" y="4429688"/>
                </a:cubicBezTo>
                <a:cubicBezTo>
                  <a:pt x="3437078" y="4448916"/>
                  <a:pt x="3421487" y="4464507"/>
                  <a:pt x="3402259" y="4464507"/>
                </a:cubicBezTo>
                <a:close/>
                <a:moveTo>
                  <a:pt x="3487153" y="4464507"/>
                </a:moveTo>
                <a:cubicBezTo>
                  <a:pt x="3467925" y="4464507"/>
                  <a:pt x="3452334" y="4448916"/>
                  <a:pt x="3452334" y="4429688"/>
                </a:cubicBezTo>
                <a:cubicBezTo>
                  <a:pt x="3452334" y="4410460"/>
                  <a:pt x="3467925" y="4394869"/>
                  <a:pt x="3487153" y="4394869"/>
                </a:cubicBezTo>
                <a:cubicBezTo>
                  <a:pt x="3506380" y="4394869"/>
                  <a:pt x="3521971" y="4410460"/>
                  <a:pt x="3521971" y="4429688"/>
                </a:cubicBezTo>
                <a:cubicBezTo>
                  <a:pt x="3521971" y="4448916"/>
                  <a:pt x="3506380" y="4464507"/>
                  <a:pt x="3487153" y="4464507"/>
                </a:cubicBezTo>
                <a:close/>
                <a:moveTo>
                  <a:pt x="3656936" y="4464507"/>
                </a:moveTo>
                <a:cubicBezTo>
                  <a:pt x="3637708" y="4464507"/>
                  <a:pt x="3622117" y="4448916"/>
                  <a:pt x="3622117" y="4429688"/>
                </a:cubicBezTo>
                <a:cubicBezTo>
                  <a:pt x="3622117" y="4410460"/>
                  <a:pt x="3637708" y="4394869"/>
                  <a:pt x="3656936" y="4394869"/>
                </a:cubicBezTo>
                <a:cubicBezTo>
                  <a:pt x="3676164" y="4394869"/>
                  <a:pt x="3691755" y="4410460"/>
                  <a:pt x="3691755" y="4429688"/>
                </a:cubicBezTo>
                <a:cubicBezTo>
                  <a:pt x="3691755" y="4448916"/>
                  <a:pt x="3676164" y="4464507"/>
                  <a:pt x="3656936" y="4464507"/>
                </a:cubicBezTo>
                <a:close/>
                <a:moveTo>
                  <a:pt x="3741829" y="4464507"/>
                </a:moveTo>
                <a:cubicBezTo>
                  <a:pt x="3722602" y="4464507"/>
                  <a:pt x="3707010" y="4448916"/>
                  <a:pt x="3707010" y="4429688"/>
                </a:cubicBezTo>
                <a:cubicBezTo>
                  <a:pt x="3707010" y="4410460"/>
                  <a:pt x="3722602" y="4394869"/>
                  <a:pt x="3741829" y="4394869"/>
                </a:cubicBezTo>
                <a:cubicBezTo>
                  <a:pt x="3761057" y="4394869"/>
                  <a:pt x="3776648" y="4410460"/>
                  <a:pt x="3776648" y="4429688"/>
                </a:cubicBezTo>
                <a:cubicBezTo>
                  <a:pt x="3776648" y="4448916"/>
                  <a:pt x="3761057" y="4464507"/>
                  <a:pt x="3741829" y="4464507"/>
                </a:cubicBezTo>
                <a:close/>
                <a:moveTo>
                  <a:pt x="3826723" y="4464507"/>
                </a:moveTo>
                <a:cubicBezTo>
                  <a:pt x="3807495" y="4464507"/>
                  <a:pt x="3791904" y="4448916"/>
                  <a:pt x="3791904" y="4429688"/>
                </a:cubicBezTo>
                <a:cubicBezTo>
                  <a:pt x="3791904" y="4410460"/>
                  <a:pt x="3807495" y="4394869"/>
                  <a:pt x="3826723" y="4394869"/>
                </a:cubicBezTo>
                <a:cubicBezTo>
                  <a:pt x="3845950" y="4394869"/>
                  <a:pt x="3861541" y="4410460"/>
                  <a:pt x="3861541" y="4429688"/>
                </a:cubicBezTo>
                <a:cubicBezTo>
                  <a:pt x="3861541" y="4448916"/>
                  <a:pt x="3845950" y="4464507"/>
                  <a:pt x="3826723" y="4464507"/>
                </a:cubicBezTo>
                <a:close/>
                <a:moveTo>
                  <a:pt x="3911614" y="4464507"/>
                </a:moveTo>
                <a:cubicBezTo>
                  <a:pt x="3892386" y="4464507"/>
                  <a:pt x="3876795" y="4448916"/>
                  <a:pt x="3876795" y="4429688"/>
                </a:cubicBezTo>
                <a:cubicBezTo>
                  <a:pt x="3876795" y="4410460"/>
                  <a:pt x="3892386" y="4394869"/>
                  <a:pt x="3911614" y="4394869"/>
                </a:cubicBezTo>
                <a:cubicBezTo>
                  <a:pt x="3930842" y="4394869"/>
                  <a:pt x="3946433" y="4410460"/>
                  <a:pt x="3946433" y="4429688"/>
                </a:cubicBezTo>
                <a:cubicBezTo>
                  <a:pt x="3946433" y="4448916"/>
                  <a:pt x="3930842" y="4464507"/>
                  <a:pt x="3911614" y="4464507"/>
                </a:cubicBezTo>
                <a:close/>
                <a:moveTo>
                  <a:pt x="3996513" y="4464507"/>
                </a:moveTo>
                <a:cubicBezTo>
                  <a:pt x="3977285" y="4464507"/>
                  <a:pt x="3961694" y="4448916"/>
                  <a:pt x="3961694" y="4429688"/>
                </a:cubicBezTo>
                <a:cubicBezTo>
                  <a:pt x="3961694" y="4410460"/>
                  <a:pt x="3977285" y="4394869"/>
                  <a:pt x="3996513" y="4394869"/>
                </a:cubicBezTo>
                <a:cubicBezTo>
                  <a:pt x="4015741" y="4394869"/>
                  <a:pt x="4031332" y="4410460"/>
                  <a:pt x="4031332" y="4429688"/>
                </a:cubicBezTo>
                <a:cubicBezTo>
                  <a:pt x="4031332" y="4448916"/>
                  <a:pt x="4015741" y="4464507"/>
                  <a:pt x="3996513" y="4464507"/>
                </a:cubicBezTo>
                <a:close/>
                <a:moveTo>
                  <a:pt x="4081406" y="4464507"/>
                </a:moveTo>
                <a:cubicBezTo>
                  <a:pt x="4062179" y="4464507"/>
                  <a:pt x="4046588" y="4448916"/>
                  <a:pt x="4046588" y="4429688"/>
                </a:cubicBezTo>
                <a:cubicBezTo>
                  <a:pt x="4046588" y="4410460"/>
                  <a:pt x="4062179" y="4394869"/>
                  <a:pt x="4081406" y="4394869"/>
                </a:cubicBezTo>
                <a:cubicBezTo>
                  <a:pt x="4100634" y="4394869"/>
                  <a:pt x="4116225" y="4410460"/>
                  <a:pt x="4116225" y="4429688"/>
                </a:cubicBezTo>
                <a:cubicBezTo>
                  <a:pt x="4116225" y="4448916"/>
                  <a:pt x="4100634" y="4464507"/>
                  <a:pt x="4081406" y="4464507"/>
                </a:cubicBezTo>
                <a:close/>
                <a:moveTo>
                  <a:pt x="4166299" y="4464507"/>
                </a:moveTo>
                <a:cubicBezTo>
                  <a:pt x="4147071" y="4464507"/>
                  <a:pt x="4131480" y="4448916"/>
                  <a:pt x="4131480" y="4429688"/>
                </a:cubicBezTo>
                <a:cubicBezTo>
                  <a:pt x="4131480" y="4410460"/>
                  <a:pt x="4147071" y="4394869"/>
                  <a:pt x="4166299" y="4394869"/>
                </a:cubicBezTo>
                <a:cubicBezTo>
                  <a:pt x="4185526" y="4394869"/>
                  <a:pt x="4201117" y="4410460"/>
                  <a:pt x="4201117" y="4429688"/>
                </a:cubicBezTo>
                <a:cubicBezTo>
                  <a:pt x="4201117" y="4448916"/>
                  <a:pt x="4185526" y="4464507"/>
                  <a:pt x="4166299" y="4464507"/>
                </a:cubicBezTo>
                <a:close/>
                <a:moveTo>
                  <a:pt x="4251190" y="4464507"/>
                </a:moveTo>
                <a:cubicBezTo>
                  <a:pt x="4231962" y="4464507"/>
                  <a:pt x="4216371" y="4448916"/>
                  <a:pt x="4216371" y="4429688"/>
                </a:cubicBezTo>
                <a:cubicBezTo>
                  <a:pt x="4216371" y="4410460"/>
                  <a:pt x="4231962" y="4394869"/>
                  <a:pt x="4251190" y="4394869"/>
                </a:cubicBezTo>
                <a:cubicBezTo>
                  <a:pt x="4270418" y="4394869"/>
                  <a:pt x="4286009" y="4410460"/>
                  <a:pt x="4286009" y="4429688"/>
                </a:cubicBezTo>
                <a:cubicBezTo>
                  <a:pt x="4286009" y="4448916"/>
                  <a:pt x="4270418" y="4464507"/>
                  <a:pt x="4251190" y="4464507"/>
                </a:cubicBezTo>
                <a:close/>
                <a:moveTo>
                  <a:pt x="5609470" y="4464507"/>
                </a:moveTo>
                <a:cubicBezTo>
                  <a:pt x="5590242" y="4464507"/>
                  <a:pt x="5574651" y="4448916"/>
                  <a:pt x="5574651" y="4429688"/>
                </a:cubicBezTo>
                <a:cubicBezTo>
                  <a:pt x="5574651" y="4410460"/>
                  <a:pt x="5590242" y="4394869"/>
                  <a:pt x="5609470" y="4394869"/>
                </a:cubicBezTo>
                <a:cubicBezTo>
                  <a:pt x="5628698" y="4394869"/>
                  <a:pt x="5644289" y="4410460"/>
                  <a:pt x="5644289" y="4429688"/>
                </a:cubicBezTo>
                <a:cubicBezTo>
                  <a:pt x="5644289" y="4448916"/>
                  <a:pt x="5628698" y="4464507"/>
                  <a:pt x="5609470" y="4464507"/>
                </a:cubicBezTo>
                <a:close/>
                <a:moveTo>
                  <a:pt x="5779256" y="4464507"/>
                </a:moveTo>
                <a:cubicBezTo>
                  <a:pt x="5760029" y="4464507"/>
                  <a:pt x="5744438" y="4448916"/>
                  <a:pt x="5744438" y="4429688"/>
                </a:cubicBezTo>
                <a:cubicBezTo>
                  <a:pt x="5744438" y="4410460"/>
                  <a:pt x="5760029" y="4394869"/>
                  <a:pt x="5779256" y="4394869"/>
                </a:cubicBezTo>
                <a:cubicBezTo>
                  <a:pt x="5798484" y="4394869"/>
                  <a:pt x="5814075" y="4410460"/>
                  <a:pt x="5814075" y="4429688"/>
                </a:cubicBezTo>
                <a:cubicBezTo>
                  <a:pt x="5814075" y="4448916"/>
                  <a:pt x="5798484" y="4464507"/>
                  <a:pt x="5779256" y="4464507"/>
                </a:cubicBezTo>
                <a:close/>
                <a:moveTo>
                  <a:pt x="6118825" y="4464507"/>
                </a:moveTo>
                <a:cubicBezTo>
                  <a:pt x="6099591" y="4464507"/>
                  <a:pt x="6083999" y="4448916"/>
                  <a:pt x="6083999" y="4429688"/>
                </a:cubicBezTo>
                <a:cubicBezTo>
                  <a:pt x="6083999" y="4410460"/>
                  <a:pt x="6099591" y="4394869"/>
                  <a:pt x="6118825" y="4394869"/>
                </a:cubicBezTo>
                <a:cubicBezTo>
                  <a:pt x="6138053" y="4394869"/>
                  <a:pt x="6153637" y="4410460"/>
                  <a:pt x="6153637" y="4429688"/>
                </a:cubicBezTo>
                <a:cubicBezTo>
                  <a:pt x="6153637" y="4448916"/>
                  <a:pt x="6138053" y="4464507"/>
                  <a:pt x="6118825" y="4464507"/>
                </a:cubicBezTo>
                <a:close/>
                <a:moveTo>
                  <a:pt x="6203718" y="4464507"/>
                </a:moveTo>
                <a:cubicBezTo>
                  <a:pt x="6184490" y="4464507"/>
                  <a:pt x="6168893" y="4448916"/>
                  <a:pt x="6168893" y="4429688"/>
                </a:cubicBezTo>
                <a:cubicBezTo>
                  <a:pt x="6168893" y="4410460"/>
                  <a:pt x="6184490" y="4394869"/>
                  <a:pt x="6203718" y="4394869"/>
                </a:cubicBezTo>
                <a:cubicBezTo>
                  <a:pt x="6222946" y="4394869"/>
                  <a:pt x="6238530" y="4410460"/>
                  <a:pt x="6238530" y="4429688"/>
                </a:cubicBezTo>
                <a:cubicBezTo>
                  <a:pt x="6238530" y="4448916"/>
                  <a:pt x="6222946" y="4464507"/>
                  <a:pt x="6203718" y="4464507"/>
                </a:cubicBezTo>
                <a:close/>
                <a:moveTo>
                  <a:pt x="6288610" y="4464507"/>
                </a:moveTo>
                <a:cubicBezTo>
                  <a:pt x="6269383" y="4464507"/>
                  <a:pt x="6253785" y="4448916"/>
                  <a:pt x="6253785" y="4429688"/>
                </a:cubicBezTo>
                <a:cubicBezTo>
                  <a:pt x="6253785" y="4410460"/>
                  <a:pt x="6269383" y="4394869"/>
                  <a:pt x="6288610" y="4394869"/>
                </a:cubicBezTo>
                <a:cubicBezTo>
                  <a:pt x="6307838" y="4394869"/>
                  <a:pt x="6323423" y="4410460"/>
                  <a:pt x="6323423" y="4429688"/>
                </a:cubicBezTo>
                <a:cubicBezTo>
                  <a:pt x="6323423" y="4448916"/>
                  <a:pt x="6307838" y="4464507"/>
                  <a:pt x="6288610" y="4464507"/>
                </a:cubicBezTo>
                <a:close/>
                <a:moveTo>
                  <a:pt x="6373503" y="4464507"/>
                </a:moveTo>
                <a:cubicBezTo>
                  <a:pt x="6354275" y="4464507"/>
                  <a:pt x="6338677" y="4448916"/>
                  <a:pt x="6338677" y="4429688"/>
                </a:cubicBezTo>
                <a:cubicBezTo>
                  <a:pt x="6338677" y="4410460"/>
                  <a:pt x="6354275" y="4394869"/>
                  <a:pt x="6373503" y="4394869"/>
                </a:cubicBezTo>
                <a:cubicBezTo>
                  <a:pt x="6392730" y="4394869"/>
                  <a:pt x="6408315" y="4410460"/>
                  <a:pt x="6408315" y="4429688"/>
                </a:cubicBezTo>
                <a:cubicBezTo>
                  <a:pt x="6408315" y="4448916"/>
                  <a:pt x="6392730" y="4464507"/>
                  <a:pt x="6373503" y="4464507"/>
                </a:cubicBezTo>
                <a:close/>
                <a:moveTo>
                  <a:pt x="6458395" y="4464507"/>
                </a:moveTo>
                <a:cubicBezTo>
                  <a:pt x="6439167" y="4464507"/>
                  <a:pt x="6423569" y="4448916"/>
                  <a:pt x="6423569" y="4429688"/>
                </a:cubicBezTo>
                <a:cubicBezTo>
                  <a:pt x="6423569" y="4410460"/>
                  <a:pt x="6439167" y="4394869"/>
                  <a:pt x="6458395" y="4394869"/>
                </a:cubicBezTo>
                <a:cubicBezTo>
                  <a:pt x="6477623" y="4394869"/>
                  <a:pt x="6493207" y="4410460"/>
                  <a:pt x="6493207" y="4429688"/>
                </a:cubicBezTo>
                <a:cubicBezTo>
                  <a:pt x="6493207" y="4448916"/>
                  <a:pt x="6477623" y="4464507"/>
                  <a:pt x="6458395" y="4464507"/>
                </a:cubicBezTo>
                <a:close/>
                <a:moveTo>
                  <a:pt x="6543288" y="4464507"/>
                </a:moveTo>
                <a:cubicBezTo>
                  <a:pt x="6524060" y="4464507"/>
                  <a:pt x="6508463" y="4448916"/>
                  <a:pt x="6508463" y="4429688"/>
                </a:cubicBezTo>
                <a:cubicBezTo>
                  <a:pt x="6508463" y="4410460"/>
                  <a:pt x="6524060" y="4394869"/>
                  <a:pt x="6543288" y="4394869"/>
                </a:cubicBezTo>
                <a:cubicBezTo>
                  <a:pt x="6562516" y="4394869"/>
                  <a:pt x="6578100" y="4410460"/>
                  <a:pt x="6578100" y="4429688"/>
                </a:cubicBezTo>
                <a:cubicBezTo>
                  <a:pt x="6578100" y="4448916"/>
                  <a:pt x="6562516" y="4464507"/>
                  <a:pt x="6543288" y="4464507"/>
                </a:cubicBezTo>
                <a:close/>
                <a:moveTo>
                  <a:pt x="6628180" y="4464507"/>
                </a:moveTo>
                <a:cubicBezTo>
                  <a:pt x="6608953" y="4464507"/>
                  <a:pt x="6593355" y="4448916"/>
                  <a:pt x="6593355" y="4429688"/>
                </a:cubicBezTo>
                <a:cubicBezTo>
                  <a:pt x="6593355" y="4410460"/>
                  <a:pt x="6608953" y="4394869"/>
                  <a:pt x="6628180" y="4394869"/>
                </a:cubicBezTo>
                <a:cubicBezTo>
                  <a:pt x="6647408" y="4394869"/>
                  <a:pt x="6662993" y="4410460"/>
                  <a:pt x="6662993" y="4429688"/>
                </a:cubicBezTo>
                <a:cubicBezTo>
                  <a:pt x="6662993" y="4448916"/>
                  <a:pt x="6647408" y="4464507"/>
                  <a:pt x="6628180" y="4464507"/>
                </a:cubicBezTo>
                <a:close/>
                <a:moveTo>
                  <a:pt x="6713073" y="4464507"/>
                </a:moveTo>
                <a:cubicBezTo>
                  <a:pt x="6693845" y="4464507"/>
                  <a:pt x="6678247" y="4448916"/>
                  <a:pt x="6678247" y="4429688"/>
                </a:cubicBezTo>
                <a:cubicBezTo>
                  <a:pt x="6678247" y="4410460"/>
                  <a:pt x="6693845" y="4394869"/>
                  <a:pt x="6713073" y="4394869"/>
                </a:cubicBezTo>
                <a:cubicBezTo>
                  <a:pt x="6732300" y="4394869"/>
                  <a:pt x="6747885" y="4410460"/>
                  <a:pt x="6747885" y="4429688"/>
                </a:cubicBezTo>
                <a:cubicBezTo>
                  <a:pt x="6747885" y="4448916"/>
                  <a:pt x="6732300" y="4464507"/>
                  <a:pt x="6713073" y="4464507"/>
                </a:cubicBezTo>
                <a:close/>
                <a:moveTo>
                  <a:pt x="6797965" y="4464507"/>
                </a:moveTo>
                <a:cubicBezTo>
                  <a:pt x="6778737" y="4464507"/>
                  <a:pt x="6763139" y="4448916"/>
                  <a:pt x="6763139" y="4429688"/>
                </a:cubicBezTo>
                <a:cubicBezTo>
                  <a:pt x="6763139" y="4410460"/>
                  <a:pt x="6778737" y="4394869"/>
                  <a:pt x="6797965" y="4394869"/>
                </a:cubicBezTo>
                <a:cubicBezTo>
                  <a:pt x="6817193" y="4394869"/>
                  <a:pt x="6832777" y="4410460"/>
                  <a:pt x="6832777" y="4429688"/>
                </a:cubicBezTo>
                <a:cubicBezTo>
                  <a:pt x="6832777" y="4448916"/>
                  <a:pt x="6817193" y="4464507"/>
                  <a:pt x="6797965" y="4464507"/>
                </a:cubicBezTo>
                <a:close/>
                <a:moveTo>
                  <a:pt x="6882858" y="4464507"/>
                </a:moveTo>
                <a:cubicBezTo>
                  <a:pt x="6863630" y="4464507"/>
                  <a:pt x="6848033" y="4448916"/>
                  <a:pt x="6848033" y="4429688"/>
                </a:cubicBezTo>
                <a:cubicBezTo>
                  <a:pt x="6848033" y="4410460"/>
                  <a:pt x="6863630" y="4394869"/>
                  <a:pt x="6882858" y="4394869"/>
                </a:cubicBezTo>
                <a:cubicBezTo>
                  <a:pt x="6902086" y="4394869"/>
                  <a:pt x="6917670" y="4410460"/>
                  <a:pt x="6917670" y="4429688"/>
                </a:cubicBezTo>
                <a:cubicBezTo>
                  <a:pt x="6917670" y="4448916"/>
                  <a:pt x="6902086" y="4464507"/>
                  <a:pt x="6882858" y="4464507"/>
                </a:cubicBezTo>
                <a:close/>
                <a:moveTo>
                  <a:pt x="6967749" y="4464507"/>
                </a:moveTo>
                <a:cubicBezTo>
                  <a:pt x="6948522" y="4464507"/>
                  <a:pt x="6932924" y="4448916"/>
                  <a:pt x="6932924" y="4429688"/>
                </a:cubicBezTo>
                <a:cubicBezTo>
                  <a:pt x="6932924" y="4410460"/>
                  <a:pt x="6948522" y="4394869"/>
                  <a:pt x="6967749" y="4394869"/>
                </a:cubicBezTo>
                <a:cubicBezTo>
                  <a:pt x="6986977" y="4394869"/>
                  <a:pt x="7002562" y="4410460"/>
                  <a:pt x="7002562" y="4429688"/>
                </a:cubicBezTo>
                <a:cubicBezTo>
                  <a:pt x="7002562" y="4448916"/>
                  <a:pt x="6986977" y="4464507"/>
                  <a:pt x="6967749" y="4464507"/>
                </a:cubicBezTo>
                <a:close/>
                <a:moveTo>
                  <a:pt x="7052643" y="4464507"/>
                </a:moveTo>
                <a:cubicBezTo>
                  <a:pt x="7033415" y="4464507"/>
                  <a:pt x="7017817" y="4448916"/>
                  <a:pt x="7017817" y="4429688"/>
                </a:cubicBezTo>
                <a:cubicBezTo>
                  <a:pt x="7017817" y="4410460"/>
                  <a:pt x="7033415" y="4394869"/>
                  <a:pt x="7052643" y="4394869"/>
                </a:cubicBezTo>
                <a:cubicBezTo>
                  <a:pt x="7071870" y="4394869"/>
                  <a:pt x="7087455" y="4410460"/>
                  <a:pt x="7087455" y="4429688"/>
                </a:cubicBezTo>
                <a:cubicBezTo>
                  <a:pt x="7087455" y="4448916"/>
                  <a:pt x="7071870" y="4464507"/>
                  <a:pt x="7052643" y="4464507"/>
                </a:cubicBezTo>
                <a:close/>
                <a:moveTo>
                  <a:pt x="7137562" y="4464507"/>
                </a:moveTo>
                <a:cubicBezTo>
                  <a:pt x="7118334" y="4464507"/>
                  <a:pt x="7102737" y="4448916"/>
                  <a:pt x="7102737" y="4429688"/>
                </a:cubicBezTo>
                <a:cubicBezTo>
                  <a:pt x="7102737" y="4410460"/>
                  <a:pt x="7118334" y="4394869"/>
                  <a:pt x="7137562" y="4394869"/>
                </a:cubicBezTo>
                <a:cubicBezTo>
                  <a:pt x="7156790" y="4394869"/>
                  <a:pt x="7172374" y="4410460"/>
                  <a:pt x="7172374" y="4429688"/>
                </a:cubicBezTo>
                <a:cubicBezTo>
                  <a:pt x="7172374" y="4448916"/>
                  <a:pt x="7156790" y="4464507"/>
                  <a:pt x="7137562" y="4464507"/>
                </a:cubicBezTo>
                <a:close/>
                <a:moveTo>
                  <a:pt x="7222454" y="4464507"/>
                </a:moveTo>
                <a:cubicBezTo>
                  <a:pt x="7203226" y="4464507"/>
                  <a:pt x="7187629" y="4448916"/>
                  <a:pt x="7187629" y="4429688"/>
                </a:cubicBezTo>
                <a:cubicBezTo>
                  <a:pt x="7187629" y="4410460"/>
                  <a:pt x="7203226" y="4394869"/>
                  <a:pt x="7222454" y="4394869"/>
                </a:cubicBezTo>
                <a:cubicBezTo>
                  <a:pt x="7241682" y="4394869"/>
                  <a:pt x="7257266" y="4410460"/>
                  <a:pt x="7257266" y="4429688"/>
                </a:cubicBezTo>
                <a:cubicBezTo>
                  <a:pt x="7257266" y="4448916"/>
                  <a:pt x="7241682" y="4464507"/>
                  <a:pt x="7222454" y="4464507"/>
                </a:cubicBezTo>
                <a:close/>
                <a:moveTo>
                  <a:pt x="7307346" y="4464507"/>
                </a:moveTo>
                <a:cubicBezTo>
                  <a:pt x="7288119" y="4464507"/>
                  <a:pt x="7272521" y="4448916"/>
                  <a:pt x="7272521" y="4429688"/>
                </a:cubicBezTo>
                <a:cubicBezTo>
                  <a:pt x="7272521" y="4410460"/>
                  <a:pt x="7288119" y="4394869"/>
                  <a:pt x="7307346" y="4394869"/>
                </a:cubicBezTo>
                <a:cubicBezTo>
                  <a:pt x="7326574" y="4394869"/>
                  <a:pt x="7342159" y="4410460"/>
                  <a:pt x="7342159" y="4429688"/>
                </a:cubicBezTo>
                <a:cubicBezTo>
                  <a:pt x="7342159" y="4448916"/>
                  <a:pt x="7326574" y="4464507"/>
                  <a:pt x="7307346" y="4464507"/>
                </a:cubicBezTo>
                <a:close/>
                <a:moveTo>
                  <a:pt x="7392239" y="4464507"/>
                </a:moveTo>
                <a:cubicBezTo>
                  <a:pt x="7373011" y="4464507"/>
                  <a:pt x="7357413" y="4448916"/>
                  <a:pt x="7357413" y="4429688"/>
                </a:cubicBezTo>
                <a:cubicBezTo>
                  <a:pt x="7357413" y="4410460"/>
                  <a:pt x="7373011" y="4394869"/>
                  <a:pt x="7392239" y="4394869"/>
                </a:cubicBezTo>
                <a:cubicBezTo>
                  <a:pt x="7411466" y="4394869"/>
                  <a:pt x="7427051" y="4410460"/>
                  <a:pt x="7427051" y="4429688"/>
                </a:cubicBezTo>
                <a:cubicBezTo>
                  <a:pt x="7427051" y="4448916"/>
                  <a:pt x="7411466" y="4464507"/>
                  <a:pt x="7392239" y="4464507"/>
                </a:cubicBezTo>
                <a:close/>
                <a:moveTo>
                  <a:pt x="7477132" y="4464507"/>
                </a:moveTo>
                <a:cubicBezTo>
                  <a:pt x="7457904" y="4464507"/>
                  <a:pt x="7442307" y="4448916"/>
                  <a:pt x="7442307" y="4429688"/>
                </a:cubicBezTo>
                <a:cubicBezTo>
                  <a:pt x="7442307" y="4410460"/>
                  <a:pt x="7457904" y="4394869"/>
                  <a:pt x="7477132" y="4394869"/>
                </a:cubicBezTo>
                <a:cubicBezTo>
                  <a:pt x="7496360" y="4394869"/>
                  <a:pt x="7511944" y="4410460"/>
                  <a:pt x="7511944" y="4429688"/>
                </a:cubicBezTo>
                <a:cubicBezTo>
                  <a:pt x="7511944" y="4448916"/>
                  <a:pt x="7496360" y="4464507"/>
                  <a:pt x="7477132" y="4464507"/>
                </a:cubicBezTo>
                <a:close/>
                <a:moveTo>
                  <a:pt x="7562024" y="4464507"/>
                </a:moveTo>
                <a:cubicBezTo>
                  <a:pt x="7542796" y="4464507"/>
                  <a:pt x="7527199" y="4448916"/>
                  <a:pt x="7527199" y="4429688"/>
                </a:cubicBezTo>
                <a:cubicBezTo>
                  <a:pt x="7527199" y="4410460"/>
                  <a:pt x="7542796" y="4394869"/>
                  <a:pt x="7562024" y="4394869"/>
                </a:cubicBezTo>
                <a:cubicBezTo>
                  <a:pt x="7581252" y="4394869"/>
                  <a:pt x="7596836" y="4410460"/>
                  <a:pt x="7596836" y="4429688"/>
                </a:cubicBezTo>
                <a:cubicBezTo>
                  <a:pt x="7596836" y="4448916"/>
                  <a:pt x="7581252" y="4464507"/>
                  <a:pt x="7562024" y="4464507"/>
                </a:cubicBezTo>
                <a:close/>
                <a:moveTo>
                  <a:pt x="7646915" y="4464507"/>
                </a:moveTo>
                <a:cubicBezTo>
                  <a:pt x="7627688" y="4464507"/>
                  <a:pt x="7612090" y="4448916"/>
                  <a:pt x="7612090" y="4429688"/>
                </a:cubicBezTo>
                <a:cubicBezTo>
                  <a:pt x="7612090" y="4410460"/>
                  <a:pt x="7627688" y="4394869"/>
                  <a:pt x="7646915" y="4394869"/>
                </a:cubicBezTo>
                <a:cubicBezTo>
                  <a:pt x="7666143" y="4394869"/>
                  <a:pt x="7681728" y="4410460"/>
                  <a:pt x="7681728" y="4429688"/>
                </a:cubicBezTo>
                <a:cubicBezTo>
                  <a:pt x="7681728" y="4448916"/>
                  <a:pt x="7666143" y="4464507"/>
                  <a:pt x="7646915" y="4464507"/>
                </a:cubicBezTo>
                <a:close/>
                <a:moveTo>
                  <a:pt x="7731809" y="4464507"/>
                </a:moveTo>
                <a:cubicBezTo>
                  <a:pt x="7712581" y="4464507"/>
                  <a:pt x="7696983" y="4448916"/>
                  <a:pt x="7696983" y="4429688"/>
                </a:cubicBezTo>
                <a:cubicBezTo>
                  <a:pt x="7696983" y="4410460"/>
                  <a:pt x="7712581" y="4394869"/>
                  <a:pt x="7731809" y="4394869"/>
                </a:cubicBezTo>
                <a:cubicBezTo>
                  <a:pt x="7751036" y="4394869"/>
                  <a:pt x="7766621" y="4410460"/>
                  <a:pt x="7766621" y="4429688"/>
                </a:cubicBezTo>
                <a:cubicBezTo>
                  <a:pt x="7766621" y="4448916"/>
                  <a:pt x="7751036" y="4464507"/>
                  <a:pt x="7731809" y="4464507"/>
                </a:cubicBezTo>
                <a:close/>
                <a:moveTo>
                  <a:pt x="7816702" y="4464507"/>
                </a:moveTo>
                <a:cubicBezTo>
                  <a:pt x="7797474" y="4464507"/>
                  <a:pt x="7781877" y="4448916"/>
                  <a:pt x="7781877" y="4429688"/>
                </a:cubicBezTo>
                <a:cubicBezTo>
                  <a:pt x="7781877" y="4410460"/>
                  <a:pt x="7797474" y="4394869"/>
                  <a:pt x="7816702" y="4394869"/>
                </a:cubicBezTo>
                <a:cubicBezTo>
                  <a:pt x="7835930" y="4394869"/>
                  <a:pt x="7851514" y="4410460"/>
                  <a:pt x="7851514" y="4429688"/>
                </a:cubicBezTo>
                <a:cubicBezTo>
                  <a:pt x="7851514" y="4448916"/>
                  <a:pt x="7835930" y="4464507"/>
                  <a:pt x="7816702" y="4464507"/>
                </a:cubicBezTo>
                <a:close/>
                <a:moveTo>
                  <a:pt x="7901594" y="4464507"/>
                </a:moveTo>
                <a:cubicBezTo>
                  <a:pt x="7882366" y="4464507"/>
                  <a:pt x="7866769" y="4448916"/>
                  <a:pt x="7866769" y="4429688"/>
                </a:cubicBezTo>
                <a:cubicBezTo>
                  <a:pt x="7866769" y="4410460"/>
                  <a:pt x="7882366" y="4394869"/>
                  <a:pt x="7901594" y="4394869"/>
                </a:cubicBezTo>
                <a:cubicBezTo>
                  <a:pt x="7920822" y="4394869"/>
                  <a:pt x="7936406" y="4410460"/>
                  <a:pt x="7936406" y="4429688"/>
                </a:cubicBezTo>
                <a:cubicBezTo>
                  <a:pt x="7936406" y="4448916"/>
                  <a:pt x="7920822" y="4464507"/>
                  <a:pt x="7901594" y="4464507"/>
                </a:cubicBezTo>
                <a:close/>
                <a:moveTo>
                  <a:pt x="7986485" y="4464507"/>
                </a:moveTo>
                <a:cubicBezTo>
                  <a:pt x="7967258" y="4464507"/>
                  <a:pt x="7951660" y="4448916"/>
                  <a:pt x="7951660" y="4429688"/>
                </a:cubicBezTo>
                <a:cubicBezTo>
                  <a:pt x="7951660" y="4410460"/>
                  <a:pt x="7967258" y="4394869"/>
                  <a:pt x="7986485" y="4394869"/>
                </a:cubicBezTo>
                <a:cubicBezTo>
                  <a:pt x="8005713" y="4394869"/>
                  <a:pt x="8021298" y="4410460"/>
                  <a:pt x="8021298" y="4429688"/>
                </a:cubicBezTo>
                <a:cubicBezTo>
                  <a:pt x="8021298" y="4448916"/>
                  <a:pt x="8005713" y="4464507"/>
                  <a:pt x="7986485" y="4464507"/>
                </a:cubicBezTo>
                <a:close/>
                <a:moveTo>
                  <a:pt x="8071379" y="4464507"/>
                </a:moveTo>
                <a:cubicBezTo>
                  <a:pt x="8052151" y="4464507"/>
                  <a:pt x="8036553" y="4448916"/>
                  <a:pt x="8036553" y="4429688"/>
                </a:cubicBezTo>
                <a:cubicBezTo>
                  <a:pt x="8036553" y="4410460"/>
                  <a:pt x="8052151" y="4394869"/>
                  <a:pt x="8071379" y="4394869"/>
                </a:cubicBezTo>
                <a:cubicBezTo>
                  <a:pt x="8090606" y="4394869"/>
                  <a:pt x="8106191" y="4410460"/>
                  <a:pt x="8106191" y="4429688"/>
                </a:cubicBezTo>
                <a:cubicBezTo>
                  <a:pt x="8106191" y="4448916"/>
                  <a:pt x="8090606" y="4464507"/>
                  <a:pt x="8071379" y="4464507"/>
                </a:cubicBezTo>
                <a:close/>
                <a:moveTo>
                  <a:pt x="8156272" y="4464507"/>
                </a:moveTo>
                <a:cubicBezTo>
                  <a:pt x="8137044" y="4464507"/>
                  <a:pt x="8121447" y="4448916"/>
                  <a:pt x="8121447" y="4429688"/>
                </a:cubicBezTo>
                <a:cubicBezTo>
                  <a:pt x="8121447" y="4410460"/>
                  <a:pt x="8137044" y="4394869"/>
                  <a:pt x="8156272" y="4394869"/>
                </a:cubicBezTo>
                <a:cubicBezTo>
                  <a:pt x="8175500" y="4394869"/>
                  <a:pt x="8191084" y="4410460"/>
                  <a:pt x="8191084" y="4429688"/>
                </a:cubicBezTo>
                <a:cubicBezTo>
                  <a:pt x="8191084" y="4448916"/>
                  <a:pt x="8175500" y="4464507"/>
                  <a:pt x="8156272" y="4464507"/>
                </a:cubicBezTo>
                <a:close/>
                <a:moveTo>
                  <a:pt x="8241164" y="4464507"/>
                </a:moveTo>
                <a:cubicBezTo>
                  <a:pt x="8221936" y="4464507"/>
                  <a:pt x="8206339" y="4448916"/>
                  <a:pt x="8206339" y="4429688"/>
                </a:cubicBezTo>
                <a:cubicBezTo>
                  <a:pt x="8206339" y="4410460"/>
                  <a:pt x="8221936" y="4394869"/>
                  <a:pt x="8241164" y="4394869"/>
                </a:cubicBezTo>
                <a:cubicBezTo>
                  <a:pt x="8260392" y="4394869"/>
                  <a:pt x="8275976" y="4410460"/>
                  <a:pt x="8275976" y="4429688"/>
                </a:cubicBezTo>
                <a:cubicBezTo>
                  <a:pt x="8275976" y="4448916"/>
                  <a:pt x="8260392" y="4464507"/>
                  <a:pt x="8241164" y="4464507"/>
                </a:cubicBezTo>
                <a:close/>
                <a:moveTo>
                  <a:pt x="8326055" y="4464507"/>
                </a:moveTo>
                <a:cubicBezTo>
                  <a:pt x="8306828" y="4464507"/>
                  <a:pt x="8291230" y="4448916"/>
                  <a:pt x="8291230" y="4429688"/>
                </a:cubicBezTo>
                <a:cubicBezTo>
                  <a:pt x="8291230" y="4410460"/>
                  <a:pt x="8306828" y="4394869"/>
                  <a:pt x="8326055" y="4394869"/>
                </a:cubicBezTo>
                <a:cubicBezTo>
                  <a:pt x="8345283" y="4394869"/>
                  <a:pt x="8360868" y="4410460"/>
                  <a:pt x="8360868" y="4429688"/>
                </a:cubicBezTo>
                <a:cubicBezTo>
                  <a:pt x="8360868" y="4448916"/>
                  <a:pt x="8345283" y="4464507"/>
                  <a:pt x="8326055" y="4464507"/>
                </a:cubicBezTo>
                <a:close/>
                <a:moveTo>
                  <a:pt x="8410949" y="4464507"/>
                </a:moveTo>
                <a:cubicBezTo>
                  <a:pt x="8391721" y="4464507"/>
                  <a:pt x="8376123" y="4448916"/>
                  <a:pt x="8376123" y="4429688"/>
                </a:cubicBezTo>
                <a:cubicBezTo>
                  <a:pt x="8376123" y="4410460"/>
                  <a:pt x="8391721" y="4394869"/>
                  <a:pt x="8410949" y="4394869"/>
                </a:cubicBezTo>
                <a:cubicBezTo>
                  <a:pt x="8430176" y="4394869"/>
                  <a:pt x="8445761" y="4410460"/>
                  <a:pt x="8445761" y="4429688"/>
                </a:cubicBezTo>
                <a:cubicBezTo>
                  <a:pt x="8445761" y="4448916"/>
                  <a:pt x="8430176" y="4464507"/>
                  <a:pt x="8410949" y="4464507"/>
                </a:cubicBezTo>
                <a:close/>
                <a:moveTo>
                  <a:pt x="8495842" y="4464507"/>
                </a:moveTo>
                <a:cubicBezTo>
                  <a:pt x="8476614" y="4464507"/>
                  <a:pt x="8461017" y="4448916"/>
                  <a:pt x="8461017" y="4429688"/>
                </a:cubicBezTo>
                <a:cubicBezTo>
                  <a:pt x="8461017" y="4410460"/>
                  <a:pt x="8476614" y="4394869"/>
                  <a:pt x="8495842" y="4394869"/>
                </a:cubicBezTo>
                <a:cubicBezTo>
                  <a:pt x="8515070" y="4394869"/>
                  <a:pt x="8530654" y="4410460"/>
                  <a:pt x="8530654" y="4429688"/>
                </a:cubicBezTo>
                <a:cubicBezTo>
                  <a:pt x="8530654" y="4448916"/>
                  <a:pt x="8515070" y="4464507"/>
                  <a:pt x="8495842" y="4464507"/>
                </a:cubicBezTo>
                <a:close/>
                <a:moveTo>
                  <a:pt x="8580734" y="4464507"/>
                </a:moveTo>
                <a:cubicBezTo>
                  <a:pt x="8561506" y="4464507"/>
                  <a:pt x="8545909" y="4448916"/>
                  <a:pt x="8545909" y="4429688"/>
                </a:cubicBezTo>
                <a:cubicBezTo>
                  <a:pt x="8545909" y="4410460"/>
                  <a:pt x="8561506" y="4394869"/>
                  <a:pt x="8580734" y="4394869"/>
                </a:cubicBezTo>
                <a:cubicBezTo>
                  <a:pt x="8599962" y="4394869"/>
                  <a:pt x="8615546" y="4410460"/>
                  <a:pt x="8615546" y="4429688"/>
                </a:cubicBezTo>
                <a:cubicBezTo>
                  <a:pt x="8615546" y="4448916"/>
                  <a:pt x="8599962" y="4464507"/>
                  <a:pt x="8580734" y="4464507"/>
                </a:cubicBezTo>
                <a:close/>
                <a:moveTo>
                  <a:pt x="8665625" y="4464507"/>
                </a:moveTo>
                <a:cubicBezTo>
                  <a:pt x="8646398" y="4464507"/>
                  <a:pt x="8630800" y="4448916"/>
                  <a:pt x="8630800" y="4429688"/>
                </a:cubicBezTo>
                <a:cubicBezTo>
                  <a:pt x="8630800" y="4410460"/>
                  <a:pt x="8646398" y="4394869"/>
                  <a:pt x="8665625" y="4394869"/>
                </a:cubicBezTo>
                <a:cubicBezTo>
                  <a:pt x="8684853" y="4394869"/>
                  <a:pt x="8700438" y="4410460"/>
                  <a:pt x="8700438" y="4429688"/>
                </a:cubicBezTo>
                <a:cubicBezTo>
                  <a:pt x="8700438" y="4448916"/>
                  <a:pt x="8684853" y="4464507"/>
                  <a:pt x="8665625" y="4464507"/>
                </a:cubicBezTo>
                <a:close/>
                <a:moveTo>
                  <a:pt x="8835412" y="4464507"/>
                </a:moveTo>
                <a:cubicBezTo>
                  <a:pt x="8816184" y="4464507"/>
                  <a:pt x="8800587" y="4448916"/>
                  <a:pt x="8800587" y="4429688"/>
                </a:cubicBezTo>
                <a:cubicBezTo>
                  <a:pt x="8800587" y="4410460"/>
                  <a:pt x="8816184" y="4394869"/>
                  <a:pt x="8835412" y="4394869"/>
                </a:cubicBezTo>
                <a:cubicBezTo>
                  <a:pt x="8854640" y="4394869"/>
                  <a:pt x="8870224" y="4410460"/>
                  <a:pt x="8870224" y="4429688"/>
                </a:cubicBezTo>
                <a:cubicBezTo>
                  <a:pt x="8870224" y="4448916"/>
                  <a:pt x="8854640" y="4464507"/>
                  <a:pt x="8835412" y="4464507"/>
                </a:cubicBezTo>
                <a:close/>
                <a:moveTo>
                  <a:pt x="8920304" y="4464507"/>
                </a:moveTo>
                <a:cubicBezTo>
                  <a:pt x="8901076" y="4464507"/>
                  <a:pt x="8885479" y="4448916"/>
                  <a:pt x="8885479" y="4429688"/>
                </a:cubicBezTo>
                <a:cubicBezTo>
                  <a:pt x="8885479" y="4410460"/>
                  <a:pt x="8901076" y="4394869"/>
                  <a:pt x="8920304" y="4394869"/>
                </a:cubicBezTo>
                <a:cubicBezTo>
                  <a:pt x="8939532" y="4394869"/>
                  <a:pt x="8955116" y="4410460"/>
                  <a:pt x="8955116" y="4429688"/>
                </a:cubicBezTo>
                <a:cubicBezTo>
                  <a:pt x="8955116" y="4448916"/>
                  <a:pt x="8939532" y="4464507"/>
                  <a:pt x="8920304" y="4464507"/>
                </a:cubicBezTo>
                <a:close/>
                <a:moveTo>
                  <a:pt x="9005195" y="4464507"/>
                </a:moveTo>
                <a:cubicBezTo>
                  <a:pt x="8985968" y="4464507"/>
                  <a:pt x="8970370" y="4448916"/>
                  <a:pt x="8970370" y="4429688"/>
                </a:cubicBezTo>
                <a:cubicBezTo>
                  <a:pt x="8970370" y="4410460"/>
                  <a:pt x="8985968" y="4394869"/>
                  <a:pt x="9005195" y="4394869"/>
                </a:cubicBezTo>
                <a:cubicBezTo>
                  <a:pt x="9024423" y="4394869"/>
                  <a:pt x="9040008" y="4410460"/>
                  <a:pt x="9040008" y="4429688"/>
                </a:cubicBezTo>
                <a:cubicBezTo>
                  <a:pt x="9040008" y="4448916"/>
                  <a:pt x="9024423" y="4464507"/>
                  <a:pt x="9005195" y="4464507"/>
                </a:cubicBezTo>
                <a:close/>
                <a:moveTo>
                  <a:pt x="9090088" y="4464507"/>
                </a:moveTo>
                <a:cubicBezTo>
                  <a:pt x="9070860" y="4464507"/>
                  <a:pt x="9055262" y="4448916"/>
                  <a:pt x="9055262" y="4429688"/>
                </a:cubicBezTo>
                <a:cubicBezTo>
                  <a:pt x="9055262" y="4410460"/>
                  <a:pt x="9070860" y="4394869"/>
                  <a:pt x="9090088" y="4394869"/>
                </a:cubicBezTo>
                <a:cubicBezTo>
                  <a:pt x="9109315" y="4394869"/>
                  <a:pt x="9124900" y="4410460"/>
                  <a:pt x="9124900" y="4429688"/>
                </a:cubicBezTo>
                <a:cubicBezTo>
                  <a:pt x="9124900" y="4448916"/>
                  <a:pt x="9109315" y="4464507"/>
                  <a:pt x="9090088" y="4464507"/>
                </a:cubicBezTo>
                <a:close/>
                <a:moveTo>
                  <a:pt x="9174982" y="4464507"/>
                </a:moveTo>
                <a:cubicBezTo>
                  <a:pt x="9155754" y="4464507"/>
                  <a:pt x="9140157" y="4448916"/>
                  <a:pt x="9140157" y="4429688"/>
                </a:cubicBezTo>
                <a:cubicBezTo>
                  <a:pt x="9140157" y="4410460"/>
                  <a:pt x="9155754" y="4394869"/>
                  <a:pt x="9174982" y="4394869"/>
                </a:cubicBezTo>
                <a:cubicBezTo>
                  <a:pt x="9194210" y="4394869"/>
                  <a:pt x="9209794" y="4410460"/>
                  <a:pt x="9209794" y="4429688"/>
                </a:cubicBezTo>
                <a:cubicBezTo>
                  <a:pt x="9209794" y="4448916"/>
                  <a:pt x="9194210" y="4464507"/>
                  <a:pt x="9174982" y="4464507"/>
                </a:cubicBezTo>
                <a:close/>
                <a:moveTo>
                  <a:pt x="9259874" y="4464507"/>
                </a:moveTo>
                <a:cubicBezTo>
                  <a:pt x="9240646" y="4464507"/>
                  <a:pt x="9225049" y="4448916"/>
                  <a:pt x="9225049" y="4429688"/>
                </a:cubicBezTo>
                <a:cubicBezTo>
                  <a:pt x="9225049" y="4410460"/>
                  <a:pt x="9240646" y="4394869"/>
                  <a:pt x="9259874" y="4394869"/>
                </a:cubicBezTo>
                <a:cubicBezTo>
                  <a:pt x="9279102" y="4394869"/>
                  <a:pt x="9294686" y="4410460"/>
                  <a:pt x="9294686" y="4429688"/>
                </a:cubicBezTo>
                <a:cubicBezTo>
                  <a:pt x="9294686" y="4448916"/>
                  <a:pt x="9279102" y="4464507"/>
                  <a:pt x="9259874" y="4464507"/>
                </a:cubicBezTo>
                <a:close/>
                <a:moveTo>
                  <a:pt x="9344765" y="4464507"/>
                </a:moveTo>
                <a:cubicBezTo>
                  <a:pt x="9325538" y="4464507"/>
                  <a:pt x="9309940" y="4448916"/>
                  <a:pt x="9309940" y="4429688"/>
                </a:cubicBezTo>
                <a:cubicBezTo>
                  <a:pt x="9309940" y="4410460"/>
                  <a:pt x="9325538" y="4394869"/>
                  <a:pt x="9344765" y="4394869"/>
                </a:cubicBezTo>
                <a:cubicBezTo>
                  <a:pt x="9363993" y="4394869"/>
                  <a:pt x="9379578" y="4410460"/>
                  <a:pt x="9379578" y="4429688"/>
                </a:cubicBezTo>
                <a:cubicBezTo>
                  <a:pt x="9379578" y="4448916"/>
                  <a:pt x="9363993" y="4464507"/>
                  <a:pt x="9344765" y="4464507"/>
                </a:cubicBezTo>
                <a:close/>
                <a:moveTo>
                  <a:pt x="9429658" y="4464507"/>
                </a:moveTo>
                <a:cubicBezTo>
                  <a:pt x="9410430" y="4464507"/>
                  <a:pt x="9394832" y="4448916"/>
                  <a:pt x="9394832" y="4429688"/>
                </a:cubicBezTo>
                <a:cubicBezTo>
                  <a:pt x="9394832" y="4410460"/>
                  <a:pt x="9410430" y="4394869"/>
                  <a:pt x="9429658" y="4394869"/>
                </a:cubicBezTo>
                <a:cubicBezTo>
                  <a:pt x="9448885" y="4394869"/>
                  <a:pt x="9464470" y="4410460"/>
                  <a:pt x="9464470" y="4429688"/>
                </a:cubicBezTo>
                <a:cubicBezTo>
                  <a:pt x="9464470" y="4448916"/>
                  <a:pt x="9448885" y="4464507"/>
                  <a:pt x="9429658" y="4464507"/>
                </a:cubicBezTo>
                <a:close/>
                <a:moveTo>
                  <a:pt x="9514552" y="4464507"/>
                </a:moveTo>
                <a:cubicBezTo>
                  <a:pt x="9495324" y="4464507"/>
                  <a:pt x="9479727" y="4448916"/>
                  <a:pt x="9479727" y="4429688"/>
                </a:cubicBezTo>
                <a:cubicBezTo>
                  <a:pt x="9479727" y="4410460"/>
                  <a:pt x="9495324" y="4394869"/>
                  <a:pt x="9514552" y="4394869"/>
                </a:cubicBezTo>
                <a:cubicBezTo>
                  <a:pt x="9533780" y="4394869"/>
                  <a:pt x="9549364" y="4410460"/>
                  <a:pt x="9549364" y="4429688"/>
                </a:cubicBezTo>
                <a:cubicBezTo>
                  <a:pt x="9549364" y="4448916"/>
                  <a:pt x="9533780" y="4464507"/>
                  <a:pt x="9514552" y="4464507"/>
                </a:cubicBezTo>
                <a:close/>
                <a:moveTo>
                  <a:pt x="9599444" y="4464507"/>
                </a:moveTo>
                <a:cubicBezTo>
                  <a:pt x="9580216" y="4464507"/>
                  <a:pt x="9564619" y="4448916"/>
                  <a:pt x="9564619" y="4429688"/>
                </a:cubicBezTo>
                <a:cubicBezTo>
                  <a:pt x="9564619" y="4410460"/>
                  <a:pt x="9580216" y="4394869"/>
                  <a:pt x="9599444" y="4394869"/>
                </a:cubicBezTo>
                <a:cubicBezTo>
                  <a:pt x="9618672" y="4394869"/>
                  <a:pt x="9634256" y="4410460"/>
                  <a:pt x="9634256" y="4429688"/>
                </a:cubicBezTo>
                <a:cubicBezTo>
                  <a:pt x="9634256" y="4448916"/>
                  <a:pt x="9618672" y="4464507"/>
                  <a:pt x="9599444" y="4464507"/>
                </a:cubicBezTo>
                <a:close/>
                <a:moveTo>
                  <a:pt x="9684335" y="4464507"/>
                </a:moveTo>
                <a:cubicBezTo>
                  <a:pt x="9665108" y="4464507"/>
                  <a:pt x="9649510" y="4448916"/>
                  <a:pt x="9649510" y="4429688"/>
                </a:cubicBezTo>
                <a:cubicBezTo>
                  <a:pt x="9649510" y="4410460"/>
                  <a:pt x="9665108" y="4394869"/>
                  <a:pt x="9684335" y="4394869"/>
                </a:cubicBezTo>
                <a:cubicBezTo>
                  <a:pt x="9703563" y="4394869"/>
                  <a:pt x="9719148" y="4410460"/>
                  <a:pt x="9719148" y="4429688"/>
                </a:cubicBezTo>
                <a:cubicBezTo>
                  <a:pt x="9719148" y="4448916"/>
                  <a:pt x="9703563" y="4464507"/>
                  <a:pt x="9684335" y="4464507"/>
                </a:cubicBezTo>
                <a:close/>
                <a:moveTo>
                  <a:pt x="9769228" y="4464507"/>
                </a:moveTo>
                <a:cubicBezTo>
                  <a:pt x="9750000" y="4464507"/>
                  <a:pt x="9734402" y="4448916"/>
                  <a:pt x="9734402" y="4429688"/>
                </a:cubicBezTo>
                <a:cubicBezTo>
                  <a:pt x="9734402" y="4410460"/>
                  <a:pt x="9750000" y="4394869"/>
                  <a:pt x="9769228" y="4394869"/>
                </a:cubicBezTo>
                <a:cubicBezTo>
                  <a:pt x="9788455" y="4394869"/>
                  <a:pt x="9804040" y="4410460"/>
                  <a:pt x="9804040" y="4429688"/>
                </a:cubicBezTo>
                <a:cubicBezTo>
                  <a:pt x="9804040" y="4448916"/>
                  <a:pt x="9788455" y="4464507"/>
                  <a:pt x="9769228" y="4464507"/>
                </a:cubicBezTo>
                <a:close/>
                <a:moveTo>
                  <a:pt x="9854122" y="4464507"/>
                </a:moveTo>
                <a:cubicBezTo>
                  <a:pt x="9834894" y="4464507"/>
                  <a:pt x="9819297" y="4448916"/>
                  <a:pt x="9819297" y="4429688"/>
                </a:cubicBezTo>
                <a:cubicBezTo>
                  <a:pt x="9819297" y="4410460"/>
                  <a:pt x="9834894" y="4394869"/>
                  <a:pt x="9854122" y="4394869"/>
                </a:cubicBezTo>
                <a:cubicBezTo>
                  <a:pt x="9873350" y="4394869"/>
                  <a:pt x="9888934" y="4410460"/>
                  <a:pt x="9888934" y="4429688"/>
                </a:cubicBezTo>
                <a:cubicBezTo>
                  <a:pt x="9888934" y="4448916"/>
                  <a:pt x="9873350" y="4464507"/>
                  <a:pt x="9854122" y="4464507"/>
                </a:cubicBezTo>
                <a:close/>
                <a:moveTo>
                  <a:pt x="10023905" y="4464507"/>
                </a:moveTo>
                <a:cubicBezTo>
                  <a:pt x="10004678" y="4464507"/>
                  <a:pt x="9989080" y="4448916"/>
                  <a:pt x="9989080" y="4429688"/>
                </a:cubicBezTo>
                <a:cubicBezTo>
                  <a:pt x="9989080" y="4410460"/>
                  <a:pt x="10004678" y="4394869"/>
                  <a:pt x="10023905" y="4394869"/>
                </a:cubicBezTo>
                <a:cubicBezTo>
                  <a:pt x="10043133" y="4394869"/>
                  <a:pt x="10058718" y="4410460"/>
                  <a:pt x="10058718" y="4429688"/>
                </a:cubicBezTo>
                <a:cubicBezTo>
                  <a:pt x="10058718" y="4448916"/>
                  <a:pt x="10043133" y="4464507"/>
                  <a:pt x="10023905" y="4464507"/>
                </a:cubicBezTo>
                <a:close/>
                <a:moveTo>
                  <a:pt x="2298657" y="4379647"/>
                </a:moveTo>
                <a:cubicBezTo>
                  <a:pt x="2279429" y="4379647"/>
                  <a:pt x="2263838" y="4364056"/>
                  <a:pt x="2263838" y="4344828"/>
                </a:cubicBezTo>
                <a:cubicBezTo>
                  <a:pt x="2263838" y="4325600"/>
                  <a:pt x="2279429" y="4310009"/>
                  <a:pt x="2298657" y="4310009"/>
                </a:cubicBezTo>
                <a:cubicBezTo>
                  <a:pt x="2317885" y="4310009"/>
                  <a:pt x="2333476" y="4325600"/>
                  <a:pt x="2333476" y="4344828"/>
                </a:cubicBezTo>
                <a:cubicBezTo>
                  <a:pt x="2333476" y="4364056"/>
                  <a:pt x="2317885" y="4379647"/>
                  <a:pt x="2298657" y="4379647"/>
                </a:cubicBezTo>
                <a:close/>
                <a:moveTo>
                  <a:pt x="2383549" y="4379647"/>
                </a:moveTo>
                <a:cubicBezTo>
                  <a:pt x="2364322" y="4379647"/>
                  <a:pt x="2348730" y="4364056"/>
                  <a:pt x="2348730" y="4344828"/>
                </a:cubicBezTo>
                <a:cubicBezTo>
                  <a:pt x="2348730" y="4325600"/>
                  <a:pt x="2364322" y="4310009"/>
                  <a:pt x="2383549" y="4310009"/>
                </a:cubicBezTo>
                <a:cubicBezTo>
                  <a:pt x="2402777" y="4310009"/>
                  <a:pt x="2418368" y="4325600"/>
                  <a:pt x="2418368" y="4344828"/>
                </a:cubicBezTo>
                <a:cubicBezTo>
                  <a:pt x="2418368" y="4364056"/>
                  <a:pt x="2402777" y="4379647"/>
                  <a:pt x="2383549" y="4379647"/>
                </a:cubicBezTo>
                <a:close/>
                <a:moveTo>
                  <a:pt x="2468443" y="4379647"/>
                </a:moveTo>
                <a:cubicBezTo>
                  <a:pt x="2449215" y="4379647"/>
                  <a:pt x="2433624" y="4364056"/>
                  <a:pt x="2433624" y="4344828"/>
                </a:cubicBezTo>
                <a:cubicBezTo>
                  <a:pt x="2433624" y="4325600"/>
                  <a:pt x="2449215" y="4310009"/>
                  <a:pt x="2468443" y="4310009"/>
                </a:cubicBezTo>
                <a:cubicBezTo>
                  <a:pt x="2487670" y="4310009"/>
                  <a:pt x="2503261" y="4325600"/>
                  <a:pt x="2503261" y="4344828"/>
                </a:cubicBezTo>
                <a:cubicBezTo>
                  <a:pt x="2503261" y="4364056"/>
                  <a:pt x="2487670" y="4379647"/>
                  <a:pt x="2468443" y="4379647"/>
                </a:cubicBezTo>
                <a:close/>
                <a:moveTo>
                  <a:pt x="2553334" y="4379647"/>
                </a:moveTo>
                <a:cubicBezTo>
                  <a:pt x="2534106" y="4379647"/>
                  <a:pt x="2518515" y="4364056"/>
                  <a:pt x="2518515" y="4344828"/>
                </a:cubicBezTo>
                <a:cubicBezTo>
                  <a:pt x="2518515" y="4325600"/>
                  <a:pt x="2534106" y="4310009"/>
                  <a:pt x="2553334" y="4310009"/>
                </a:cubicBezTo>
                <a:cubicBezTo>
                  <a:pt x="2572562" y="4310009"/>
                  <a:pt x="2588153" y="4325600"/>
                  <a:pt x="2588153" y="4344828"/>
                </a:cubicBezTo>
                <a:cubicBezTo>
                  <a:pt x="2588153" y="4364056"/>
                  <a:pt x="2572562" y="4379647"/>
                  <a:pt x="2553334" y="4379647"/>
                </a:cubicBezTo>
                <a:close/>
                <a:moveTo>
                  <a:pt x="2638227" y="4379647"/>
                </a:moveTo>
                <a:cubicBezTo>
                  <a:pt x="2618999" y="4379647"/>
                  <a:pt x="2603408" y="4364056"/>
                  <a:pt x="2603408" y="4344828"/>
                </a:cubicBezTo>
                <a:cubicBezTo>
                  <a:pt x="2603408" y="4325600"/>
                  <a:pt x="2618999" y="4310009"/>
                  <a:pt x="2638227" y="4310009"/>
                </a:cubicBezTo>
                <a:cubicBezTo>
                  <a:pt x="2657455" y="4310009"/>
                  <a:pt x="2673046" y="4325600"/>
                  <a:pt x="2673046" y="4344828"/>
                </a:cubicBezTo>
                <a:cubicBezTo>
                  <a:pt x="2673046" y="4364056"/>
                  <a:pt x="2657455" y="4379647"/>
                  <a:pt x="2638227" y="4379647"/>
                </a:cubicBezTo>
                <a:close/>
                <a:moveTo>
                  <a:pt x="2723119" y="4379647"/>
                </a:moveTo>
                <a:cubicBezTo>
                  <a:pt x="2703892" y="4379647"/>
                  <a:pt x="2688300" y="4364056"/>
                  <a:pt x="2688300" y="4344828"/>
                </a:cubicBezTo>
                <a:cubicBezTo>
                  <a:pt x="2688300" y="4325600"/>
                  <a:pt x="2703892" y="4310009"/>
                  <a:pt x="2723119" y="4310009"/>
                </a:cubicBezTo>
                <a:cubicBezTo>
                  <a:pt x="2742347" y="4310009"/>
                  <a:pt x="2757938" y="4325600"/>
                  <a:pt x="2757938" y="4344828"/>
                </a:cubicBezTo>
                <a:cubicBezTo>
                  <a:pt x="2757938" y="4364056"/>
                  <a:pt x="2742347" y="4379647"/>
                  <a:pt x="2723119" y="4379647"/>
                </a:cubicBezTo>
                <a:close/>
                <a:moveTo>
                  <a:pt x="2808013" y="4379647"/>
                </a:moveTo>
                <a:cubicBezTo>
                  <a:pt x="2788785" y="4379647"/>
                  <a:pt x="2773194" y="4364056"/>
                  <a:pt x="2773194" y="4344828"/>
                </a:cubicBezTo>
                <a:cubicBezTo>
                  <a:pt x="2773194" y="4325600"/>
                  <a:pt x="2788785" y="4310009"/>
                  <a:pt x="2808013" y="4310009"/>
                </a:cubicBezTo>
                <a:cubicBezTo>
                  <a:pt x="2827240" y="4310009"/>
                  <a:pt x="2842831" y="4325600"/>
                  <a:pt x="2842831" y="4344828"/>
                </a:cubicBezTo>
                <a:cubicBezTo>
                  <a:pt x="2842831" y="4364056"/>
                  <a:pt x="2827240" y="4379647"/>
                  <a:pt x="2808013" y="4379647"/>
                </a:cubicBezTo>
                <a:close/>
                <a:moveTo>
                  <a:pt x="2892904" y="4379647"/>
                </a:moveTo>
                <a:cubicBezTo>
                  <a:pt x="2873676" y="4379647"/>
                  <a:pt x="2858085" y="4364056"/>
                  <a:pt x="2858085" y="4344828"/>
                </a:cubicBezTo>
                <a:cubicBezTo>
                  <a:pt x="2858085" y="4325600"/>
                  <a:pt x="2873676" y="4310009"/>
                  <a:pt x="2892904" y="4310009"/>
                </a:cubicBezTo>
                <a:cubicBezTo>
                  <a:pt x="2912132" y="4310009"/>
                  <a:pt x="2927723" y="4325600"/>
                  <a:pt x="2927723" y="4344828"/>
                </a:cubicBezTo>
                <a:cubicBezTo>
                  <a:pt x="2927723" y="4364056"/>
                  <a:pt x="2912132" y="4379647"/>
                  <a:pt x="2892904" y="4379647"/>
                </a:cubicBezTo>
                <a:close/>
                <a:moveTo>
                  <a:pt x="2977796" y="4379647"/>
                </a:moveTo>
                <a:cubicBezTo>
                  <a:pt x="2958568" y="4379647"/>
                  <a:pt x="2942977" y="4364056"/>
                  <a:pt x="2942977" y="4344828"/>
                </a:cubicBezTo>
                <a:cubicBezTo>
                  <a:pt x="2942977" y="4325600"/>
                  <a:pt x="2958568" y="4310009"/>
                  <a:pt x="2977796" y="4310009"/>
                </a:cubicBezTo>
                <a:cubicBezTo>
                  <a:pt x="2997024" y="4310009"/>
                  <a:pt x="3012615" y="4325600"/>
                  <a:pt x="3012615" y="4344828"/>
                </a:cubicBezTo>
                <a:cubicBezTo>
                  <a:pt x="3012615" y="4364056"/>
                  <a:pt x="2997024" y="4379647"/>
                  <a:pt x="2977796" y="4379647"/>
                </a:cubicBezTo>
                <a:close/>
                <a:moveTo>
                  <a:pt x="3062689" y="4379647"/>
                </a:moveTo>
                <a:cubicBezTo>
                  <a:pt x="3043462" y="4379647"/>
                  <a:pt x="3027870" y="4364056"/>
                  <a:pt x="3027870" y="4344828"/>
                </a:cubicBezTo>
                <a:cubicBezTo>
                  <a:pt x="3027870" y="4325600"/>
                  <a:pt x="3043462" y="4310009"/>
                  <a:pt x="3062689" y="4310009"/>
                </a:cubicBezTo>
                <a:cubicBezTo>
                  <a:pt x="3081917" y="4310009"/>
                  <a:pt x="3097508" y="4325600"/>
                  <a:pt x="3097508" y="4344828"/>
                </a:cubicBezTo>
                <a:cubicBezTo>
                  <a:pt x="3097508" y="4364056"/>
                  <a:pt x="3081917" y="4379647"/>
                  <a:pt x="3062689" y="4379647"/>
                </a:cubicBezTo>
                <a:close/>
                <a:moveTo>
                  <a:pt x="3147583" y="4379647"/>
                </a:moveTo>
                <a:cubicBezTo>
                  <a:pt x="3128355" y="4379647"/>
                  <a:pt x="3112764" y="4364056"/>
                  <a:pt x="3112764" y="4344828"/>
                </a:cubicBezTo>
                <a:cubicBezTo>
                  <a:pt x="3112764" y="4325600"/>
                  <a:pt x="3128355" y="4310009"/>
                  <a:pt x="3147583" y="4310009"/>
                </a:cubicBezTo>
                <a:cubicBezTo>
                  <a:pt x="3166810" y="4310009"/>
                  <a:pt x="3182401" y="4325600"/>
                  <a:pt x="3182401" y="4344828"/>
                </a:cubicBezTo>
                <a:cubicBezTo>
                  <a:pt x="3182401" y="4364056"/>
                  <a:pt x="3166810" y="4379647"/>
                  <a:pt x="3147583" y="4379647"/>
                </a:cubicBezTo>
                <a:close/>
                <a:moveTo>
                  <a:pt x="3232474" y="4379647"/>
                </a:moveTo>
                <a:cubicBezTo>
                  <a:pt x="3213246" y="4379647"/>
                  <a:pt x="3197655" y="4364056"/>
                  <a:pt x="3197655" y="4344828"/>
                </a:cubicBezTo>
                <a:cubicBezTo>
                  <a:pt x="3197655" y="4325600"/>
                  <a:pt x="3213246" y="4310009"/>
                  <a:pt x="3232474" y="4310009"/>
                </a:cubicBezTo>
                <a:cubicBezTo>
                  <a:pt x="3251702" y="4310009"/>
                  <a:pt x="3267293" y="4325600"/>
                  <a:pt x="3267293" y="4344828"/>
                </a:cubicBezTo>
                <a:cubicBezTo>
                  <a:pt x="3267293" y="4364056"/>
                  <a:pt x="3251702" y="4379647"/>
                  <a:pt x="3232474" y="4379647"/>
                </a:cubicBezTo>
                <a:close/>
                <a:moveTo>
                  <a:pt x="3317366" y="4379647"/>
                </a:moveTo>
                <a:cubicBezTo>
                  <a:pt x="3298138" y="4379647"/>
                  <a:pt x="3282547" y="4364056"/>
                  <a:pt x="3282547" y="4344828"/>
                </a:cubicBezTo>
                <a:cubicBezTo>
                  <a:pt x="3282547" y="4325600"/>
                  <a:pt x="3298138" y="4310009"/>
                  <a:pt x="3317366" y="4310009"/>
                </a:cubicBezTo>
                <a:cubicBezTo>
                  <a:pt x="3336594" y="4310009"/>
                  <a:pt x="3352185" y="4325600"/>
                  <a:pt x="3352185" y="4344828"/>
                </a:cubicBezTo>
                <a:cubicBezTo>
                  <a:pt x="3352185" y="4364056"/>
                  <a:pt x="3336594" y="4379647"/>
                  <a:pt x="3317366" y="4379647"/>
                </a:cubicBezTo>
                <a:close/>
                <a:moveTo>
                  <a:pt x="3402259" y="4379647"/>
                </a:moveTo>
                <a:cubicBezTo>
                  <a:pt x="3383032" y="4379647"/>
                  <a:pt x="3367440" y="4364056"/>
                  <a:pt x="3367440" y="4344828"/>
                </a:cubicBezTo>
                <a:cubicBezTo>
                  <a:pt x="3367440" y="4325600"/>
                  <a:pt x="3383032" y="4310009"/>
                  <a:pt x="3402259" y="4310009"/>
                </a:cubicBezTo>
                <a:cubicBezTo>
                  <a:pt x="3421487" y="4310009"/>
                  <a:pt x="3437078" y="4325600"/>
                  <a:pt x="3437078" y="4344828"/>
                </a:cubicBezTo>
                <a:cubicBezTo>
                  <a:pt x="3437078" y="4364056"/>
                  <a:pt x="3421487" y="4379647"/>
                  <a:pt x="3402259" y="4379647"/>
                </a:cubicBezTo>
                <a:close/>
                <a:moveTo>
                  <a:pt x="3487153" y="4379647"/>
                </a:moveTo>
                <a:cubicBezTo>
                  <a:pt x="3467925" y="4379647"/>
                  <a:pt x="3452334" y="4364056"/>
                  <a:pt x="3452334" y="4344828"/>
                </a:cubicBezTo>
                <a:cubicBezTo>
                  <a:pt x="3452334" y="4325600"/>
                  <a:pt x="3467925" y="4310009"/>
                  <a:pt x="3487153" y="4310009"/>
                </a:cubicBezTo>
                <a:cubicBezTo>
                  <a:pt x="3506380" y="4310009"/>
                  <a:pt x="3521971" y="4325600"/>
                  <a:pt x="3521971" y="4344828"/>
                </a:cubicBezTo>
                <a:cubicBezTo>
                  <a:pt x="3521971" y="4364056"/>
                  <a:pt x="3506380" y="4379647"/>
                  <a:pt x="3487153" y="4379647"/>
                </a:cubicBezTo>
                <a:close/>
                <a:moveTo>
                  <a:pt x="3572044" y="4379647"/>
                </a:moveTo>
                <a:cubicBezTo>
                  <a:pt x="3552816" y="4379647"/>
                  <a:pt x="3537225" y="4364056"/>
                  <a:pt x="3537225" y="4344828"/>
                </a:cubicBezTo>
                <a:cubicBezTo>
                  <a:pt x="3537225" y="4325600"/>
                  <a:pt x="3552816" y="4310009"/>
                  <a:pt x="3572044" y="4310009"/>
                </a:cubicBezTo>
                <a:cubicBezTo>
                  <a:pt x="3591272" y="4310009"/>
                  <a:pt x="3606863" y="4325600"/>
                  <a:pt x="3606863" y="4344828"/>
                </a:cubicBezTo>
                <a:cubicBezTo>
                  <a:pt x="3606863" y="4364056"/>
                  <a:pt x="3591272" y="4379647"/>
                  <a:pt x="3572044" y="4379647"/>
                </a:cubicBezTo>
                <a:close/>
                <a:moveTo>
                  <a:pt x="3656936" y="4379647"/>
                </a:moveTo>
                <a:cubicBezTo>
                  <a:pt x="3637708" y="4379647"/>
                  <a:pt x="3622117" y="4364056"/>
                  <a:pt x="3622117" y="4344828"/>
                </a:cubicBezTo>
                <a:cubicBezTo>
                  <a:pt x="3622117" y="4325600"/>
                  <a:pt x="3637708" y="4310009"/>
                  <a:pt x="3656936" y="4310009"/>
                </a:cubicBezTo>
                <a:cubicBezTo>
                  <a:pt x="3676164" y="4310009"/>
                  <a:pt x="3691755" y="4325600"/>
                  <a:pt x="3691755" y="4344828"/>
                </a:cubicBezTo>
                <a:cubicBezTo>
                  <a:pt x="3691755" y="4364056"/>
                  <a:pt x="3676164" y="4379647"/>
                  <a:pt x="3656936" y="4379647"/>
                </a:cubicBezTo>
                <a:close/>
                <a:moveTo>
                  <a:pt x="3741829" y="4379647"/>
                </a:moveTo>
                <a:cubicBezTo>
                  <a:pt x="3722602" y="4379647"/>
                  <a:pt x="3707010" y="4364056"/>
                  <a:pt x="3707010" y="4344828"/>
                </a:cubicBezTo>
                <a:cubicBezTo>
                  <a:pt x="3707010" y="4325600"/>
                  <a:pt x="3722602" y="4310009"/>
                  <a:pt x="3741829" y="4310009"/>
                </a:cubicBezTo>
                <a:cubicBezTo>
                  <a:pt x="3761057" y="4310009"/>
                  <a:pt x="3776648" y="4325600"/>
                  <a:pt x="3776648" y="4344828"/>
                </a:cubicBezTo>
                <a:cubicBezTo>
                  <a:pt x="3776648" y="4364056"/>
                  <a:pt x="3761057" y="4379647"/>
                  <a:pt x="3741829" y="4379647"/>
                </a:cubicBezTo>
                <a:close/>
                <a:moveTo>
                  <a:pt x="3826723" y="4379647"/>
                </a:moveTo>
                <a:cubicBezTo>
                  <a:pt x="3807495" y="4379647"/>
                  <a:pt x="3791904" y="4364056"/>
                  <a:pt x="3791904" y="4344828"/>
                </a:cubicBezTo>
                <a:cubicBezTo>
                  <a:pt x="3791904" y="4325600"/>
                  <a:pt x="3807495" y="4310009"/>
                  <a:pt x="3826723" y="4310009"/>
                </a:cubicBezTo>
                <a:cubicBezTo>
                  <a:pt x="3845950" y="4310009"/>
                  <a:pt x="3861541" y="4325600"/>
                  <a:pt x="3861541" y="4344828"/>
                </a:cubicBezTo>
                <a:cubicBezTo>
                  <a:pt x="3861541" y="4364056"/>
                  <a:pt x="3845950" y="4379647"/>
                  <a:pt x="3826723" y="4379647"/>
                </a:cubicBezTo>
                <a:close/>
                <a:moveTo>
                  <a:pt x="3911614" y="4379647"/>
                </a:moveTo>
                <a:cubicBezTo>
                  <a:pt x="3892386" y="4379647"/>
                  <a:pt x="3876795" y="4364056"/>
                  <a:pt x="3876795" y="4344828"/>
                </a:cubicBezTo>
                <a:cubicBezTo>
                  <a:pt x="3876795" y="4325600"/>
                  <a:pt x="3892386" y="4310009"/>
                  <a:pt x="3911614" y="4310009"/>
                </a:cubicBezTo>
                <a:cubicBezTo>
                  <a:pt x="3930842" y="4310009"/>
                  <a:pt x="3946433" y="4325600"/>
                  <a:pt x="3946433" y="4344828"/>
                </a:cubicBezTo>
                <a:cubicBezTo>
                  <a:pt x="3946433" y="4364056"/>
                  <a:pt x="3930842" y="4379647"/>
                  <a:pt x="3911614" y="4379647"/>
                </a:cubicBezTo>
                <a:close/>
                <a:moveTo>
                  <a:pt x="5779256" y="4379647"/>
                </a:moveTo>
                <a:cubicBezTo>
                  <a:pt x="5760029" y="4379647"/>
                  <a:pt x="5744438" y="4364056"/>
                  <a:pt x="5744438" y="4344828"/>
                </a:cubicBezTo>
                <a:cubicBezTo>
                  <a:pt x="5744438" y="4325600"/>
                  <a:pt x="5760029" y="4310009"/>
                  <a:pt x="5779256" y="4310009"/>
                </a:cubicBezTo>
                <a:cubicBezTo>
                  <a:pt x="5798484" y="4310009"/>
                  <a:pt x="5814075" y="4325600"/>
                  <a:pt x="5814075" y="4344828"/>
                </a:cubicBezTo>
                <a:cubicBezTo>
                  <a:pt x="5814075" y="4364056"/>
                  <a:pt x="5798484" y="4379647"/>
                  <a:pt x="5779256" y="4379647"/>
                </a:cubicBezTo>
                <a:close/>
                <a:moveTo>
                  <a:pt x="5864149" y="4379647"/>
                </a:moveTo>
                <a:cubicBezTo>
                  <a:pt x="5844921" y="4379647"/>
                  <a:pt x="5829330" y="4364056"/>
                  <a:pt x="5829330" y="4344828"/>
                </a:cubicBezTo>
                <a:cubicBezTo>
                  <a:pt x="5829330" y="4325600"/>
                  <a:pt x="5844921" y="4310009"/>
                  <a:pt x="5864149" y="4310009"/>
                </a:cubicBezTo>
                <a:cubicBezTo>
                  <a:pt x="5883376" y="4310009"/>
                  <a:pt x="5898967" y="4325600"/>
                  <a:pt x="5898967" y="4344828"/>
                </a:cubicBezTo>
                <a:cubicBezTo>
                  <a:pt x="5898967" y="4364056"/>
                  <a:pt x="5883376" y="4379647"/>
                  <a:pt x="5864149" y="4379647"/>
                </a:cubicBezTo>
                <a:close/>
                <a:moveTo>
                  <a:pt x="6033932" y="4379647"/>
                </a:moveTo>
                <a:cubicBezTo>
                  <a:pt x="6014704" y="4379647"/>
                  <a:pt x="5999113" y="4364056"/>
                  <a:pt x="5999113" y="4344828"/>
                </a:cubicBezTo>
                <a:cubicBezTo>
                  <a:pt x="5999113" y="4325600"/>
                  <a:pt x="6014704" y="4310009"/>
                  <a:pt x="6033932" y="4310009"/>
                </a:cubicBezTo>
                <a:cubicBezTo>
                  <a:pt x="6053160" y="4310009"/>
                  <a:pt x="6068751" y="4325600"/>
                  <a:pt x="6068751" y="4344828"/>
                </a:cubicBezTo>
                <a:cubicBezTo>
                  <a:pt x="6068751" y="4364056"/>
                  <a:pt x="6053160" y="4379647"/>
                  <a:pt x="6033932" y="4379647"/>
                </a:cubicBezTo>
                <a:close/>
                <a:moveTo>
                  <a:pt x="6118825" y="4379647"/>
                </a:moveTo>
                <a:cubicBezTo>
                  <a:pt x="6099591" y="4379647"/>
                  <a:pt x="6083999" y="4364056"/>
                  <a:pt x="6083999" y="4344828"/>
                </a:cubicBezTo>
                <a:cubicBezTo>
                  <a:pt x="6083999" y="4325600"/>
                  <a:pt x="6099591" y="4310009"/>
                  <a:pt x="6118825" y="4310009"/>
                </a:cubicBezTo>
                <a:cubicBezTo>
                  <a:pt x="6138053" y="4310009"/>
                  <a:pt x="6153637" y="4325600"/>
                  <a:pt x="6153637" y="4344828"/>
                </a:cubicBezTo>
                <a:cubicBezTo>
                  <a:pt x="6153637" y="4364056"/>
                  <a:pt x="6138053" y="4379647"/>
                  <a:pt x="6118825" y="4379647"/>
                </a:cubicBezTo>
                <a:close/>
                <a:moveTo>
                  <a:pt x="6203718" y="4379647"/>
                </a:moveTo>
                <a:cubicBezTo>
                  <a:pt x="6184490" y="4379647"/>
                  <a:pt x="6168893" y="4364056"/>
                  <a:pt x="6168893" y="4344828"/>
                </a:cubicBezTo>
                <a:cubicBezTo>
                  <a:pt x="6168893" y="4325600"/>
                  <a:pt x="6184490" y="4310009"/>
                  <a:pt x="6203718" y="4310009"/>
                </a:cubicBezTo>
                <a:cubicBezTo>
                  <a:pt x="6222946" y="4310009"/>
                  <a:pt x="6238530" y="4325600"/>
                  <a:pt x="6238530" y="4344828"/>
                </a:cubicBezTo>
                <a:cubicBezTo>
                  <a:pt x="6238530" y="4364056"/>
                  <a:pt x="6222946" y="4379647"/>
                  <a:pt x="6203718" y="4379647"/>
                </a:cubicBezTo>
                <a:close/>
                <a:moveTo>
                  <a:pt x="6288610" y="4379647"/>
                </a:moveTo>
                <a:cubicBezTo>
                  <a:pt x="6269383" y="4379647"/>
                  <a:pt x="6253785" y="4364056"/>
                  <a:pt x="6253785" y="4344828"/>
                </a:cubicBezTo>
                <a:cubicBezTo>
                  <a:pt x="6253785" y="4325600"/>
                  <a:pt x="6269383" y="4310009"/>
                  <a:pt x="6288610" y="4310009"/>
                </a:cubicBezTo>
                <a:cubicBezTo>
                  <a:pt x="6307838" y="4310009"/>
                  <a:pt x="6323423" y="4325600"/>
                  <a:pt x="6323423" y="4344828"/>
                </a:cubicBezTo>
                <a:cubicBezTo>
                  <a:pt x="6323423" y="4364056"/>
                  <a:pt x="6307838" y="4379647"/>
                  <a:pt x="6288610" y="4379647"/>
                </a:cubicBezTo>
                <a:close/>
                <a:moveTo>
                  <a:pt x="6373503" y="4379647"/>
                </a:moveTo>
                <a:cubicBezTo>
                  <a:pt x="6354275" y="4379647"/>
                  <a:pt x="6338677" y="4364056"/>
                  <a:pt x="6338677" y="4344828"/>
                </a:cubicBezTo>
                <a:cubicBezTo>
                  <a:pt x="6338677" y="4325600"/>
                  <a:pt x="6354275" y="4310009"/>
                  <a:pt x="6373503" y="4310009"/>
                </a:cubicBezTo>
                <a:cubicBezTo>
                  <a:pt x="6392730" y="4310009"/>
                  <a:pt x="6408315" y="4325600"/>
                  <a:pt x="6408315" y="4344828"/>
                </a:cubicBezTo>
                <a:cubicBezTo>
                  <a:pt x="6408315" y="4364056"/>
                  <a:pt x="6392730" y="4379647"/>
                  <a:pt x="6373503" y="4379647"/>
                </a:cubicBezTo>
                <a:close/>
                <a:moveTo>
                  <a:pt x="6458395" y="4379647"/>
                </a:moveTo>
                <a:cubicBezTo>
                  <a:pt x="6439167" y="4379647"/>
                  <a:pt x="6423569" y="4364056"/>
                  <a:pt x="6423569" y="4344828"/>
                </a:cubicBezTo>
                <a:cubicBezTo>
                  <a:pt x="6423569" y="4325600"/>
                  <a:pt x="6439167" y="4310009"/>
                  <a:pt x="6458395" y="4310009"/>
                </a:cubicBezTo>
                <a:cubicBezTo>
                  <a:pt x="6477623" y="4310009"/>
                  <a:pt x="6493207" y="4325600"/>
                  <a:pt x="6493207" y="4344828"/>
                </a:cubicBezTo>
                <a:cubicBezTo>
                  <a:pt x="6493207" y="4364056"/>
                  <a:pt x="6477623" y="4379647"/>
                  <a:pt x="6458395" y="4379647"/>
                </a:cubicBezTo>
                <a:close/>
                <a:moveTo>
                  <a:pt x="6543288" y="4379647"/>
                </a:moveTo>
                <a:cubicBezTo>
                  <a:pt x="6524060" y="4379647"/>
                  <a:pt x="6508463" y="4364056"/>
                  <a:pt x="6508463" y="4344828"/>
                </a:cubicBezTo>
                <a:cubicBezTo>
                  <a:pt x="6508463" y="4325600"/>
                  <a:pt x="6524060" y="4310009"/>
                  <a:pt x="6543288" y="4310009"/>
                </a:cubicBezTo>
                <a:cubicBezTo>
                  <a:pt x="6562516" y="4310009"/>
                  <a:pt x="6578100" y="4325600"/>
                  <a:pt x="6578100" y="4344828"/>
                </a:cubicBezTo>
                <a:cubicBezTo>
                  <a:pt x="6578100" y="4364056"/>
                  <a:pt x="6562516" y="4379647"/>
                  <a:pt x="6543288" y="4379647"/>
                </a:cubicBezTo>
                <a:close/>
                <a:moveTo>
                  <a:pt x="6628180" y="4379647"/>
                </a:moveTo>
                <a:cubicBezTo>
                  <a:pt x="6608953" y="4379647"/>
                  <a:pt x="6593355" y="4364056"/>
                  <a:pt x="6593355" y="4344828"/>
                </a:cubicBezTo>
                <a:cubicBezTo>
                  <a:pt x="6593355" y="4325600"/>
                  <a:pt x="6608953" y="4310009"/>
                  <a:pt x="6628180" y="4310009"/>
                </a:cubicBezTo>
                <a:cubicBezTo>
                  <a:pt x="6647408" y="4310009"/>
                  <a:pt x="6662993" y="4325600"/>
                  <a:pt x="6662993" y="4344828"/>
                </a:cubicBezTo>
                <a:cubicBezTo>
                  <a:pt x="6662993" y="4364056"/>
                  <a:pt x="6647408" y="4379647"/>
                  <a:pt x="6628180" y="4379647"/>
                </a:cubicBezTo>
                <a:close/>
                <a:moveTo>
                  <a:pt x="6713073" y="4379647"/>
                </a:moveTo>
                <a:cubicBezTo>
                  <a:pt x="6693845" y="4379647"/>
                  <a:pt x="6678247" y="4364056"/>
                  <a:pt x="6678247" y="4344828"/>
                </a:cubicBezTo>
                <a:cubicBezTo>
                  <a:pt x="6678247" y="4325600"/>
                  <a:pt x="6693845" y="4310009"/>
                  <a:pt x="6713073" y="4310009"/>
                </a:cubicBezTo>
                <a:cubicBezTo>
                  <a:pt x="6732300" y="4310009"/>
                  <a:pt x="6747885" y="4325600"/>
                  <a:pt x="6747885" y="4344828"/>
                </a:cubicBezTo>
                <a:cubicBezTo>
                  <a:pt x="6747885" y="4364056"/>
                  <a:pt x="6732300" y="4379647"/>
                  <a:pt x="6713073" y="4379647"/>
                </a:cubicBezTo>
                <a:close/>
                <a:moveTo>
                  <a:pt x="6797965" y="4379647"/>
                </a:moveTo>
                <a:cubicBezTo>
                  <a:pt x="6778737" y="4379647"/>
                  <a:pt x="6763139" y="4364056"/>
                  <a:pt x="6763139" y="4344828"/>
                </a:cubicBezTo>
                <a:cubicBezTo>
                  <a:pt x="6763139" y="4325600"/>
                  <a:pt x="6778737" y="4310009"/>
                  <a:pt x="6797965" y="4310009"/>
                </a:cubicBezTo>
                <a:cubicBezTo>
                  <a:pt x="6817193" y="4310009"/>
                  <a:pt x="6832777" y="4325600"/>
                  <a:pt x="6832777" y="4344828"/>
                </a:cubicBezTo>
                <a:cubicBezTo>
                  <a:pt x="6832777" y="4364056"/>
                  <a:pt x="6817193" y="4379647"/>
                  <a:pt x="6797965" y="4379647"/>
                </a:cubicBezTo>
                <a:close/>
                <a:moveTo>
                  <a:pt x="6882858" y="4379647"/>
                </a:moveTo>
                <a:cubicBezTo>
                  <a:pt x="6863630" y="4379647"/>
                  <a:pt x="6848033" y="4364056"/>
                  <a:pt x="6848033" y="4344828"/>
                </a:cubicBezTo>
                <a:cubicBezTo>
                  <a:pt x="6848033" y="4325600"/>
                  <a:pt x="6863630" y="4310009"/>
                  <a:pt x="6882858" y="4310009"/>
                </a:cubicBezTo>
                <a:cubicBezTo>
                  <a:pt x="6902086" y="4310009"/>
                  <a:pt x="6917670" y="4325600"/>
                  <a:pt x="6917670" y="4344828"/>
                </a:cubicBezTo>
                <a:cubicBezTo>
                  <a:pt x="6917670" y="4364056"/>
                  <a:pt x="6902086" y="4379647"/>
                  <a:pt x="6882858" y="4379647"/>
                </a:cubicBezTo>
                <a:close/>
                <a:moveTo>
                  <a:pt x="6967749" y="4379647"/>
                </a:moveTo>
                <a:cubicBezTo>
                  <a:pt x="6948522" y="4379647"/>
                  <a:pt x="6932924" y="4364056"/>
                  <a:pt x="6932924" y="4344828"/>
                </a:cubicBezTo>
                <a:cubicBezTo>
                  <a:pt x="6932924" y="4325600"/>
                  <a:pt x="6948522" y="4310009"/>
                  <a:pt x="6967749" y="4310009"/>
                </a:cubicBezTo>
                <a:cubicBezTo>
                  <a:pt x="6986977" y="4310009"/>
                  <a:pt x="7002562" y="4325600"/>
                  <a:pt x="7002562" y="4344828"/>
                </a:cubicBezTo>
                <a:cubicBezTo>
                  <a:pt x="7002562" y="4364056"/>
                  <a:pt x="6986977" y="4379647"/>
                  <a:pt x="6967749" y="4379647"/>
                </a:cubicBezTo>
                <a:close/>
                <a:moveTo>
                  <a:pt x="7052643" y="4379647"/>
                </a:moveTo>
                <a:cubicBezTo>
                  <a:pt x="7033415" y="4379647"/>
                  <a:pt x="7017817" y="4364056"/>
                  <a:pt x="7017817" y="4344828"/>
                </a:cubicBezTo>
                <a:cubicBezTo>
                  <a:pt x="7017817" y="4325600"/>
                  <a:pt x="7033415" y="4310009"/>
                  <a:pt x="7052643" y="4310009"/>
                </a:cubicBezTo>
                <a:cubicBezTo>
                  <a:pt x="7071870" y="4310009"/>
                  <a:pt x="7087455" y="4325600"/>
                  <a:pt x="7087455" y="4344828"/>
                </a:cubicBezTo>
                <a:cubicBezTo>
                  <a:pt x="7087455" y="4364056"/>
                  <a:pt x="7071870" y="4379647"/>
                  <a:pt x="7052643" y="4379647"/>
                </a:cubicBezTo>
                <a:close/>
                <a:moveTo>
                  <a:pt x="7137562" y="4379647"/>
                </a:moveTo>
                <a:cubicBezTo>
                  <a:pt x="7118334" y="4379647"/>
                  <a:pt x="7102737" y="4364056"/>
                  <a:pt x="7102737" y="4344828"/>
                </a:cubicBezTo>
                <a:cubicBezTo>
                  <a:pt x="7102737" y="4325600"/>
                  <a:pt x="7118334" y="4310009"/>
                  <a:pt x="7137562" y="4310009"/>
                </a:cubicBezTo>
                <a:cubicBezTo>
                  <a:pt x="7156790" y="4310009"/>
                  <a:pt x="7172374" y="4325600"/>
                  <a:pt x="7172374" y="4344828"/>
                </a:cubicBezTo>
                <a:cubicBezTo>
                  <a:pt x="7172374" y="4364056"/>
                  <a:pt x="7156790" y="4379647"/>
                  <a:pt x="7137562" y="4379647"/>
                </a:cubicBezTo>
                <a:close/>
                <a:moveTo>
                  <a:pt x="7222454" y="4379647"/>
                </a:moveTo>
                <a:cubicBezTo>
                  <a:pt x="7203226" y="4379647"/>
                  <a:pt x="7187629" y="4364056"/>
                  <a:pt x="7187629" y="4344828"/>
                </a:cubicBezTo>
                <a:cubicBezTo>
                  <a:pt x="7187629" y="4325600"/>
                  <a:pt x="7203226" y="4310009"/>
                  <a:pt x="7222454" y="4310009"/>
                </a:cubicBezTo>
                <a:cubicBezTo>
                  <a:pt x="7241682" y="4310009"/>
                  <a:pt x="7257266" y="4325600"/>
                  <a:pt x="7257266" y="4344828"/>
                </a:cubicBezTo>
                <a:cubicBezTo>
                  <a:pt x="7257266" y="4364056"/>
                  <a:pt x="7241682" y="4379647"/>
                  <a:pt x="7222454" y="4379647"/>
                </a:cubicBezTo>
                <a:close/>
                <a:moveTo>
                  <a:pt x="7307346" y="4379647"/>
                </a:moveTo>
                <a:cubicBezTo>
                  <a:pt x="7288119" y="4379647"/>
                  <a:pt x="7272521" y="4364056"/>
                  <a:pt x="7272521" y="4344828"/>
                </a:cubicBezTo>
                <a:cubicBezTo>
                  <a:pt x="7272521" y="4325600"/>
                  <a:pt x="7288119" y="4310009"/>
                  <a:pt x="7307346" y="4310009"/>
                </a:cubicBezTo>
                <a:cubicBezTo>
                  <a:pt x="7326574" y="4310009"/>
                  <a:pt x="7342159" y="4325600"/>
                  <a:pt x="7342159" y="4344828"/>
                </a:cubicBezTo>
                <a:cubicBezTo>
                  <a:pt x="7342159" y="4364056"/>
                  <a:pt x="7326574" y="4379647"/>
                  <a:pt x="7307346" y="4379647"/>
                </a:cubicBezTo>
                <a:close/>
                <a:moveTo>
                  <a:pt x="7392239" y="4379647"/>
                </a:moveTo>
                <a:cubicBezTo>
                  <a:pt x="7373011" y="4379647"/>
                  <a:pt x="7357413" y="4364056"/>
                  <a:pt x="7357413" y="4344828"/>
                </a:cubicBezTo>
                <a:cubicBezTo>
                  <a:pt x="7357413" y="4325600"/>
                  <a:pt x="7373011" y="4310009"/>
                  <a:pt x="7392239" y="4310009"/>
                </a:cubicBezTo>
                <a:cubicBezTo>
                  <a:pt x="7411466" y="4310009"/>
                  <a:pt x="7427051" y="4325600"/>
                  <a:pt x="7427051" y="4344828"/>
                </a:cubicBezTo>
                <a:cubicBezTo>
                  <a:pt x="7427051" y="4364056"/>
                  <a:pt x="7411466" y="4379647"/>
                  <a:pt x="7392239" y="4379647"/>
                </a:cubicBezTo>
                <a:close/>
                <a:moveTo>
                  <a:pt x="7477132" y="4379647"/>
                </a:moveTo>
                <a:cubicBezTo>
                  <a:pt x="7457904" y="4379647"/>
                  <a:pt x="7442307" y="4364056"/>
                  <a:pt x="7442307" y="4344828"/>
                </a:cubicBezTo>
                <a:cubicBezTo>
                  <a:pt x="7442307" y="4325600"/>
                  <a:pt x="7457904" y="4310009"/>
                  <a:pt x="7477132" y="4310009"/>
                </a:cubicBezTo>
                <a:cubicBezTo>
                  <a:pt x="7496360" y="4310009"/>
                  <a:pt x="7511944" y="4325600"/>
                  <a:pt x="7511944" y="4344828"/>
                </a:cubicBezTo>
                <a:cubicBezTo>
                  <a:pt x="7511944" y="4364056"/>
                  <a:pt x="7496360" y="4379647"/>
                  <a:pt x="7477132" y="4379647"/>
                </a:cubicBezTo>
                <a:close/>
                <a:moveTo>
                  <a:pt x="7562024" y="4379647"/>
                </a:moveTo>
                <a:cubicBezTo>
                  <a:pt x="7542796" y="4379647"/>
                  <a:pt x="7527199" y="4364056"/>
                  <a:pt x="7527199" y="4344828"/>
                </a:cubicBezTo>
                <a:cubicBezTo>
                  <a:pt x="7527199" y="4325600"/>
                  <a:pt x="7542796" y="4310009"/>
                  <a:pt x="7562024" y="4310009"/>
                </a:cubicBezTo>
                <a:cubicBezTo>
                  <a:pt x="7581252" y="4310009"/>
                  <a:pt x="7596836" y="4325600"/>
                  <a:pt x="7596836" y="4344828"/>
                </a:cubicBezTo>
                <a:cubicBezTo>
                  <a:pt x="7596836" y="4364056"/>
                  <a:pt x="7581252" y="4379647"/>
                  <a:pt x="7562024" y="4379647"/>
                </a:cubicBezTo>
                <a:close/>
                <a:moveTo>
                  <a:pt x="7646915" y="4379647"/>
                </a:moveTo>
                <a:cubicBezTo>
                  <a:pt x="7627688" y="4379647"/>
                  <a:pt x="7612090" y="4364056"/>
                  <a:pt x="7612090" y="4344828"/>
                </a:cubicBezTo>
                <a:cubicBezTo>
                  <a:pt x="7612090" y="4325600"/>
                  <a:pt x="7627688" y="4310009"/>
                  <a:pt x="7646915" y="4310009"/>
                </a:cubicBezTo>
                <a:cubicBezTo>
                  <a:pt x="7666143" y="4310009"/>
                  <a:pt x="7681728" y="4325600"/>
                  <a:pt x="7681728" y="4344828"/>
                </a:cubicBezTo>
                <a:cubicBezTo>
                  <a:pt x="7681728" y="4364056"/>
                  <a:pt x="7666143" y="4379647"/>
                  <a:pt x="7646915" y="4379647"/>
                </a:cubicBezTo>
                <a:close/>
                <a:moveTo>
                  <a:pt x="7731809" y="4379647"/>
                </a:moveTo>
                <a:cubicBezTo>
                  <a:pt x="7712581" y="4379647"/>
                  <a:pt x="7696983" y="4364056"/>
                  <a:pt x="7696983" y="4344828"/>
                </a:cubicBezTo>
                <a:cubicBezTo>
                  <a:pt x="7696983" y="4325600"/>
                  <a:pt x="7712581" y="4310009"/>
                  <a:pt x="7731809" y="4310009"/>
                </a:cubicBezTo>
                <a:cubicBezTo>
                  <a:pt x="7751036" y="4310009"/>
                  <a:pt x="7766621" y="4325600"/>
                  <a:pt x="7766621" y="4344828"/>
                </a:cubicBezTo>
                <a:cubicBezTo>
                  <a:pt x="7766621" y="4364056"/>
                  <a:pt x="7751036" y="4379647"/>
                  <a:pt x="7731809" y="4379647"/>
                </a:cubicBezTo>
                <a:close/>
                <a:moveTo>
                  <a:pt x="7816702" y="4379647"/>
                </a:moveTo>
                <a:cubicBezTo>
                  <a:pt x="7797474" y="4379647"/>
                  <a:pt x="7781877" y="4364056"/>
                  <a:pt x="7781877" y="4344828"/>
                </a:cubicBezTo>
                <a:cubicBezTo>
                  <a:pt x="7781877" y="4325600"/>
                  <a:pt x="7797474" y="4310009"/>
                  <a:pt x="7816702" y="4310009"/>
                </a:cubicBezTo>
                <a:cubicBezTo>
                  <a:pt x="7835930" y="4310009"/>
                  <a:pt x="7851514" y="4325600"/>
                  <a:pt x="7851514" y="4344828"/>
                </a:cubicBezTo>
                <a:cubicBezTo>
                  <a:pt x="7851514" y="4364056"/>
                  <a:pt x="7835930" y="4379647"/>
                  <a:pt x="7816702" y="4379647"/>
                </a:cubicBezTo>
                <a:close/>
                <a:moveTo>
                  <a:pt x="7901594" y="4379647"/>
                </a:moveTo>
                <a:cubicBezTo>
                  <a:pt x="7882366" y="4379647"/>
                  <a:pt x="7866769" y="4364056"/>
                  <a:pt x="7866769" y="4344828"/>
                </a:cubicBezTo>
                <a:cubicBezTo>
                  <a:pt x="7866769" y="4325600"/>
                  <a:pt x="7882366" y="4310009"/>
                  <a:pt x="7901594" y="4310009"/>
                </a:cubicBezTo>
                <a:cubicBezTo>
                  <a:pt x="7920822" y="4310009"/>
                  <a:pt x="7936406" y="4325600"/>
                  <a:pt x="7936406" y="4344828"/>
                </a:cubicBezTo>
                <a:cubicBezTo>
                  <a:pt x="7936406" y="4364056"/>
                  <a:pt x="7920822" y="4379647"/>
                  <a:pt x="7901594" y="4379647"/>
                </a:cubicBezTo>
                <a:close/>
                <a:moveTo>
                  <a:pt x="7986485" y="4379647"/>
                </a:moveTo>
                <a:cubicBezTo>
                  <a:pt x="7967258" y="4379647"/>
                  <a:pt x="7951660" y="4364056"/>
                  <a:pt x="7951660" y="4344828"/>
                </a:cubicBezTo>
                <a:cubicBezTo>
                  <a:pt x="7951660" y="4325600"/>
                  <a:pt x="7967258" y="4310009"/>
                  <a:pt x="7986485" y="4310009"/>
                </a:cubicBezTo>
                <a:cubicBezTo>
                  <a:pt x="8005713" y="4310009"/>
                  <a:pt x="8021298" y="4325600"/>
                  <a:pt x="8021298" y="4344828"/>
                </a:cubicBezTo>
                <a:cubicBezTo>
                  <a:pt x="8021298" y="4364056"/>
                  <a:pt x="8005713" y="4379647"/>
                  <a:pt x="7986485" y="4379647"/>
                </a:cubicBezTo>
                <a:close/>
                <a:moveTo>
                  <a:pt x="8071379" y="4379647"/>
                </a:moveTo>
                <a:cubicBezTo>
                  <a:pt x="8052151" y="4379647"/>
                  <a:pt x="8036553" y="4364056"/>
                  <a:pt x="8036553" y="4344828"/>
                </a:cubicBezTo>
                <a:cubicBezTo>
                  <a:pt x="8036553" y="4325600"/>
                  <a:pt x="8052151" y="4310009"/>
                  <a:pt x="8071379" y="4310009"/>
                </a:cubicBezTo>
                <a:cubicBezTo>
                  <a:pt x="8090606" y="4310009"/>
                  <a:pt x="8106191" y="4325600"/>
                  <a:pt x="8106191" y="4344828"/>
                </a:cubicBezTo>
                <a:cubicBezTo>
                  <a:pt x="8106191" y="4364056"/>
                  <a:pt x="8090606" y="4379647"/>
                  <a:pt x="8071379" y="4379647"/>
                </a:cubicBezTo>
                <a:close/>
                <a:moveTo>
                  <a:pt x="8156272" y="4379647"/>
                </a:moveTo>
                <a:cubicBezTo>
                  <a:pt x="8137044" y="4379647"/>
                  <a:pt x="8121447" y="4364056"/>
                  <a:pt x="8121447" y="4344828"/>
                </a:cubicBezTo>
                <a:cubicBezTo>
                  <a:pt x="8121447" y="4325600"/>
                  <a:pt x="8137044" y="4310009"/>
                  <a:pt x="8156272" y="4310009"/>
                </a:cubicBezTo>
                <a:cubicBezTo>
                  <a:pt x="8175500" y="4310009"/>
                  <a:pt x="8191084" y="4325600"/>
                  <a:pt x="8191084" y="4344828"/>
                </a:cubicBezTo>
                <a:cubicBezTo>
                  <a:pt x="8191084" y="4364056"/>
                  <a:pt x="8175500" y="4379647"/>
                  <a:pt x="8156272" y="4379647"/>
                </a:cubicBezTo>
                <a:close/>
                <a:moveTo>
                  <a:pt x="8241164" y="4379647"/>
                </a:moveTo>
                <a:cubicBezTo>
                  <a:pt x="8221936" y="4379647"/>
                  <a:pt x="8206339" y="4364056"/>
                  <a:pt x="8206339" y="4344828"/>
                </a:cubicBezTo>
                <a:cubicBezTo>
                  <a:pt x="8206339" y="4325600"/>
                  <a:pt x="8221936" y="4310009"/>
                  <a:pt x="8241164" y="4310009"/>
                </a:cubicBezTo>
                <a:cubicBezTo>
                  <a:pt x="8260392" y="4310009"/>
                  <a:pt x="8275976" y="4325600"/>
                  <a:pt x="8275976" y="4344828"/>
                </a:cubicBezTo>
                <a:cubicBezTo>
                  <a:pt x="8275976" y="4364056"/>
                  <a:pt x="8260392" y="4379647"/>
                  <a:pt x="8241164" y="4379647"/>
                </a:cubicBezTo>
                <a:close/>
                <a:moveTo>
                  <a:pt x="8326055" y="4379647"/>
                </a:moveTo>
                <a:cubicBezTo>
                  <a:pt x="8306828" y="4379647"/>
                  <a:pt x="8291230" y="4364056"/>
                  <a:pt x="8291230" y="4344828"/>
                </a:cubicBezTo>
                <a:cubicBezTo>
                  <a:pt x="8291230" y="4325600"/>
                  <a:pt x="8306828" y="4310009"/>
                  <a:pt x="8326055" y="4310009"/>
                </a:cubicBezTo>
                <a:cubicBezTo>
                  <a:pt x="8345283" y="4310009"/>
                  <a:pt x="8360868" y="4325600"/>
                  <a:pt x="8360868" y="4344828"/>
                </a:cubicBezTo>
                <a:cubicBezTo>
                  <a:pt x="8360868" y="4364056"/>
                  <a:pt x="8345283" y="4379647"/>
                  <a:pt x="8326055" y="4379647"/>
                </a:cubicBezTo>
                <a:close/>
                <a:moveTo>
                  <a:pt x="8410949" y="4379647"/>
                </a:moveTo>
                <a:cubicBezTo>
                  <a:pt x="8391721" y="4379647"/>
                  <a:pt x="8376123" y="4364056"/>
                  <a:pt x="8376123" y="4344828"/>
                </a:cubicBezTo>
                <a:cubicBezTo>
                  <a:pt x="8376123" y="4325600"/>
                  <a:pt x="8391721" y="4310009"/>
                  <a:pt x="8410949" y="4310009"/>
                </a:cubicBezTo>
                <a:cubicBezTo>
                  <a:pt x="8430176" y="4310009"/>
                  <a:pt x="8445761" y="4325600"/>
                  <a:pt x="8445761" y="4344828"/>
                </a:cubicBezTo>
                <a:cubicBezTo>
                  <a:pt x="8445761" y="4364056"/>
                  <a:pt x="8430176" y="4379647"/>
                  <a:pt x="8410949" y="4379647"/>
                </a:cubicBezTo>
                <a:close/>
                <a:moveTo>
                  <a:pt x="8495842" y="4379647"/>
                </a:moveTo>
                <a:cubicBezTo>
                  <a:pt x="8476614" y="4379647"/>
                  <a:pt x="8461017" y="4364056"/>
                  <a:pt x="8461017" y="4344828"/>
                </a:cubicBezTo>
                <a:cubicBezTo>
                  <a:pt x="8461017" y="4325600"/>
                  <a:pt x="8476614" y="4310009"/>
                  <a:pt x="8495842" y="4310009"/>
                </a:cubicBezTo>
                <a:cubicBezTo>
                  <a:pt x="8515070" y="4310009"/>
                  <a:pt x="8530654" y="4325600"/>
                  <a:pt x="8530654" y="4344828"/>
                </a:cubicBezTo>
                <a:cubicBezTo>
                  <a:pt x="8530654" y="4364056"/>
                  <a:pt x="8515070" y="4379647"/>
                  <a:pt x="8495842" y="4379647"/>
                </a:cubicBezTo>
                <a:close/>
                <a:moveTo>
                  <a:pt x="8580734" y="4379647"/>
                </a:moveTo>
                <a:cubicBezTo>
                  <a:pt x="8561506" y="4379647"/>
                  <a:pt x="8545909" y="4364056"/>
                  <a:pt x="8545909" y="4344828"/>
                </a:cubicBezTo>
                <a:cubicBezTo>
                  <a:pt x="8545909" y="4325600"/>
                  <a:pt x="8561506" y="4310009"/>
                  <a:pt x="8580734" y="4310009"/>
                </a:cubicBezTo>
                <a:cubicBezTo>
                  <a:pt x="8599962" y="4310009"/>
                  <a:pt x="8615546" y="4325600"/>
                  <a:pt x="8615546" y="4344828"/>
                </a:cubicBezTo>
                <a:cubicBezTo>
                  <a:pt x="8615546" y="4364056"/>
                  <a:pt x="8599962" y="4379647"/>
                  <a:pt x="8580734" y="4379647"/>
                </a:cubicBezTo>
                <a:close/>
                <a:moveTo>
                  <a:pt x="8665625" y="4379647"/>
                </a:moveTo>
                <a:cubicBezTo>
                  <a:pt x="8646398" y="4379647"/>
                  <a:pt x="8630800" y="4364056"/>
                  <a:pt x="8630800" y="4344828"/>
                </a:cubicBezTo>
                <a:cubicBezTo>
                  <a:pt x="8630800" y="4325600"/>
                  <a:pt x="8646398" y="4310009"/>
                  <a:pt x="8665625" y="4310009"/>
                </a:cubicBezTo>
                <a:cubicBezTo>
                  <a:pt x="8684853" y="4310009"/>
                  <a:pt x="8700438" y="4325600"/>
                  <a:pt x="8700438" y="4344828"/>
                </a:cubicBezTo>
                <a:cubicBezTo>
                  <a:pt x="8700438" y="4364056"/>
                  <a:pt x="8684853" y="4379647"/>
                  <a:pt x="8665625" y="4379647"/>
                </a:cubicBezTo>
                <a:close/>
                <a:moveTo>
                  <a:pt x="8750518" y="4379647"/>
                </a:moveTo>
                <a:cubicBezTo>
                  <a:pt x="8731290" y="4379647"/>
                  <a:pt x="8715692" y="4364056"/>
                  <a:pt x="8715692" y="4344828"/>
                </a:cubicBezTo>
                <a:cubicBezTo>
                  <a:pt x="8715692" y="4325600"/>
                  <a:pt x="8731290" y="4310009"/>
                  <a:pt x="8750518" y="4310009"/>
                </a:cubicBezTo>
                <a:cubicBezTo>
                  <a:pt x="8769745" y="4310009"/>
                  <a:pt x="8785330" y="4325600"/>
                  <a:pt x="8785330" y="4344828"/>
                </a:cubicBezTo>
                <a:cubicBezTo>
                  <a:pt x="8785330" y="4364056"/>
                  <a:pt x="8769745" y="4379647"/>
                  <a:pt x="8750518" y="4379647"/>
                </a:cubicBezTo>
                <a:close/>
                <a:moveTo>
                  <a:pt x="8835412" y="4379647"/>
                </a:moveTo>
                <a:cubicBezTo>
                  <a:pt x="8816184" y="4379647"/>
                  <a:pt x="8800587" y="4364056"/>
                  <a:pt x="8800587" y="4344828"/>
                </a:cubicBezTo>
                <a:cubicBezTo>
                  <a:pt x="8800587" y="4325600"/>
                  <a:pt x="8816184" y="4310009"/>
                  <a:pt x="8835412" y="4310009"/>
                </a:cubicBezTo>
                <a:cubicBezTo>
                  <a:pt x="8854640" y="4310009"/>
                  <a:pt x="8870224" y="4325600"/>
                  <a:pt x="8870224" y="4344828"/>
                </a:cubicBezTo>
                <a:cubicBezTo>
                  <a:pt x="8870224" y="4364056"/>
                  <a:pt x="8854640" y="4379647"/>
                  <a:pt x="8835412" y="4379647"/>
                </a:cubicBezTo>
                <a:close/>
                <a:moveTo>
                  <a:pt x="8920304" y="4379647"/>
                </a:moveTo>
                <a:cubicBezTo>
                  <a:pt x="8901076" y="4379647"/>
                  <a:pt x="8885479" y="4364056"/>
                  <a:pt x="8885479" y="4344828"/>
                </a:cubicBezTo>
                <a:cubicBezTo>
                  <a:pt x="8885479" y="4325600"/>
                  <a:pt x="8901076" y="4310009"/>
                  <a:pt x="8920304" y="4310009"/>
                </a:cubicBezTo>
                <a:cubicBezTo>
                  <a:pt x="8939532" y="4310009"/>
                  <a:pt x="8955116" y="4325600"/>
                  <a:pt x="8955116" y="4344828"/>
                </a:cubicBezTo>
                <a:cubicBezTo>
                  <a:pt x="8955116" y="4364056"/>
                  <a:pt x="8939532" y="4379647"/>
                  <a:pt x="8920304" y="4379647"/>
                </a:cubicBezTo>
                <a:close/>
                <a:moveTo>
                  <a:pt x="9005195" y="4379647"/>
                </a:moveTo>
                <a:cubicBezTo>
                  <a:pt x="8985968" y="4379647"/>
                  <a:pt x="8970370" y="4364056"/>
                  <a:pt x="8970370" y="4344828"/>
                </a:cubicBezTo>
                <a:cubicBezTo>
                  <a:pt x="8970370" y="4325600"/>
                  <a:pt x="8985968" y="4310009"/>
                  <a:pt x="9005195" y="4310009"/>
                </a:cubicBezTo>
                <a:cubicBezTo>
                  <a:pt x="9024423" y="4310009"/>
                  <a:pt x="9040008" y="4325600"/>
                  <a:pt x="9040008" y="4344828"/>
                </a:cubicBezTo>
                <a:cubicBezTo>
                  <a:pt x="9040008" y="4364056"/>
                  <a:pt x="9024423" y="4379647"/>
                  <a:pt x="9005195" y="4379647"/>
                </a:cubicBezTo>
                <a:close/>
                <a:moveTo>
                  <a:pt x="9090088" y="4379647"/>
                </a:moveTo>
                <a:cubicBezTo>
                  <a:pt x="9070860" y="4379647"/>
                  <a:pt x="9055262" y="4364056"/>
                  <a:pt x="9055262" y="4344828"/>
                </a:cubicBezTo>
                <a:cubicBezTo>
                  <a:pt x="9055262" y="4325600"/>
                  <a:pt x="9070860" y="4310009"/>
                  <a:pt x="9090088" y="4310009"/>
                </a:cubicBezTo>
                <a:cubicBezTo>
                  <a:pt x="9109315" y="4310009"/>
                  <a:pt x="9124900" y="4325600"/>
                  <a:pt x="9124900" y="4344828"/>
                </a:cubicBezTo>
                <a:cubicBezTo>
                  <a:pt x="9124900" y="4364056"/>
                  <a:pt x="9109315" y="4379647"/>
                  <a:pt x="9090088" y="4379647"/>
                </a:cubicBezTo>
                <a:close/>
                <a:moveTo>
                  <a:pt x="9174982" y="4379647"/>
                </a:moveTo>
                <a:cubicBezTo>
                  <a:pt x="9155754" y="4379647"/>
                  <a:pt x="9140157" y="4364056"/>
                  <a:pt x="9140157" y="4344828"/>
                </a:cubicBezTo>
                <a:cubicBezTo>
                  <a:pt x="9140157" y="4325600"/>
                  <a:pt x="9155754" y="4310009"/>
                  <a:pt x="9174982" y="4310009"/>
                </a:cubicBezTo>
                <a:cubicBezTo>
                  <a:pt x="9194210" y="4310009"/>
                  <a:pt x="9209794" y="4325600"/>
                  <a:pt x="9209794" y="4344828"/>
                </a:cubicBezTo>
                <a:cubicBezTo>
                  <a:pt x="9209794" y="4364056"/>
                  <a:pt x="9194210" y="4379647"/>
                  <a:pt x="9174982" y="4379647"/>
                </a:cubicBezTo>
                <a:close/>
                <a:moveTo>
                  <a:pt x="9259874" y="4379647"/>
                </a:moveTo>
                <a:cubicBezTo>
                  <a:pt x="9240646" y="4379647"/>
                  <a:pt x="9225049" y="4364056"/>
                  <a:pt x="9225049" y="4344828"/>
                </a:cubicBezTo>
                <a:cubicBezTo>
                  <a:pt x="9225049" y="4325600"/>
                  <a:pt x="9240646" y="4310009"/>
                  <a:pt x="9259874" y="4310009"/>
                </a:cubicBezTo>
                <a:cubicBezTo>
                  <a:pt x="9279102" y="4310009"/>
                  <a:pt x="9294686" y="4325600"/>
                  <a:pt x="9294686" y="4344828"/>
                </a:cubicBezTo>
                <a:cubicBezTo>
                  <a:pt x="9294686" y="4364056"/>
                  <a:pt x="9279102" y="4379647"/>
                  <a:pt x="9259874" y="4379647"/>
                </a:cubicBezTo>
                <a:close/>
                <a:moveTo>
                  <a:pt x="9344765" y="4379647"/>
                </a:moveTo>
                <a:cubicBezTo>
                  <a:pt x="9325538" y="4379647"/>
                  <a:pt x="9309940" y="4364056"/>
                  <a:pt x="9309940" y="4344828"/>
                </a:cubicBezTo>
                <a:cubicBezTo>
                  <a:pt x="9309940" y="4325600"/>
                  <a:pt x="9325538" y="4310009"/>
                  <a:pt x="9344765" y="4310009"/>
                </a:cubicBezTo>
                <a:cubicBezTo>
                  <a:pt x="9363993" y="4310009"/>
                  <a:pt x="9379578" y="4325600"/>
                  <a:pt x="9379578" y="4344828"/>
                </a:cubicBezTo>
                <a:cubicBezTo>
                  <a:pt x="9379578" y="4364056"/>
                  <a:pt x="9363993" y="4379647"/>
                  <a:pt x="9344765" y="4379647"/>
                </a:cubicBezTo>
                <a:close/>
                <a:moveTo>
                  <a:pt x="9429658" y="4379647"/>
                </a:moveTo>
                <a:cubicBezTo>
                  <a:pt x="9410430" y="4379647"/>
                  <a:pt x="9394832" y="4364056"/>
                  <a:pt x="9394832" y="4344828"/>
                </a:cubicBezTo>
                <a:cubicBezTo>
                  <a:pt x="9394832" y="4325600"/>
                  <a:pt x="9410430" y="4310009"/>
                  <a:pt x="9429658" y="4310009"/>
                </a:cubicBezTo>
                <a:cubicBezTo>
                  <a:pt x="9448885" y="4310009"/>
                  <a:pt x="9464470" y="4325600"/>
                  <a:pt x="9464470" y="4344828"/>
                </a:cubicBezTo>
                <a:cubicBezTo>
                  <a:pt x="9464470" y="4364056"/>
                  <a:pt x="9448885" y="4379647"/>
                  <a:pt x="9429658" y="4379647"/>
                </a:cubicBezTo>
                <a:close/>
                <a:moveTo>
                  <a:pt x="9514552" y="4379647"/>
                </a:moveTo>
                <a:cubicBezTo>
                  <a:pt x="9495324" y="4379647"/>
                  <a:pt x="9479727" y="4364056"/>
                  <a:pt x="9479727" y="4344828"/>
                </a:cubicBezTo>
                <a:cubicBezTo>
                  <a:pt x="9479727" y="4325600"/>
                  <a:pt x="9495324" y="4310009"/>
                  <a:pt x="9514552" y="4310009"/>
                </a:cubicBezTo>
                <a:cubicBezTo>
                  <a:pt x="9533780" y="4310009"/>
                  <a:pt x="9549364" y="4325600"/>
                  <a:pt x="9549364" y="4344828"/>
                </a:cubicBezTo>
                <a:cubicBezTo>
                  <a:pt x="9549364" y="4364056"/>
                  <a:pt x="9533780" y="4379647"/>
                  <a:pt x="9514552" y="4379647"/>
                </a:cubicBezTo>
                <a:close/>
                <a:moveTo>
                  <a:pt x="9599444" y="4379647"/>
                </a:moveTo>
                <a:cubicBezTo>
                  <a:pt x="9580216" y="4379647"/>
                  <a:pt x="9564619" y="4364056"/>
                  <a:pt x="9564619" y="4344828"/>
                </a:cubicBezTo>
                <a:cubicBezTo>
                  <a:pt x="9564619" y="4325600"/>
                  <a:pt x="9580216" y="4310009"/>
                  <a:pt x="9599444" y="4310009"/>
                </a:cubicBezTo>
                <a:cubicBezTo>
                  <a:pt x="9618672" y="4310009"/>
                  <a:pt x="9634256" y="4325600"/>
                  <a:pt x="9634256" y="4344828"/>
                </a:cubicBezTo>
                <a:cubicBezTo>
                  <a:pt x="9634256" y="4364056"/>
                  <a:pt x="9618672" y="4379647"/>
                  <a:pt x="9599444" y="4379647"/>
                </a:cubicBezTo>
                <a:close/>
                <a:moveTo>
                  <a:pt x="9684335" y="4379647"/>
                </a:moveTo>
                <a:cubicBezTo>
                  <a:pt x="9665108" y="4379647"/>
                  <a:pt x="9649510" y="4364056"/>
                  <a:pt x="9649510" y="4344828"/>
                </a:cubicBezTo>
                <a:cubicBezTo>
                  <a:pt x="9649510" y="4325600"/>
                  <a:pt x="9665108" y="4310009"/>
                  <a:pt x="9684335" y="4310009"/>
                </a:cubicBezTo>
                <a:cubicBezTo>
                  <a:pt x="9703563" y="4310009"/>
                  <a:pt x="9719148" y="4325600"/>
                  <a:pt x="9719148" y="4344828"/>
                </a:cubicBezTo>
                <a:cubicBezTo>
                  <a:pt x="9719148" y="4364056"/>
                  <a:pt x="9703563" y="4379647"/>
                  <a:pt x="9684335" y="4379647"/>
                </a:cubicBezTo>
                <a:close/>
                <a:moveTo>
                  <a:pt x="9769228" y="4379647"/>
                </a:moveTo>
                <a:cubicBezTo>
                  <a:pt x="9750000" y="4379647"/>
                  <a:pt x="9734402" y="4364056"/>
                  <a:pt x="9734402" y="4344828"/>
                </a:cubicBezTo>
                <a:cubicBezTo>
                  <a:pt x="9734402" y="4325600"/>
                  <a:pt x="9750000" y="4310009"/>
                  <a:pt x="9769228" y="4310009"/>
                </a:cubicBezTo>
                <a:cubicBezTo>
                  <a:pt x="9788455" y="4310009"/>
                  <a:pt x="9804040" y="4325600"/>
                  <a:pt x="9804040" y="4344828"/>
                </a:cubicBezTo>
                <a:cubicBezTo>
                  <a:pt x="9804040" y="4364056"/>
                  <a:pt x="9788455" y="4379647"/>
                  <a:pt x="9769228" y="4379647"/>
                </a:cubicBezTo>
                <a:close/>
                <a:moveTo>
                  <a:pt x="9854122" y="4379647"/>
                </a:moveTo>
                <a:cubicBezTo>
                  <a:pt x="9834894" y="4379647"/>
                  <a:pt x="9819297" y="4364056"/>
                  <a:pt x="9819297" y="4344828"/>
                </a:cubicBezTo>
                <a:cubicBezTo>
                  <a:pt x="9819297" y="4325600"/>
                  <a:pt x="9834894" y="4310009"/>
                  <a:pt x="9854122" y="4310009"/>
                </a:cubicBezTo>
                <a:cubicBezTo>
                  <a:pt x="9873350" y="4310009"/>
                  <a:pt x="9888934" y="4325600"/>
                  <a:pt x="9888934" y="4344828"/>
                </a:cubicBezTo>
                <a:cubicBezTo>
                  <a:pt x="9888934" y="4364056"/>
                  <a:pt x="9873350" y="4379647"/>
                  <a:pt x="9854122" y="4379647"/>
                </a:cubicBezTo>
                <a:close/>
                <a:moveTo>
                  <a:pt x="10278584" y="4379647"/>
                </a:moveTo>
                <a:cubicBezTo>
                  <a:pt x="10259356" y="4379647"/>
                  <a:pt x="10243759" y="4364056"/>
                  <a:pt x="10243759" y="4344828"/>
                </a:cubicBezTo>
                <a:cubicBezTo>
                  <a:pt x="10243759" y="4325600"/>
                  <a:pt x="10259356" y="4310009"/>
                  <a:pt x="10278584" y="4310009"/>
                </a:cubicBezTo>
                <a:cubicBezTo>
                  <a:pt x="10297812" y="4310009"/>
                  <a:pt x="10313396" y="4325600"/>
                  <a:pt x="10313396" y="4344828"/>
                </a:cubicBezTo>
                <a:cubicBezTo>
                  <a:pt x="10313396" y="4364056"/>
                  <a:pt x="10297812" y="4379647"/>
                  <a:pt x="10278584" y="4379647"/>
                </a:cubicBezTo>
                <a:close/>
                <a:moveTo>
                  <a:pt x="2213771" y="4294786"/>
                </a:moveTo>
                <a:cubicBezTo>
                  <a:pt x="2194543" y="4294786"/>
                  <a:pt x="2178952" y="4279195"/>
                  <a:pt x="2178952" y="4259967"/>
                </a:cubicBezTo>
                <a:cubicBezTo>
                  <a:pt x="2178952" y="4240740"/>
                  <a:pt x="2194543" y="4225149"/>
                  <a:pt x="2213771" y="4225149"/>
                </a:cubicBezTo>
                <a:cubicBezTo>
                  <a:pt x="2232999" y="4225149"/>
                  <a:pt x="2248590" y="4240740"/>
                  <a:pt x="2248590" y="4259967"/>
                </a:cubicBezTo>
                <a:cubicBezTo>
                  <a:pt x="2248590" y="4279195"/>
                  <a:pt x="2232999" y="4294786"/>
                  <a:pt x="2213771" y="4294786"/>
                </a:cubicBezTo>
                <a:close/>
                <a:moveTo>
                  <a:pt x="2298657" y="4294786"/>
                </a:moveTo>
                <a:cubicBezTo>
                  <a:pt x="2279429" y="4294786"/>
                  <a:pt x="2263838" y="4279195"/>
                  <a:pt x="2263838" y="4259967"/>
                </a:cubicBezTo>
                <a:cubicBezTo>
                  <a:pt x="2263838" y="4240740"/>
                  <a:pt x="2279429" y="4225149"/>
                  <a:pt x="2298657" y="4225149"/>
                </a:cubicBezTo>
                <a:cubicBezTo>
                  <a:pt x="2317885" y="4225149"/>
                  <a:pt x="2333476" y="4240740"/>
                  <a:pt x="2333476" y="4259967"/>
                </a:cubicBezTo>
                <a:cubicBezTo>
                  <a:pt x="2333476" y="4279195"/>
                  <a:pt x="2317885" y="4294786"/>
                  <a:pt x="2298657" y="4294786"/>
                </a:cubicBezTo>
                <a:close/>
                <a:moveTo>
                  <a:pt x="2383549" y="4294786"/>
                </a:moveTo>
                <a:cubicBezTo>
                  <a:pt x="2364322" y="4294786"/>
                  <a:pt x="2348730" y="4279195"/>
                  <a:pt x="2348730" y="4259967"/>
                </a:cubicBezTo>
                <a:cubicBezTo>
                  <a:pt x="2348730" y="4240740"/>
                  <a:pt x="2364322" y="4225149"/>
                  <a:pt x="2383549" y="4225149"/>
                </a:cubicBezTo>
                <a:cubicBezTo>
                  <a:pt x="2402777" y="4225149"/>
                  <a:pt x="2418368" y="4240740"/>
                  <a:pt x="2418368" y="4259967"/>
                </a:cubicBezTo>
                <a:cubicBezTo>
                  <a:pt x="2418368" y="4279195"/>
                  <a:pt x="2402777" y="4294786"/>
                  <a:pt x="2383549" y="4294786"/>
                </a:cubicBezTo>
                <a:close/>
                <a:moveTo>
                  <a:pt x="2468443" y="4294786"/>
                </a:moveTo>
                <a:cubicBezTo>
                  <a:pt x="2449215" y="4294786"/>
                  <a:pt x="2433624" y="4279195"/>
                  <a:pt x="2433624" y="4259967"/>
                </a:cubicBezTo>
                <a:cubicBezTo>
                  <a:pt x="2433624" y="4240740"/>
                  <a:pt x="2449215" y="4225149"/>
                  <a:pt x="2468443" y="4225149"/>
                </a:cubicBezTo>
                <a:cubicBezTo>
                  <a:pt x="2487670" y="4225149"/>
                  <a:pt x="2503261" y="4240740"/>
                  <a:pt x="2503261" y="4259967"/>
                </a:cubicBezTo>
                <a:cubicBezTo>
                  <a:pt x="2503261" y="4279195"/>
                  <a:pt x="2487670" y="4294786"/>
                  <a:pt x="2468443" y="4294786"/>
                </a:cubicBezTo>
                <a:close/>
                <a:moveTo>
                  <a:pt x="2553334" y="4294786"/>
                </a:moveTo>
                <a:cubicBezTo>
                  <a:pt x="2534106" y="4294786"/>
                  <a:pt x="2518515" y="4279195"/>
                  <a:pt x="2518515" y="4259967"/>
                </a:cubicBezTo>
                <a:cubicBezTo>
                  <a:pt x="2518515" y="4240740"/>
                  <a:pt x="2534106" y="4225149"/>
                  <a:pt x="2553334" y="4225149"/>
                </a:cubicBezTo>
                <a:cubicBezTo>
                  <a:pt x="2572562" y="4225149"/>
                  <a:pt x="2588153" y="4240740"/>
                  <a:pt x="2588153" y="4259967"/>
                </a:cubicBezTo>
                <a:cubicBezTo>
                  <a:pt x="2588153" y="4279195"/>
                  <a:pt x="2572562" y="4294786"/>
                  <a:pt x="2553334" y="4294786"/>
                </a:cubicBezTo>
                <a:close/>
                <a:moveTo>
                  <a:pt x="2638227" y="4294786"/>
                </a:moveTo>
                <a:cubicBezTo>
                  <a:pt x="2618999" y="4294786"/>
                  <a:pt x="2603408" y="4279195"/>
                  <a:pt x="2603408" y="4259967"/>
                </a:cubicBezTo>
                <a:cubicBezTo>
                  <a:pt x="2603408" y="4240740"/>
                  <a:pt x="2618999" y="4225149"/>
                  <a:pt x="2638227" y="4225149"/>
                </a:cubicBezTo>
                <a:cubicBezTo>
                  <a:pt x="2657455" y="4225149"/>
                  <a:pt x="2673046" y="4240740"/>
                  <a:pt x="2673046" y="4259967"/>
                </a:cubicBezTo>
                <a:cubicBezTo>
                  <a:pt x="2673046" y="4279195"/>
                  <a:pt x="2657455" y="4294786"/>
                  <a:pt x="2638227" y="4294786"/>
                </a:cubicBezTo>
                <a:close/>
                <a:moveTo>
                  <a:pt x="2723119" y="4294786"/>
                </a:moveTo>
                <a:cubicBezTo>
                  <a:pt x="2703892" y="4294786"/>
                  <a:pt x="2688300" y="4279195"/>
                  <a:pt x="2688300" y="4259967"/>
                </a:cubicBezTo>
                <a:cubicBezTo>
                  <a:pt x="2688300" y="4240740"/>
                  <a:pt x="2703892" y="4225149"/>
                  <a:pt x="2723119" y="4225149"/>
                </a:cubicBezTo>
                <a:cubicBezTo>
                  <a:pt x="2742347" y="4225149"/>
                  <a:pt x="2757938" y="4240740"/>
                  <a:pt x="2757938" y="4259967"/>
                </a:cubicBezTo>
                <a:cubicBezTo>
                  <a:pt x="2757938" y="4279195"/>
                  <a:pt x="2742347" y="4294786"/>
                  <a:pt x="2723119" y="4294786"/>
                </a:cubicBezTo>
                <a:close/>
                <a:moveTo>
                  <a:pt x="2808013" y="4294786"/>
                </a:moveTo>
                <a:cubicBezTo>
                  <a:pt x="2788785" y="4294786"/>
                  <a:pt x="2773194" y="4279195"/>
                  <a:pt x="2773194" y="4259967"/>
                </a:cubicBezTo>
                <a:cubicBezTo>
                  <a:pt x="2773194" y="4240740"/>
                  <a:pt x="2788785" y="4225149"/>
                  <a:pt x="2808013" y="4225149"/>
                </a:cubicBezTo>
                <a:cubicBezTo>
                  <a:pt x="2827240" y="4225149"/>
                  <a:pt x="2842831" y="4240740"/>
                  <a:pt x="2842831" y="4259967"/>
                </a:cubicBezTo>
                <a:cubicBezTo>
                  <a:pt x="2842831" y="4279195"/>
                  <a:pt x="2827240" y="4294786"/>
                  <a:pt x="2808013" y="4294786"/>
                </a:cubicBezTo>
                <a:close/>
                <a:moveTo>
                  <a:pt x="2892904" y="4294786"/>
                </a:moveTo>
                <a:cubicBezTo>
                  <a:pt x="2873676" y="4294786"/>
                  <a:pt x="2858085" y="4279195"/>
                  <a:pt x="2858085" y="4259967"/>
                </a:cubicBezTo>
                <a:cubicBezTo>
                  <a:pt x="2858085" y="4240740"/>
                  <a:pt x="2873676" y="4225149"/>
                  <a:pt x="2892904" y="4225149"/>
                </a:cubicBezTo>
                <a:cubicBezTo>
                  <a:pt x="2912132" y="4225149"/>
                  <a:pt x="2927723" y="4240740"/>
                  <a:pt x="2927723" y="4259967"/>
                </a:cubicBezTo>
                <a:cubicBezTo>
                  <a:pt x="2927723" y="4279195"/>
                  <a:pt x="2912132" y="4294786"/>
                  <a:pt x="2892904" y="4294786"/>
                </a:cubicBezTo>
                <a:close/>
                <a:moveTo>
                  <a:pt x="2977796" y="4294786"/>
                </a:moveTo>
                <a:cubicBezTo>
                  <a:pt x="2958568" y="4294786"/>
                  <a:pt x="2942977" y="4279195"/>
                  <a:pt x="2942977" y="4259967"/>
                </a:cubicBezTo>
                <a:cubicBezTo>
                  <a:pt x="2942977" y="4240740"/>
                  <a:pt x="2958568" y="4225149"/>
                  <a:pt x="2977796" y="4225149"/>
                </a:cubicBezTo>
                <a:cubicBezTo>
                  <a:pt x="2997024" y="4225149"/>
                  <a:pt x="3012615" y="4240740"/>
                  <a:pt x="3012615" y="4259967"/>
                </a:cubicBezTo>
                <a:cubicBezTo>
                  <a:pt x="3012615" y="4279195"/>
                  <a:pt x="2997024" y="4294786"/>
                  <a:pt x="2977796" y="4294786"/>
                </a:cubicBezTo>
                <a:close/>
                <a:moveTo>
                  <a:pt x="3062689" y="4294786"/>
                </a:moveTo>
                <a:cubicBezTo>
                  <a:pt x="3043462" y="4294786"/>
                  <a:pt x="3027870" y="4279195"/>
                  <a:pt x="3027870" y="4259967"/>
                </a:cubicBezTo>
                <a:cubicBezTo>
                  <a:pt x="3027870" y="4240740"/>
                  <a:pt x="3043462" y="4225149"/>
                  <a:pt x="3062689" y="4225149"/>
                </a:cubicBezTo>
                <a:cubicBezTo>
                  <a:pt x="3081917" y="4225149"/>
                  <a:pt x="3097508" y="4240740"/>
                  <a:pt x="3097508" y="4259967"/>
                </a:cubicBezTo>
                <a:cubicBezTo>
                  <a:pt x="3097508" y="4279195"/>
                  <a:pt x="3081917" y="4294786"/>
                  <a:pt x="3062689" y="4294786"/>
                </a:cubicBezTo>
                <a:close/>
                <a:moveTo>
                  <a:pt x="3147583" y="4294786"/>
                </a:moveTo>
                <a:cubicBezTo>
                  <a:pt x="3128355" y="4294786"/>
                  <a:pt x="3112764" y="4279195"/>
                  <a:pt x="3112764" y="4259967"/>
                </a:cubicBezTo>
                <a:cubicBezTo>
                  <a:pt x="3112764" y="4240740"/>
                  <a:pt x="3128355" y="4225149"/>
                  <a:pt x="3147583" y="4225149"/>
                </a:cubicBezTo>
                <a:cubicBezTo>
                  <a:pt x="3166810" y="4225149"/>
                  <a:pt x="3182401" y="4240740"/>
                  <a:pt x="3182401" y="4259967"/>
                </a:cubicBezTo>
                <a:cubicBezTo>
                  <a:pt x="3182401" y="4279195"/>
                  <a:pt x="3166810" y="4294786"/>
                  <a:pt x="3147583" y="4294786"/>
                </a:cubicBezTo>
                <a:close/>
                <a:moveTo>
                  <a:pt x="3402259" y="4294786"/>
                </a:moveTo>
                <a:cubicBezTo>
                  <a:pt x="3383032" y="4294786"/>
                  <a:pt x="3367440" y="4279195"/>
                  <a:pt x="3367440" y="4259967"/>
                </a:cubicBezTo>
                <a:cubicBezTo>
                  <a:pt x="3367440" y="4240740"/>
                  <a:pt x="3383032" y="4225149"/>
                  <a:pt x="3402259" y="4225149"/>
                </a:cubicBezTo>
                <a:cubicBezTo>
                  <a:pt x="3421487" y="4225149"/>
                  <a:pt x="3437078" y="4240740"/>
                  <a:pt x="3437078" y="4259967"/>
                </a:cubicBezTo>
                <a:cubicBezTo>
                  <a:pt x="3437078" y="4279195"/>
                  <a:pt x="3421487" y="4294786"/>
                  <a:pt x="3402259" y="4294786"/>
                </a:cubicBezTo>
                <a:close/>
                <a:moveTo>
                  <a:pt x="3487153" y="4294786"/>
                </a:moveTo>
                <a:cubicBezTo>
                  <a:pt x="3467925" y="4294786"/>
                  <a:pt x="3452334" y="4279195"/>
                  <a:pt x="3452334" y="4259967"/>
                </a:cubicBezTo>
                <a:cubicBezTo>
                  <a:pt x="3452334" y="4240740"/>
                  <a:pt x="3467925" y="4225149"/>
                  <a:pt x="3487153" y="4225149"/>
                </a:cubicBezTo>
                <a:cubicBezTo>
                  <a:pt x="3506380" y="4225149"/>
                  <a:pt x="3521971" y="4240740"/>
                  <a:pt x="3521971" y="4259967"/>
                </a:cubicBezTo>
                <a:cubicBezTo>
                  <a:pt x="3521971" y="4279195"/>
                  <a:pt x="3506380" y="4294786"/>
                  <a:pt x="3487153" y="4294786"/>
                </a:cubicBezTo>
                <a:close/>
                <a:moveTo>
                  <a:pt x="3572044" y="4294786"/>
                </a:moveTo>
                <a:cubicBezTo>
                  <a:pt x="3552816" y="4294786"/>
                  <a:pt x="3537225" y="4279195"/>
                  <a:pt x="3537225" y="4259967"/>
                </a:cubicBezTo>
                <a:cubicBezTo>
                  <a:pt x="3537225" y="4240740"/>
                  <a:pt x="3552816" y="4225149"/>
                  <a:pt x="3572044" y="4225149"/>
                </a:cubicBezTo>
                <a:cubicBezTo>
                  <a:pt x="3591272" y="4225149"/>
                  <a:pt x="3606863" y="4240740"/>
                  <a:pt x="3606863" y="4259967"/>
                </a:cubicBezTo>
                <a:cubicBezTo>
                  <a:pt x="3606863" y="4279195"/>
                  <a:pt x="3591272" y="4294786"/>
                  <a:pt x="3572044" y="4294786"/>
                </a:cubicBezTo>
                <a:close/>
                <a:moveTo>
                  <a:pt x="3656936" y="4294786"/>
                </a:moveTo>
                <a:cubicBezTo>
                  <a:pt x="3637708" y="4294786"/>
                  <a:pt x="3622117" y="4279195"/>
                  <a:pt x="3622117" y="4259967"/>
                </a:cubicBezTo>
                <a:cubicBezTo>
                  <a:pt x="3622117" y="4240740"/>
                  <a:pt x="3637708" y="4225149"/>
                  <a:pt x="3656936" y="4225149"/>
                </a:cubicBezTo>
                <a:cubicBezTo>
                  <a:pt x="3676164" y="4225149"/>
                  <a:pt x="3691755" y="4240740"/>
                  <a:pt x="3691755" y="4259967"/>
                </a:cubicBezTo>
                <a:cubicBezTo>
                  <a:pt x="3691755" y="4279195"/>
                  <a:pt x="3676164" y="4294786"/>
                  <a:pt x="3656936" y="4294786"/>
                </a:cubicBezTo>
                <a:close/>
                <a:moveTo>
                  <a:pt x="3741829" y="4294786"/>
                </a:moveTo>
                <a:cubicBezTo>
                  <a:pt x="3722602" y="4294786"/>
                  <a:pt x="3707010" y="4279195"/>
                  <a:pt x="3707010" y="4259967"/>
                </a:cubicBezTo>
                <a:cubicBezTo>
                  <a:pt x="3707010" y="4240740"/>
                  <a:pt x="3722602" y="4225149"/>
                  <a:pt x="3741829" y="4225149"/>
                </a:cubicBezTo>
                <a:cubicBezTo>
                  <a:pt x="3761057" y="4225149"/>
                  <a:pt x="3776648" y="4240740"/>
                  <a:pt x="3776648" y="4259967"/>
                </a:cubicBezTo>
                <a:cubicBezTo>
                  <a:pt x="3776648" y="4279195"/>
                  <a:pt x="3761057" y="4294786"/>
                  <a:pt x="3741829" y="4294786"/>
                </a:cubicBezTo>
                <a:close/>
                <a:moveTo>
                  <a:pt x="3911614" y="4294786"/>
                </a:moveTo>
                <a:cubicBezTo>
                  <a:pt x="3892386" y="4294786"/>
                  <a:pt x="3876795" y="4279195"/>
                  <a:pt x="3876795" y="4259967"/>
                </a:cubicBezTo>
                <a:cubicBezTo>
                  <a:pt x="3876795" y="4240740"/>
                  <a:pt x="3892386" y="4225149"/>
                  <a:pt x="3911614" y="4225149"/>
                </a:cubicBezTo>
                <a:cubicBezTo>
                  <a:pt x="3930842" y="4225149"/>
                  <a:pt x="3946433" y="4240740"/>
                  <a:pt x="3946433" y="4259967"/>
                </a:cubicBezTo>
                <a:cubicBezTo>
                  <a:pt x="3946433" y="4279195"/>
                  <a:pt x="3930842" y="4294786"/>
                  <a:pt x="3911614" y="4294786"/>
                </a:cubicBezTo>
                <a:close/>
                <a:moveTo>
                  <a:pt x="4166299" y="4294786"/>
                </a:moveTo>
                <a:cubicBezTo>
                  <a:pt x="4147071" y="4294786"/>
                  <a:pt x="4131480" y="4279195"/>
                  <a:pt x="4131480" y="4259967"/>
                </a:cubicBezTo>
                <a:cubicBezTo>
                  <a:pt x="4131480" y="4240740"/>
                  <a:pt x="4147071" y="4225149"/>
                  <a:pt x="4166299" y="4225149"/>
                </a:cubicBezTo>
                <a:cubicBezTo>
                  <a:pt x="4185526" y="4225149"/>
                  <a:pt x="4201117" y="4240740"/>
                  <a:pt x="4201117" y="4259967"/>
                </a:cubicBezTo>
                <a:cubicBezTo>
                  <a:pt x="4201117" y="4279195"/>
                  <a:pt x="4185526" y="4294786"/>
                  <a:pt x="4166299" y="4294786"/>
                </a:cubicBezTo>
                <a:close/>
                <a:moveTo>
                  <a:pt x="4251190" y="4294786"/>
                </a:moveTo>
                <a:cubicBezTo>
                  <a:pt x="4231962" y="4294786"/>
                  <a:pt x="4216371" y="4279195"/>
                  <a:pt x="4216371" y="4259967"/>
                </a:cubicBezTo>
                <a:cubicBezTo>
                  <a:pt x="4216371" y="4240740"/>
                  <a:pt x="4231962" y="4225149"/>
                  <a:pt x="4251190" y="4225149"/>
                </a:cubicBezTo>
                <a:cubicBezTo>
                  <a:pt x="4270418" y="4225149"/>
                  <a:pt x="4286009" y="4240740"/>
                  <a:pt x="4286009" y="4259967"/>
                </a:cubicBezTo>
                <a:cubicBezTo>
                  <a:pt x="4286009" y="4279195"/>
                  <a:pt x="4270418" y="4294786"/>
                  <a:pt x="4251190" y="4294786"/>
                </a:cubicBezTo>
                <a:close/>
                <a:moveTo>
                  <a:pt x="5949040" y="4294786"/>
                </a:moveTo>
                <a:cubicBezTo>
                  <a:pt x="5929812" y="4294786"/>
                  <a:pt x="5914221" y="4279195"/>
                  <a:pt x="5914221" y="4259967"/>
                </a:cubicBezTo>
                <a:cubicBezTo>
                  <a:pt x="5914221" y="4240740"/>
                  <a:pt x="5929812" y="4225149"/>
                  <a:pt x="5949040" y="4225149"/>
                </a:cubicBezTo>
                <a:cubicBezTo>
                  <a:pt x="5968268" y="4225149"/>
                  <a:pt x="5983859" y="4240740"/>
                  <a:pt x="5983859" y="4259967"/>
                </a:cubicBezTo>
                <a:cubicBezTo>
                  <a:pt x="5983859" y="4279195"/>
                  <a:pt x="5968268" y="4294786"/>
                  <a:pt x="5949040" y="4294786"/>
                </a:cubicBezTo>
                <a:close/>
                <a:moveTo>
                  <a:pt x="6033932" y="4294786"/>
                </a:moveTo>
                <a:cubicBezTo>
                  <a:pt x="6014704" y="4294786"/>
                  <a:pt x="5999113" y="4279195"/>
                  <a:pt x="5999113" y="4259967"/>
                </a:cubicBezTo>
                <a:cubicBezTo>
                  <a:pt x="5999113" y="4240740"/>
                  <a:pt x="6014704" y="4225149"/>
                  <a:pt x="6033932" y="4225149"/>
                </a:cubicBezTo>
                <a:cubicBezTo>
                  <a:pt x="6053160" y="4225149"/>
                  <a:pt x="6068751" y="4240740"/>
                  <a:pt x="6068751" y="4259967"/>
                </a:cubicBezTo>
                <a:cubicBezTo>
                  <a:pt x="6068751" y="4279195"/>
                  <a:pt x="6053160" y="4294786"/>
                  <a:pt x="6033932" y="4294786"/>
                </a:cubicBezTo>
                <a:close/>
                <a:moveTo>
                  <a:pt x="6118825" y="4294786"/>
                </a:moveTo>
                <a:cubicBezTo>
                  <a:pt x="6099591" y="4294786"/>
                  <a:pt x="6083999" y="4279195"/>
                  <a:pt x="6083999" y="4259967"/>
                </a:cubicBezTo>
                <a:cubicBezTo>
                  <a:pt x="6083999" y="4240740"/>
                  <a:pt x="6099591" y="4225149"/>
                  <a:pt x="6118825" y="4225149"/>
                </a:cubicBezTo>
                <a:cubicBezTo>
                  <a:pt x="6138053" y="4225149"/>
                  <a:pt x="6153637" y="4240740"/>
                  <a:pt x="6153637" y="4259967"/>
                </a:cubicBezTo>
                <a:cubicBezTo>
                  <a:pt x="6153637" y="4279195"/>
                  <a:pt x="6138053" y="4294786"/>
                  <a:pt x="6118825" y="4294786"/>
                </a:cubicBezTo>
                <a:close/>
                <a:moveTo>
                  <a:pt x="6203718" y="4294786"/>
                </a:moveTo>
                <a:cubicBezTo>
                  <a:pt x="6184490" y="4294786"/>
                  <a:pt x="6168893" y="4279195"/>
                  <a:pt x="6168893" y="4259967"/>
                </a:cubicBezTo>
                <a:cubicBezTo>
                  <a:pt x="6168893" y="4240740"/>
                  <a:pt x="6184490" y="4225149"/>
                  <a:pt x="6203718" y="4225149"/>
                </a:cubicBezTo>
                <a:cubicBezTo>
                  <a:pt x="6222946" y="4225149"/>
                  <a:pt x="6238530" y="4240740"/>
                  <a:pt x="6238530" y="4259967"/>
                </a:cubicBezTo>
                <a:cubicBezTo>
                  <a:pt x="6238530" y="4279195"/>
                  <a:pt x="6222946" y="4294786"/>
                  <a:pt x="6203718" y="4294786"/>
                </a:cubicBezTo>
                <a:close/>
                <a:moveTo>
                  <a:pt x="6288610" y="4294786"/>
                </a:moveTo>
                <a:cubicBezTo>
                  <a:pt x="6269383" y="4294786"/>
                  <a:pt x="6253785" y="4279195"/>
                  <a:pt x="6253785" y="4259967"/>
                </a:cubicBezTo>
                <a:cubicBezTo>
                  <a:pt x="6253785" y="4240740"/>
                  <a:pt x="6269383" y="4225149"/>
                  <a:pt x="6288610" y="4225149"/>
                </a:cubicBezTo>
                <a:cubicBezTo>
                  <a:pt x="6307838" y="4225149"/>
                  <a:pt x="6323423" y="4240740"/>
                  <a:pt x="6323423" y="4259967"/>
                </a:cubicBezTo>
                <a:cubicBezTo>
                  <a:pt x="6323423" y="4279195"/>
                  <a:pt x="6307838" y="4294786"/>
                  <a:pt x="6288610" y="4294786"/>
                </a:cubicBezTo>
                <a:close/>
                <a:moveTo>
                  <a:pt x="6373503" y="4294786"/>
                </a:moveTo>
                <a:cubicBezTo>
                  <a:pt x="6354275" y="4294786"/>
                  <a:pt x="6338677" y="4279195"/>
                  <a:pt x="6338677" y="4259967"/>
                </a:cubicBezTo>
                <a:cubicBezTo>
                  <a:pt x="6338677" y="4240740"/>
                  <a:pt x="6354275" y="4225149"/>
                  <a:pt x="6373503" y="4225149"/>
                </a:cubicBezTo>
                <a:cubicBezTo>
                  <a:pt x="6392730" y="4225149"/>
                  <a:pt x="6408315" y="4240740"/>
                  <a:pt x="6408315" y="4259967"/>
                </a:cubicBezTo>
                <a:cubicBezTo>
                  <a:pt x="6408315" y="4279195"/>
                  <a:pt x="6392730" y="4294786"/>
                  <a:pt x="6373503" y="4294786"/>
                </a:cubicBezTo>
                <a:close/>
                <a:moveTo>
                  <a:pt x="6458395" y="4294786"/>
                </a:moveTo>
                <a:cubicBezTo>
                  <a:pt x="6439167" y="4294786"/>
                  <a:pt x="6423569" y="4279195"/>
                  <a:pt x="6423569" y="4259967"/>
                </a:cubicBezTo>
                <a:cubicBezTo>
                  <a:pt x="6423569" y="4240740"/>
                  <a:pt x="6439167" y="4225149"/>
                  <a:pt x="6458395" y="4225149"/>
                </a:cubicBezTo>
                <a:cubicBezTo>
                  <a:pt x="6477623" y="4225149"/>
                  <a:pt x="6493207" y="4240740"/>
                  <a:pt x="6493207" y="4259967"/>
                </a:cubicBezTo>
                <a:cubicBezTo>
                  <a:pt x="6493207" y="4279195"/>
                  <a:pt x="6477623" y="4294786"/>
                  <a:pt x="6458395" y="4294786"/>
                </a:cubicBezTo>
                <a:close/>
                <a:moveTo>
                  <a:pt x="6543288" y="4294786"/>
                </a:moveTo>
                <a:cubicBezTo>
                  <a:pt x="6524060" y="4294786"/>
                  <a:pt x="6508463" y="4279195"/>
                  <a:pt x="6508463" y="4259967"/>
                </a:cubicBezTo>
                <a:cubicBezTo>
                  <a:pt x="6508463" y="4240740"/>
                  <a:pt x="6524060" y="4225149"/>
                  <a:pt x="6543288" y="4225149"/>
                </a:cubicBezTo>
                <a:cubicBezTo>
                  <a:pt x="6562516" y="4225149"/>
                  <a:pt x="6578100" y="4240740"/>
                  <a:pt x="6578100" y="4259967"/>
                </a:cubicBezTo>
                <a:cubicBezTo>
                  <a:pt x="6578100" y="4279195"/>
                  <a:pt x="6562516" y="4294786"/>
                  <a:pt x="6543288" y="4294786"/>
                </a:cubicBezTo>
                <a:close/>
                <a:moveTo>
                  <a:pt x="6628180" y="4294786"/>
                </a:moveTo>
                <a:cubicBezTo>
                  <a:pt x="6608953" y="4294786"/>
                  <a:pt x="6593355" y="4279195"/>
                  <a:pt x="6593355" y="4259967"/>
                </a:cubicBezTo>
                <a:cubicBezTo>
                  <a:pt x="6593355" y="4240740"/>
                  <a:pt x="6608953" y="4225149"/>
                  <a:pt x="6628180" y="4225149"/>
                </a:cubicBezTo>
                <a:cubicBezTo>
                  <a:pt x="6647408" y="4225149"/>
                  <a:pt x="6662993" y="4240740"/>
                  <a:pt x="6662993" y="4259967"/>
                </a:cubicBezTo>
                <a:cubicBezTo>
                  <a:pt x="6662993" y="4279195"/>
                  <a:pt x="6647408" y="4294786"/>
                  <a:pt x="6628180" y="4294786"/>
                </a:cubicBezTo>
                <a:close/>
                <a:moveTo>
                  <a:pt x="6713073" y="4294786"/>
                </a:moveTo>
                <a:cubicBezTo>
                  <a:pt x="6693845" y="4294786"/>
                  <a:pt x="6678247" y="4279195"/>
                  <a:pt x="6678247" y="4259967"/>
                </a:cubicBezTo>
                <a:cubicBezTo>
                  <a:pt x="6678247" y="4240740"/>
                  <a:pt x="6693845" y="4225149"/>
                  <a:pt x="6713073" y="4225149"/>
                </a:cubicBezTo>
                <a:cubicBezTo>
                  <a:pt x="6732300" y="4225149"/>
                  <a:pt x="6747885" y="4240740"/>
                  <a:pt x="6747885" y="4259967"/>
                </a:cubicBezTo>
                <a:cubicBezTo>
                  <a:pt x="6747885" y="4279195"/>
                  <a:pt x="6732300" y="4294786"/>
                  <a:pt x="6713073" y="4294786"/>
                </a:cubicBezTo>
                <a:close/>
                <a:moveTo>
                  <a:pt x="6797965" y="4294786"/>
                </a:moveTo>
                <a:cubicBezTo>
                  <a:pt x="6778737" y="4294786"/>
                  <a:pt x="6763139" y="4279195"/>
                  <a:pt x="6763139" y="4259967"/>
                </a:cubicBezTo>
                <a:cubicBezTo>
                  <a:pt x="6763139" y="4240740"/>
                  <a:pt x="6778737" y="4225149"/>
                  <a:pt x="6797965" y="4225149"/>
                </a:cubicBezTo>
                <a:cubicBezTo>
                  <a:pt x="6817193" y="4225149"/>
                  <a:pt x="6832777" y="4240740"/>
                  <a:pt x="6832777" y="4259967"/>
                </a:cubicBezTo>
                <a:cubicBezTo>
                  <a:pt x="6832777" y="4279195"/>
                  <a:pt x="6817193" y="4294786"/>
                  <a:pt x="6797965" y="4294786"/>
                </a:cubicBezTo>
                <a:close/>
                <a:moveTo>
                  <a:pt x="6882858" y="4294786"/>
                </a:moveTo>
                <a:cubicBezTo>
                  <a:pt x="6863630" y="4294786"/>
                  <a:pt x="6848033" y="4279195"/>
                  <a:pt x="6848033" y="4259967"/>
                </a:cubicBezTo>
                <a:cubicBezTo>
                  <a:pt x="6848033" y="4240740"/>
                  <a:pt x="6863630" y="4225149"/>
                  <a:pt x="6882858" y="4225149"/>
                </a:cubicBezTo>
                <a:cubicBezTo>
                  <a:pt x="6902086" y="4225149"/>
                  <a:pt x="6917670" y="4240740"/>
                  <a:pt x="6917670" y="4259967"/>
                </a:cubicBezTo>
                <a:cubicBezTo>
                  <a:pt x="6917670" y="4279195"/>
                  <a:pt x="6902086" y="4294786"/>
                  <a:pt x="6882858" y="4294786"/>
                </a:cubicBezTo>
                <a:close/>
                <a:moveTo>
                  <a:pt x="6967749" y="4294786"/>
                </a:moveTo>
                <a:cubicBezTo>
                  <a:pt x="6948522" y="4294786"/>
                  <a:pt x="6932924" y="4279195"/>
                  <a:pt x="6932924" y="4259967"/>
                </a:cubicBezTo>
                <a:cubicBezTo>
                  <a:pt x="6932924" y="4240740"/>
                  <a:pt x="6948522" y="4225149"/>
                  <a:pt x="6967749" y="4225149"/>
                </a:cubicBezTo>
                <a:cubicBezTo>
                  <a:pt x="6986977" y="4225149"/>
                  <a:pt x="7002562" y="4240740"/>
                  <a:pt x="7002562" y="4259967"/>
                </a:cubicBezTo>
                <a:cubicBezTo>
                  <a:pt x="7002562" y="4279195"/>
                  <a:pt x="6986977" y="4294786"/>
                  <a:pt x="6967749" y="4294786"/>
                </a:cubicBezTo>
                <a:close/>
                <a:moveTo>
                  <a:pt x="7052643" y="4294786"/>
                </a:moveTo>
                <a:cubicBezTo>
                  <a:pt x="7033415" y="4294786"/>
                  <a:pt x="7017817" y="4279195"/>
                  <a:pt x="7017817" y="4259967"/>
                </a:cubicBezTo>
                <a:cubicBezTo>
                  <a:pt x="7017817" y="4240740"/>
                  <a:pt x="7033415" y="4225149"/>
                  <a:pt x="7052643" y="4225149"/>
                </a:cubicBezTo>
                <a:cubicBezTo>
                  <a:pt x="7071870" y="4225149"/>
                  <a:pt x="7087455" y="4240740"/>
                  <a:pt x="7087455" y="4259967"/>
                </a:cubicBezTo>
                <a:cubicBezTo>
                  <a:pt x="7087455" y="4279195"/>
                  <a:pt x="7071870" y="4294786"/>
                  <a:pt x="7052643" y="4294786"/>
                </a:cubicBezTo>
                <a:close/>
                <a:moveTo>
                  <a:pt x="7137562" y="4294786"/>
                </a:moveTo>
                <a:cubicBezTo>
                  <a:pt x="7118334" y="4294786"/>
                  <a:pt x="7102737" y="4279195"/>
                  <a:pt x="7102737" y="4259967"/>
                </a:cubicBezTo>
                <a:cubicBezTo>
                  <a:pt x="7102737" y="4240740"/>
                  <a:pt x="7118334" y="4225149"/>
                  <a:pt x="7137562" y="4225149"/>
                </a:cubicBezTo>
                <a:cubicBezTo>
                  <a:pt x="7156790" y="4225149"/>
                  <a:pt x="7172374" y="4240740"/>
                  <a:pt x="7172374" y="4259967"/>
                </a:cubicBezTo>
                <a:cubicBezTo>
                  <a:pt x="7172374" y="4279195"/>
                  <a:pt x="7156790" y="4294786"/>
                  <a:pt x="7137562" y="4294786"/>
                </a:cubicBezTo>
                <a:close/>
                <a:moveTo>
                  <a:pt x="7222454" y="4294786"/>
                </a:moveTo>
                <a:cubicBezTo>
                  <a:pt x="7203226" y="4294786"/>
                  <a:pt x="7187629" y="4279195"/>
                  <a:pt x="7187629" y="4259967"/>
                </a:cubicBezTo>
                <a:cubicBezTo>
                  <a:pt x="7187629" y="4240740"/>
                  <a:pt x="7203226" y="4225149"/>
                  <a:pt x="7222454" y="4225149"/>
                </a:cubicBezTo>
                <a:cubicBezTo>
                  <a:pt x="7241682" y="4225149"/>
                  <a:pt x="7257266" y="4240740"/>
                  <a:pt x="7257266" y="4259967"/>
                </a:cubicBezTo>
                <a:cubicBezTo>
                  <a:pt x="7257266" y="4279195"/>
                  <a:pt x="7241682" y="4294786"/>
                  <a:pt x="7222454" y="4294786"/>
                </a:cubicBezTo>
                <a:close/>
                <a:moveTo>
                  <a:pt x="7307346" y="4294786"/>
                </a:moveTo>
                <a:cubicBezTo>
                  <a:pt x="7288119" y="4294786"/>
                  <a:pt x="7272521" y="4279195"/>
                  <a:pt x="7272521" y="4259967"/>
                </a:cubicBezTo>
                <a:cubicBezTo>
                  <a:pt x="7272521" y="4240740"/>
                  <a:pt x="7288119" y="4225149"/>
                  <a:pt x="7307346" y="4225149"/>
                </a:cubicBezTo>
                <a:cubicBezTo>
                  <a:pt x="7326574" y="4225149"/>
                  <a:pt x="7342159" y="4240740"/>
                  <a:pt x="7342159" y="4259967"/>
                </a:cubicBezTo>
                <a:cubicBezTo>
                  <a:pt x="7342159" y="4279195"/>
                  <a:pt x="7326574" y="4294786"/>
                  <a:pt x="7307346" y="4294786"/>
                </a:cubicBezTo>
                <a:close/>
                <a:moveTo>
                  <a:pt x="7392239" y="4294786"/>
                </a:moveTo>
                <a:cubicBezTo>
                  <a:pt x="7373011" y="4294786"/>
                  <a:pt x="7357413" y="4279195"/>
                  <a:pt x="7357413" y="4259967"/>
                </a:cubicBezTo>
                <a:cubicBezTo>
                  <a:pt x="7357413" y="4240740"/>
                  <a:pt x="7373011" y="4225149"/>
                  <a:pt x="7392239" y="4225149"/>
                </a:cubicBezTo>
                <a:cubicBezTo>
                  <a:pt x="7411466" y="4225149"/>
                  <a:pt x="7427051" y="4240740"/>
                  <a:pt x="7427051" y="4259967"/>
                </a:cubicBezTo>
                <a:cubicBezTo>
                  <a:pt x="7427051" y="4279195"/>
                  <a:pt x="7411466" y="4294786"/>
                  <a:pt x="7392239" y="4294786"/>
                </a:cubicBezTo>
                <a:close/>
                <a:moveTo>
                  <a:pt x="7477132" y="4294786"/>
                </a:moveTo>
                <a:cubicBezTo>
                  <a:pt x="7457904" y="4294786"/>
                  <a:pt x="7442307" y="4279195"/>
                  <a:pt x="7442307" y="4259967"/>
                </a:cubicBezTo>
                <a:cubicBezTo>
                  <a:pt x="7442307" y="4240740"/>
                  <a:pt x="7457904" y="4225149"/>
                  <a:pt x="7477132" y="4225149"/>
                </a:cubicBezTo>
                <a:cubicBezTo>
                  <a:pt x="7496360" y="4225149"/>
                  <a:pt x="7511944" y="4240740"/>
                  <a:pt x="7511944" y="4259967"/>
                </a:cubicBezTo>
                <a:cubicBezTo>
                  <a:pt x="7511944" y="4279195"/>
                  <a:pt x="7496360" y="4294786"/>
                  <a:pt x="7477132" y="4294786"/>
                </a:cubicBezTo>
                <a:close/>
                <a:moveTo>
                  <a:pt x="7562024" y="4294786"/>
                </a:moveTo>
                <a:cubicBezTo>
                  <a:pt x="7542796" y="4294786"/>
                  <a:pt x="7527199" y="4279195"/>
                  <a:pt x="7527199" y="4259967"/>
                </a:cubicBezTo>
                <a:cubicBezTo>
                  <a:pt x="7527199" y="4240740"/>
                  <a:pt x="7542796" y="4225149"/>
                  <a:pt x="7562024" y="4225149"/>
                </a:cubicBezTo>
                <a:cubicBezTo>
                  <a:pt x="7581252" y="4225149"/>
                  <a:pt x="7596836" y="4240740"/>
                  <a:pt x="7596836" y="4259967"/>
                </a:cubicBezTo>
                <a:cubicBezTo>
                  <a:pt x="7596836" y="4279195"/>
                  <a:pt x="7581252" y="4294786"/>
                  <a:pt x="7562024" y="4294786"/>
                </a:cubicBezTo>
                <a:close/>
                <a:moveTo>
                  <a:pt x="7646915" y="4294786"/>
                </a:moveTo>
                <a:cubicBezTo>
                  <a:pt x="7627688" y="4294786"/>
                  <a:pt x="7612090" y="4279195"/>
                  <a:pt x="7612090" y="4259967"/>
                </a:cubicBezTo>
                <a:cubicBezTo>
                  <a:pt x="7612090" y="4240740"/>
                  <a:pt x="7627688" y="4225149"/>
                  <a:pt x="7646915" y="4225149"/>
                </a:cubicBezTo>
                <a:cubicBezTo>
                  <a:pt x="7666143" y="4225149"/>
                  <a:pt x="7681728" y="4240740"/>
                  <a:pt x="7681728" y="4259967"/>
                </a:cubicBezTo>
                <a:cubicBezTo>
                  <a:pt x="7681728" y="4279195"/>
                  <a:pt x="7666143" y="4294786"/>
                  <a:pt x="7646915" y="4294786"/>
                </a:cubicBezTo>
                <a:close/>
                <a:moveTo>
                  <a:pt x="7731809" y="4294786"/>
                </a:moveTo>
                <a:cubicBezTo>
                  <a:pt x="7712581" y="4294786"/>
                  <a:pt x="7696983" y="4279195"/>
                  <a:pt x="7696983" y="4259967"/>
                </a:cubicBezTo>
                <a:cubicBezTo>
                  <a:pt x="7696983" y="4240740"/>
                  <a:pt x="7712581" y="4225149"/>
                  <a:pt x="7731809" y="4225149"/>
                </a:cubicBezTo>
                <a:cubicBezTo>
                  <a:pt x="7751036" y="4225149"/>
                  <a:pt x="7766621" y="4240740"/>
                  <a:pt x="7766621" y="4259967"/>
                </a:cubicBezTo>
                <a:cubicBezTo>
                  <a:pt x="7766621" y="4279195"/>
                  <a:pt x="7751036" y="4294786"/>
                  <a:pt x="7731809" y="4294786"/>
                </a:cubicBezTo>
                <a:close/>
                <a:moveTo>
                  <a:pt x="7816702" y="4294786"/>
                </a:moveTo>
                <a:cubicBezTo>
                  <a:pt x="7797474" y="4294786"/>
                  <a:pt x="7781877" y="4279195"/>
                  <a:pt x="7781877" y="4259967"/>
                </a:cubicBezTo>
                <a:cubicBezTo>
                  <a:pt x="7781877" y="4240740"/>
                  <a:pt x="7797474" y="4225149"/>
                  <a:pt x="7816702" y="4225149"/>
                </a:cubicBezTo>
                <a:cubicBezTo>
                  <a:pt x="7835930" y="4225149"/>
                  <a:pt x="7851514" y="4240740"/>
                  <a:pt x="7851514" y="4259967"/>
                </a:cubicBezTo>
                <a:cubicBezTo>
                  <a:pt x="7851514" y="4279195"/>
                  <a:pt x="7835930" y="4294786"/>
                  <a:pt x="7816702" y="4294786"/>
                </a:cubicBezTo>
                <a:close/>
                <a:moveTo>
                  <a:pt x="7901594" y="4294786"/>
                </a:moveTo>
                <a:cubicBezTo>
                  <a:pt x="7882366" y="4294786"/>
                  <a:pt x="7866769" y="4279195"/>
                  <a:pt x="7866769" y="4259967"/>
                </a:cubicBezTo>
                <a:cubicBezTo>
                  <a:pt x="7866769" y="4240740"/>
                  <a:pt x="7882366" y="4225149"/>
                  <a:pt x="7901594" y="4225149"/>
                </a:cubicBezTo>
                <a:cubicBezTo>
                  <a:pt x="7920822" y="4225149"/>
                  <a:pt x="7936406" y="4240740"/>
                  <a:pt x="7936406" y="4259967"/>
                </a:cubicBezTo>
                <a:cubicBezTo>
                  <a:pt x="7936406" y="4279195"/>
                  <a:pt x="7920822" y="4294786"/>
                  <a:pt x="7901594" y="4294786"/>
                </a:cubicBezTo>
                <a:close/>
                <a:moveTo>
                  <a:pt x="7986485" y="4294786"/>
                </a:moveTo>
                <a:cubicBezTo>
                  <a:pt x="7967258" y="4294786"/>
                  <a:pt x="7951660" y="4279195"/>
                  <a:pt x="7951660" y="4259967"/>
                </a:cubicBezTo>
                <a:cubicBezTo>
                  <a:pt x="7951660" y="4240740"/>
                  <a:pt x="7967258" y="4225149"/>
                  <a:pt x="7986485" y="4225149"/>
                </a:cubicBezTo>
                <a:cubicBezTo>
                  <a:pt x="8005713" y="4225149"/>
                  <a:pt x="8021298" y="4240740"/>
                  <a:pt x="8021298" y="4259967"/>
                </a:cubicBezTo>
                <a:cubicBezTo>
                  <a:pt x="8021298" y="4279195"/>
                  <a:pt x="8005713" y="4294786"/>
                  <a:pt x="7986485" y="4294786"/>
                </a:cubicBezTo>
                <a:close/>
                <a:moveTo>
                  <a:pt x="8071379" y="4294786"/>
                </a:moveTo>
                <a:cubicBezTo>
                  <a:pt x="8052151" y="4294786"/>
                  <a:pt x="8036553" y="4279195"/>
                  <a:pt x="8036553" y="4259967"/>
                </a:cubicBezTo>
                <a:cubicBezTo>
                  <a:pt x="8036553" y="4240740"/>
                  <a:pt x="8052151" y="4225149"/>
                  <a:pt x="8071379" y="4225149"/>
                </a:cubicBezTo>
                <a:cubicBezTo>
                  <a:pt x="8090606" y="4225149"/>
                  <a:pt x="8106191" y="4240740"/>
                  <a:pt x="8106191" y="4259967"/>
                </a:cubicBezTo>
                <a:cubicBezTo>
                  <a:pt x="8106191" y="4279195"/>
                  <a:pt x="8090606" y="4294786"/>
                  <a:pt x="8071379" y="4294786"/>
                </a:cubicBezTo>
                <a:close/>
                <a:moveTo>
                  <a:pt x="8156272" y="4294786"/>
                </a:moveTo>
                <a:cubicBezTo>
                  <a:pt x="8137044" y="4294786"/>
                  <a:pt x="8121447" y="4279195"/>
                  <a:pt x="8121447" y="4259967"/>
                </a:cubicBezTo>
                <a:cubicBezTo>
                  <a:pt x="8121447" y="4240740"/>
                  <a:pt x="8137044" y="4225149"/>
                  <a:pt x="8156272" y="4225149"/>
                </a:cubicBezTo>
                <a:cubicBezTo>
                  <a:pt x="8175500" y="4225149"/>
                  <a:pt x="8191084" y="4240740"/>
                  <a:pt x="8191084" y="4259967"/>
                </a:cubicBezTo>
                <a:cubicBezTo>
                  <a:pt x="8191084" y="4279195"/>
                  <a:pt x="8175500" y="4294786"/>
                  <a:pt x="8156272" y="4294786"/>
                </a:cubicBezTo>
                <a:close/>
                <a:moveTo>
                  <a:pt x="8241164" y="4294786"/>
                </a:moveTo>
                <a:cubicBezTo>
                  <a:pt x="8221936" y="4294786"/>
                  <a:pt x="8206339" y="4279195"/>
                  <a:pt x="8206339" y="4259967"/>
                </a:cubicBezTo>
                <a:cubicBezTo>
                  <a:pt x="8206339" y="4240740"/>
                  <a:pt x="8221936" y="4225149"/>
                  <a:pt x="8241164" y="4225149"/>
                </a:cubicBezTo>
                <a:cubicBezTo>
                  <a:pt x="8260392" y="4225149"/>
                  <a:pt x="8275976" y="4240740"/>
                  <a:pt x="8275976" y="4259967"/>
                </a:cubicBezTo>
                <a:cubicBezTo>
                  <a:pt x="8275976" y="4279195"/>
                  <a:pt x="8260392" y="4294786"/>
                  <a:pt x="8241164" y="4294786"/>
                </a:cubicBezTo>
                <a:close/>
                <a:moveTo>
                  <a:pt x="8326055" y="4294786"/>
                </a:moveTo>
                <a:cubicBezTo>
                  <a:pt x="8306828" y="4294786"/>
                  <a:pt x="8291230" y="4279195"/>
                  <a:pt x="8291230" y="4259967"/>
                </a:cubicBezTo>
                <a:cubicBezTo>
                  <a:pt x="8291230" y="4240740"/>
                  <a:pt x="8306828" y="4225149"/>
                  <a:pt x="8326055" y="4225149"/>
                </a:cubicBezTo>
                <a:cubicBezTo>
                  <a:pt x="8345283" y="4225149"/>
                  <a:pt x="8360868" y="4240740"/>
                  <a:pt x="8360868" y="4259967"/>
                </a:cubicBezTo>
                <a:cubicBezTo>
                  <a:pt x="8360868" y="4279195"/>
                  <a:pt x="8345283" y="4294786"/>
                  <a:pt x="8326055" y="4294786"/>
                </a:cubicBezTo>
                <a:close/>
                <a:moveTo>
                  <a:pt x="8410949" y="4294786"/>
                </a:moveTo>
                <a:cubicBezTo>
                  <a:pt x="8391721" y="4294786"/>
                  <a:pt x="8376123" y="4279195"/>
                  <a:pt x="8376123" y="4259967"/>
                </a:cubicBezTo>
                <a:cubicBezTo>
                  <a:pt x="8376123" y="4240740"/>
                  <a:pt x="8391721" y="4225149"/>
                  <a:pt x="8410949" y="4225149"/>
                </a:cubicBezTo>
                <a:cubicBezTo>
                  <a:pt x="8430176" y="4225149"/>
                  <a:pt x="8445761" y="4240740"/>
                  <a:pt x="8445761" y="4259967"/>
                </a:cubicBezTo>
                <a:cubicBezTo>
                  <a:pt x="8445761" y="4279195"/>
                  <a:pt x="8430176" y="4294786"/>
                  <a:pt x="8410949" y="4294786"/>
                </a:cubicBezTo>
                <a:close/>
                <a:moveTo>
                  <a:pt x="8495842" y="4294786"/>
                </a:moveTo>
                <a:cubicBezTo>
                  <a:pt x="8476614" y="4294786"/>
                  <a:pt x="8461017" y="4279195"/>
                  <a:pt x="8461017" y="4259967"/>
                </a:cubicBezTo>
                <a:cubicBezTo>
                  <a:pt x="8461017" y="4240740"/>
                  <a:pt x="8476614" y="4225149"/>
                  <a:pt x="8495842" y="4225149"/>
                </a:cubicBezTo>
                <a:cubicBezTo>
                  <a:pt x="8515070" y="4225149"/>
                  <a:pt x="8530654" y="4240740"/>
                  <a:pt x="8530654" y="4259967"/>
                </a:cubicBezTo>
                <a:cubicBezTo>
                  <a:pt x="8530654" y="4279195"/>
                  <a:pt x="8515070" y="4294786"/>
                  <a:pt x="8495842" y="4294786"/>
                </a:cubicBezTo>
                <a:close/>
                <a:moveTo>
                  <a:pt x="8580734" y="4294786"/>
                </a:moveTo>
                <a:cubicBezTo>
                  <a:pt x="8561506" y="4294786"/>
                  <a:pt x="8545909" y="4279195"/>
                  <a:pt x="8545909" y="4259967"/>
                </a:cubicBezTo>
                <a:cubicBezTo>
                  <a:pt x="8545909" y="4240740"/>
                  <a:pt x="8561506" y="4225149"/>
                  <a:pt x="8580734" y="4225149"/>
                </a:cubicBezTo>
                <a:cubicBezTo>
                  <a:pt x="8599962" y="4225149"/>
                  <a:pt x="8615546" y="4240740"/>
                  <a:pt x="8615546" y="4259967"/>
                </a:cubicBezTo>
                <a:cubicBezTo>
                  <a:pt x="8615546" y="4279195"/>
                  <a:pt x="8599962" y="4294786"/>
                  <a:pt x="8580734" y="4294786"/>
                </a:cubicBezTo>
                <a:close/>
                <a:moveTo>
                  <a:pt x="8665625" y="4294786"/>
                </a:moveTo>
                <a:cubicBezTo>
                  <a:pt x="8646398" y="4294786"/>
                  <a:pt x="8630800" y="4279195"/>
                  <a:pt x="8630800" y="4259967"/>
                </a:cubicBezTo>
                <a:cubicBezTo>
                  <a:pt x="8630800" y="4240740"/>
                  <a:pt x="8646398" y="4225149"/>
                  <a:pt x="8665625" y="4225149"/>
                </a:cubicBezTo>
                <a:cubicBezTo>
                  <a:pt x="8684853" y="4225149"/>
                  <a:pt x="8700438" y="4240740"/>
                  <a:pt x="8700438" y="4259967"/>
                </a:cubicBezTo>
                <a:cubicBezTo>
                  <a:pt x="8700438" y="4279195"/>
                  <a:pt x="8684853" y="4294786"/>
                  <a:pt x="8665625" y="4294786"/>
                </a:cubicBezTo>
                <a:close/>
                <a:moveTo>
                  <a:pt x="8750518" y="4294786"/>
                </a:moveTo>
                <a:cubicBezTo>
                  <a:pt x="8731290" y="4294786"/>
                  <a:pt x="8715692" y="4279195"/>
                  <a:pt x="8715692" y="4259967"/>
                </a:cubicBezTo>
                <a:cubicBezTo>
                  <a:pt x="8715692" y="4240740"/>
                  <a:pt x="8731290" y="4225149"/>
                  <a:pt x="8750518" y="4225149"/>
                </a:cubicBezTo>
                <a:cubicBezTo>
                  <a:pt x="8769745" y="4225149"/>
                  <a:pt x="8785330" y="4240740"/>
                  <a:pt x="8785330" y="4259967"/>
                </a:cubicBezTo>
                <a:cubicBezTo>
                  <a:pt x="8785330" y="4279195"/>
                  <a:pt x="8769745" y="4294786"/>
                  <a:pt x="8750518" y="4294786"/>
                </a:cubicBezTo>
                <a:close/>
                <a:moveTo>
                  <a:pt x="8835412" y="4294786"/>
                </a:moveTo>
                <a:cubicBezTo>
                  <a:pt x="8816184" y="4294786"/>
                  <a:pt x="8800587" y="4279195"/>
                  <a:pt x="8800587" y="4259967"/>
                </a:cubicBezTo>
                <a:cubicBezTo>
                  <a:pt x="8800587" y="4240740"/>
                  <a:pt x="8816184" y="4225149"/>
                  <a:pt x="8835412" y="4225149"/>
                </a:cubicBezTo>
                <a:cubicBezTo>
                  <a:pt x="8854640" y="4225149"/>
                  <a:pt x="8870224" y="4240740"/>
                  <a:pt x="8870224" y="4259967"/>
                </a:cubicBezTo>
                <a:cubicBezTo>
                  <a:pt x="8870224" y="4279195"/>
                  <a:pt x="8854640" y="4294786"/>
                  <a:pt x="8835412" y="4294786"/>
                </a:cubicBezTo>
                <a:close/>
                <a:moveTo>
                  <a:pt x="8920304" y="4294786"/>
                </a:moveTo>
                <a:cubicBezTo>
                  <a:pt x="8901076" y="4294786"/>
                  <a:pt x="8885479" y="4279195"/>
                  <a:pt x="8885479" y="4259967"/>
                </a:cubicBezTo>
                <a:cubicBezTo>
                  <a:pt x="8885479" y="4240740"/>
                  <a:pt x="8901076" y="4225149"/>
                  <a:pt x="8920304" y="4225149"/>
                </a:cubicBezTo>
                <a:cubicBezTo>
                  <a:pt x="8939532" y="4225149"/>
                  <a:pt x="8955116" y="4240740"/>
                  <a:pt x="8955116" y="4259967"/>
                </a:cubicBezTo>
                <a:cubicBezTo>
                  <a:pt x="8955116" y="4279195"/>
                  <a:pt x="8939532" y="4294786"/>
                  <a:pt x="8920304" y="4294786"/>
                </a:cubicBezTo>
                <a:close/>
                <a:moveTo>
                  <a:pt x="9005195" y="4294786"/>
                </a:moveTo>
                <a:cubicBezTo>
                  <a:pt x="8985968" y="4294786"/>
                  <a:pt x="8970370" y="4279195"/>
                  <a:pt x="8970370" y="4259967"/>
                </a:cubicBezTo>
                <a:cubicBezTo>
                  <a:pt x="8970370" y="4240740"/>
                  <a:pt x="8985968" y="4225149"/>
                  <a:pt x="9005195" y="4225149"/>
                </a:cubicBezTo>
                <a:cubicBezTo>
                  <a:pt x="9024423" y="4225149"/>
                  <a:pt x="9040008" y="4240740"/>
                  <a:pt x="9040008" y="4259967"/>
                </a:cubicBezTo>
                <a:cubicBezTo>
                  <a:pt x="9040008" y="4279195"/>
                  <a:pt x="9024423" y="4294786"/>
                  <a:pt x="9005195" y="4294786"/>
                </a:cubicBezTo>
                <a:close/>
                <a:moveTo>
                  <a:pt x="9090088" y="4294786"/>
                </a:moveTo>
                <a:cubicBezTo>
                  <a:pt x="9070860" y="4294786"/>
                  <a:pt x="9055262" y="4279195"/>
                  <a:pt x="9055262" y="4259967"/>
                </a:cubicBezTo>
                <a:cubicBezTo>
                  <a:pt x="9055262" y="4240740"/>
                  <a:pt x="9070860" y="4225149"/>
                  <a:pt x="9090088" y="4225149"/>
                </a:cubicBezTo>
                <a:cubicBezTo>
                  <a:pt x="9109315" y="4225149"/>
                  <a:pt x="9124900" y="4240740"/>
                  <a:pt x="9124900" y="4259967"/>
                </a:cubicBezTo>
                <a:cubicBezTo>
                  <a:pt x="9124900" y="4279195"/>
                  <a:pt x="9109315" y="4294786"/>
                  <a:pt x="9090088" y="4294786"/>
                </a:cubicBezTo>
                <a:close/>
                <a:moveTo>
                  <a:pt x="9174982" y="4294786"/>
                </a:moveTo>
                <a:cubicBezTo>
                  <a:pt x="9155754" y="4294786"/>
                  <a:pt x="9140157" y="4279195"/>
                  <a:pt x="9140157" y="4259967"/>
                </a:cubicBezTo>
                <a:cubicBezTo>
                  <a:pt x="9140157" y="4240740"/>
                  <a:pt x="9155754" y="4225149"/>
                  <a:pt x="9174982" y="4225149"/>
                </a:cubicBezTo>
                <a:cubicBezTo>
                  <a:pt x="9194210" y="4225149"/>
                  <a:pt x="9209794" y="4240740"/>
                  <a:pt x="9209794" y="4259967"/>
                </a:cubicBezTo>
                <a:cubicBezTo>
                  <a:pt x="9209794" y="4279195"/>
                  <a:pt x="9194210" y="4294786"/>
                  <a:pt x="9174982" y="4294786"/>
                </a:cubicBezTo>
                <a:close/>
                <a:moveTo>
                  <a:pt x="9259874" y="4294786"/>
                </a:moveTo>
                <a:cubicBezTo>
                  <a:pt x="9240646" y="4294786"/>
                  <a:pt x="9225049" y="4279195"/>
                  <a:pt x="9225049" y="4259967"/>
                </a:cubicBezTo>
                <a:cubicBezTo>
                  <a:pt x="9225049" y="4240740"/>
                  <a:pt x="9240646" y="4225149"/>
                  <a:pt x="9259874" y="4225149"/>
                </a:cubicBezTo>
                <a:cubicBezTo>
                  <a:pt x="9279102" y="4225149"/>
                  <a:pt x="9294686" y="4240740"/>
                  <a:pt x="9294686" y="4259967"/>
                </a:cubicBezTo>
                <a:cubicBezTo>
                  <a:pt x="9294686" y="4279195"/>
                  <a:pt x="9279102" y="4294786"/>
                  <a:pt x="9259874" y="4294786"/>
                </a:cubicBezTo>
                <a:close/>
                <a:moveTo>
                  <a:pt x="9344765" y="4294786"/>
                </a:moveTo>
                <a:cubicBezTo>
                  <a:pt x="9325538" y="4294786"/>
                  <a:pt x="9309940" y="4279195"/>
                  <a:pt x="9309940" y="4259967"/>
                </a:cubicBezTo>
                <a:cubicBezTo>
                  <a:pt x="9309940" y="4240740"/>
                  <a:pt x="9325538" y="4225149"/>
                  <a:pt x="9344765" y="4225149"/>
                </a:cubicBezTo>
                <a:cubicBezTo>
                  <a:pt x="9363993" y="4225149"/>
                  <a:pt x="9379578" y="4240740"/>
                  <a:pt x="9379578" y="4259967"/>
                </a:cubicBezTo>
                <a:cubicBezTo>
                  <a:pt x="9379578" y="4279195"/>
                  <a:pt x="9363993" y="4294786"/>
                  <a:pt x="9344765" y="4294786"/>
                </a:cubicBezTo>
                <a:close/>
                <a:moveTo>
                  <a:pt x="9429658" y="4294786"/>
                </a:moveTo>
                <a:cubicBezTo>
                  <a:pt x="9410430" y="4294786"/>
                  <a:pt x="9394832" y="4279195"/>
                  <a:pt x="9394832" y="4259967"/>
                </a:cubicBezTo>
                <a:cubicBezTo>
                  <a:pt x="9394832" y="4240740"/>
                  <a:pt x="9410430" y="4225149"/>
                  <a:pt x="9429658" y="4225149"/>
                </a:cubicBezTo>
                <a:cubicBezTo>
                  <a:pt x="9448885" y="4225149"/>
                  <a:pt x="9464470" y="4240740"/>
                  <a:pt x="9464470" y="4259967"/>
                </a:cubicBezTo>
                <a:cubicBezTo>
                  <a:pt x="9464470" y="4279195"/>
                  <a:pt x="9448885" y="4294786"/>
                  <a:pt x="9429658" y="4294786"/>
                </a:cubicBezTo>
                <a:close/>
                <a:moveTo>
                  <a:pt x="9514552" y="4294786"/>
                </a:moveTo>
                <a:cubicBezTo>
                  <a:pt x="9495324" y="4294786"/>
                  <a:pt x="9479727" y="4279195"/>
                  <a:pt x="9479727" y="4259967"/>
                </a:cubicBezTo>
                <a:cubicBezTo>
                  <a:pt x="9479727" y="4240740"/>
                  <a:pt x="9495324" y="4225149"/>
                  <a:pt x="9514552" y="4225149"/>
                </a:cubicBezTo>
                <a:cubicBezTo>
                  <a:pt x="9533780" y="4225149"/>
                  <a:pt x="9549364" y="4240740"/>
                  <a:pt x="9549364" y="4259967"/>
                </a:cubicBezTo>
                <a:cubicBezTo>
                  <a:pt x="9549364" y="4279195"/>
                  <a:pt x="9533780" y="4294786"/>
                  <a:pt x="9514552" y="4294786"/>
                </a:cubicBezTo>
                <a:close/>
                <a:moveTo>
                  <a:pt x="9599444" y="4294786"/>
                </a:moveTo>
                <a:cubicBezTo>
                  <a:pt x="9580216" y="4294786"/>
                  <a:pt x="9564619" y="4279195"/>
                  <a:pt x="9564619" y="4259967"/>
                </a:cubicBezTo>
                <a:cubicBezTo>
                  <a:pt x="9564619" y="4240740"/>
                  <a:pt x="9580216" y="4225149"/>
                  <a:pt x="9599444" y="4225149"/>
                </a:cubicBezTo>
                <a:cubicBezTo>
                  <a:pt x="9618672" y="4225149"/>
                  <a:pt x="9634256" y="4240740"/>
                  <a:pt x="9634256" y="4259967"/>
                </a:cubicBezTo>
                <a:cubicBezTo>
                  <a:pt x="9634256" y="4279195"/>
                  <a:pt x="9618672" y="4294786"/>
                  <a:pt x="9599444" y="4294786"/>
                </a:cubicBezTo>
                <a:close/>
                <a:moveTo>
                  <a:pt x="9684335" y="4294786"/>
                </a:moveTo>
                <a:cubicBezTo>
                  <a:pt x="9665108" y="4294786"/>
                  <a:pt x="9649510" y="4279195"/>
                  <a:pt x="9649510" y="4259967"/>
                </a:cubicBezTo>
                <a:cubicBezTo>
                  <a:pt x="9649510" y="4240740"/>
                  <a:pt x="9665108" y="4225149"/>
                  <a:pt x="9684335" y="4225149"/>
                </a:cubicBezTo>
                <a:cubicBezTo>
                  <a:pt x="9703563" y="4225149"/>
                  <a:pt x="9719148" y="4240740"/>
                  <a:pt x="9719148" y="4259967"/>
                </a:cubicBezTo>
                <a:cubicBezTo>
                  <a:pt x="9719148" y="4279195"/>
                  <a:pt x="9703563" y="4294786"/>
                  <a:pt x="9684335" y="4294786"/>
                </a:cubicBezTo>
                <a:close/>
                <a:moveTo>
                  <a:pt x="9769228" y="4294786"/>
                </a:moveTo>
                <a:cubicBezTo>
                  <a:pt x="9750000" y="4294786"/>
                  <a:pt x="9734402" y="4279195"/>
                  <a:pt x="9734402" y="4259967"/>
                </a:cubicBezTo>
                <a:cubicBezTo>
                  <a:pt x="9734402" y="4240740"/>
                  <a:pt x="9750000" y="4225149"/>
                  <a:pt x="9769228" y="4225149"/>
                </a:cubicBezTo>
                <a:cubicBezTo>
                  <a:pt x="9788455" y="4225149"/>
                  <a:pt x="9804040" y="4240740"/>
                  <a:pt x="9804040" y="4259967"/>
                </a:cubicBezTo>
                <a:cubicBezTo>
                  <a:pt x="9804040" y="4279195"/>
                  <a:pt x="9788455" y="4294786"/>
                  <a:pt x="9769228" y="4294786"/>
                </a:cubicBezTo>
                <a:close/>
                <a:moveTo>
                  <a:pt x="9854122" y="4294786"/>
                </a:moveTo>
                <a:cubicBezTo>
                  <a:pt x="9834894" y="4294786"/>
                  <a:pt x="9819297" y="4279195"/>
                  <a:pt x="9819297" y="4259967"/>
                </a:cubicBezTo>
                <a:cubicBezTo>
                  <a:pt x="9819297" y="4240740"/>
                  <a:pt x="9834894" y="4225149"/>
                  <a:pt x="9854122" y="4225149"/>
                </a:cubicBezTo>
                <a:cubicBezTo>
                  <a:pt x="9873350" y="4225149"/>
                  <a:pt x="9888934" y="4240740"/>
                  <a:pt x="9888934" y="4259967"/>
                </a:cubicBezTo>
                <a:cubicBezTo>
                  <a:pt x="9888934" y="4279195"/>
                  <a:pt x="9873350" y="4294786"/>
                  <a:pt x="9854122" y="4294786"/>
                </a:cubicBezTo>
                <a:close/>
                <a:moveTo>
                  <a:pt x="10108798" y="4294786"/>
                </a:moveTo>
                <a:cubicBezTo>
                  <a:pt x="10089570" y="4294786"/>
                  <a:pt x="10073972" y="4279195"/>
                  <a:pt x="10073972" y="4259967"/>
                </a:cubicBezTo>
                <a:cubicBezTo>
                  <a:pt x="10073972" y="4240740"/>
                  <a:pt x="10089570" y="4225149"/>
                  <a:pt x="10108798" y="4225149"/>
                </a:cubicBezTo>
                <a:cubicBezTo>
                  <a:pt x="10128025" y="4225149"/>
                  <a:pt x="10143610" y="4240740"/>
                  <a:pt x="10143610" y="4259967"/>
                </a:cubicBezTo>
                <a:cubicBezTo>
                  <a:pt x="10143610" y="4279195"/>
                  <a:pt x="10128025" y="4294786"/>
                  <a:pt x="10108798" y="4294786"/>
                </a:cubicBezTo>
                <a:close/>
                <a:moveTo>
                  <a:pt x="10193691" y="4294786"/>
                </a:moveTo>
                <a:cubicBezTo>
                  <a:pt x="10174463" y="4294786"/>
                  <a:pt x="10158866" y="4279195"/>
                  <a:pt x="10158866" y="4259967"/>
                </a:cubicBezTo>
                <a:cubicBezTo>
                  <a:pt x="10158866" y="4240740"/>
                  <a:pt x="10174463" y="4225149"/>
                  <a:pt x="10193691" y="4225149"/>
                </a:cubicBezTo>
                <a:cubicBezTo>
                  <a:pt x="10212919" y="4225149"/>
                  <a:pt x="10228503" y="4240740"/>
                  <a:pt x="10228503" y="4259967"/>
                </a:cubicBezTo>
                <a:cubicBezTo>
                  <a:pt x="10228503" y="4279195"/>
                  <a:pt x="10212919" y="4294786"/>
                  <a:pt x="10193691" y="4294786"/>
                </a:cubicBezTo>
                <a:close/>
                <a:moveTo>
                  <a:pt x="2213771" y="4209925"/>
                </a:moveTo>
                <a:cubicBezTo>
                  <a:pt x="2194543" y="4209925"/>
                  <a:pt x="2178952" y="4194334"/>
                  <a:pt x="2178952" y="4175107"/>
                </a:cubicBezTo>
                <a:cubicBezTo>
                  <a:pt x="2178952" y="4155879"/>
                  <a:pt x="2194543" y="4140288"/>
                  <a:pt x="2213771" y="4140288"/>
                </a:cubicBezTo>
                <a:cubicBezTo>
                  <a:pt x="2232999" y="4140288"/>
                  <a:pt x="2248590" y="4155879"/>
                  <a:pt x="2248590" y="4175107"/>
                </a:cubicBezTo>
                <a:cubicBezTo>
                  <a:pt x="2248590" y="4194334"/>
                  <a:pt x="2232999" y="4209925"/>
                  <a:pt x="2213771" y="4209925"/>
                </a:cubicBezTo>
                <a:close/>
                <a:moveTo>
                  <a:pt x="2298657" y="4209925"/>
                </a:moveTo>
                <a:cubicBezTo>
                  <a:pt x="2279429" y="4209925"/>
                  <a:pt x="2263838" y="4194334"/>
                  <a:pt x="2263838" y="4175107"/>
                </a:cubicBezTo>
                <a:cubicBezTo>
                  <a:pt x="2263838" y="4155879"/>
                  <a:pt x="2279429" y="4140288"/>
                  <a:pt x="2298657" y="4140288"/>
                </a:cubicBezTo>
                <a:cubicBezTo>
                  <a:pt x="2317885" y="4140288"/>
                  <a:pt x="2333476" y="4155879"/>
                  <a:pt x="2333476" y="4175107"/>
                </a:cubicBezTo>
                <a:cubicBezTo>
                  <a:pt x="2333476" y="4194334"/>
                  <a:pt x="2317885" y="4209925"/>
                  <a:pt x="2298657" y="4209925"/>
                </a:cubicBezTo>
                <a:close/>
                <a:moveTo>
                  <a:pt x="2383549" y="4209925"/>
                </a:moveTo>
                <a:cubicBezTo>
                  <a:pt x="2364322" y="4209925"/>
                  <a:pt x="2348730" y="4194334"/>
                  <a:pt x="2348730" y="4175107"/>
                </a:cubicBezTo>
                <a:cubicBezTo>
                  <a:pt x="2348730" y="4155879"/>
                  <a:pt x="2364322" y="4140288"/>
                  <a:pt x="2383549" y="4140288"/>
                </a:cubicBezTo>
                <a:cubicBezTo>
                  <a:pt x="2402777" y="4140288"/>
                  <a:pt x="2418368" y="4155879"/>
                  <a:pt x="2418368" y="4175107"/>
                </a:cubicBezTo>
                <a:cubicBezTo>
                  <a:pt x="2418368" y="4194334"/>
                  <a:pt x="2402777" y="4209925"/>
                  <a:pt x="2383549" y="4209925"/>
                </a:cubicBezTo>
                <a:close/>
                <a:moveTo>
                  <a:pt x="2468443" y="4209925"/>
                </a:moveTo>
                <a:cubicBezTo>
                  <a:pt x="2449215" y="4209925"/>
                  <a:pt x="2433624" y="4194334"/>
                  <a:pt x="2433624" y="4175107"/>
                </a:cubicBezTo>
                <a:cubicBezTo>
                  <a:pt x="2433624" y="4155879"/>
                  <a:pt x="2449215" y="4140288"/>
                  <a:pt x="2468443" y="4140288"/>
                </a:cubicBezTo>
                <a:cubicBezTo>
                  <a:pt x="2487670" y="4140288"/>
                  <a:pt x="2503261" y="4155879"/>
                  <a:pt x="2503261" y="4175107"/>
                </a:cubicBezTo>
                <a:cubicBezTo>
                  <a:pt x="2503261" y="4194334"/>
                  <a:pt x="2487670" y="4209925"/>
                  <a:pt x="2468443" y="4209925"/>
                </a:cubicBezTo>
                <a:close/>
                <a:moveTo>
                  <a:pt x="2553334" y="4209925"/>
                </a:moveTo>
                <a:cubicBezTo>
                  <a:pt x="2534106" y="4209925"/>
                  <a:pt x="2518515" y="4194334"/>
                  <a:pt x="2518515" y="4175107"/>
                </a:cubicBezTo>
                <a:cubicBezTo>
                  <a:pt x="2518515" y="4155879"/>
                  <a:pt x="2534106" y="4140288"/>
                  <a:pt x="2553334" y="4140288"/>
                </a:cubicBezTo>
                <a:cubicBezTo>
                  <a:pt x="2572562" y="4140288"/>
                  <a:pt x="2588153" y="4155879"/>
                  <a:pt x="2588153" y="4175107"/>
                </a:cubicBezTo>
                <a:cubicBezTo>
                  <a:pt x="2588153" y="4194334"/>
                  <a:pt x="2572562" y="4209925"/>
                  <a:pt x="2553334" y="4209925"/>
                </a:cubicBezTo>
                <a:close/>
                <a:moveTo>
                  <a:pt x="2638227" y="4209925"/>
                </a:moveTo>
                <a:cubicBezTo>
                  <a:pt x="2618999" y="4209925"/>
                  <a:pt x="2603408" y="4194334"/>
                  <a:pt x="2603408" y="4175107"/>
                </a:cubicBezTo>
                <a:cubicBezTo>
                  <a:pt x="2603408" y="4155879"/>
                  <a:pt x="2618999" y="4140288"/>
                  <a:pt x="2638227" y="4140288"/>
                </a:cubicBezTo>
                <a:cubicBezTo>
                  <a:pt x="2657455" y="4140288"/>
                  <a:pt x="2673046" y="4155879"/>
                  <a:pt x="2673046" y="4175107"/>
                </a:cubicBezTo>
                <a:cubicBezTo>
                  <a:pt x="2673046" y="4194334"/>
                  <a:pt x="2657455" y="4209925"/>
                  <a:pt x="2638227" y="4209925"/>
                </a:cubicBezTo>
                <a:close/>
                <a:moveTo>
                  <a:pt x="2723119" y="4209925"/>
                </a:moveTo>
                <a:cubicBezTo>
                  <a:pt x="2703892" y="4209925"/>
                  <a:pt x="2688300" y="4194334"/>
                  <a:pt x="2688300" y="4175107"/>
                </a:cubicBezTo>
                <a:cubicBezTo>
                  <a:pt x="2688300" y="4155879"/>
                  <a:pt x="2703892" y="4140288"/>
                  <a:pt x="2723119" y="4140288"/>
                </a:cubicBezTo>
                <a:cubicBezTo>
                  <a:pt x="2742347" y="4140288"/>
                  <a:pt x="2757938" y="4155879"/>
                  <a:pt x="2757938" y="4175107"/>
                </a:cubicBezTo>
                <a:cubicBezTo>
                  <a:pt x="2757938" y="4194334"/>
                  <a:pt x="2742347" y="4209925"/>
                  <a:pt x="2723119" y="4209925"/>
                </a:cubicBezTo>
                <a:close/>
                <a:moveTo>
                  <a:pt x="2808013" y="4209925"/>
                </a:moveTo>
                <a:cubicBezTo>
                  <a:pt x="2788785" y="4209925"/>
                  <a:pt x="2773194" y="4194334"/>
                  <a:pt x="2773194" y="4175107"/>
                </a:cubicBezTo>
                <a:cubicBezTo>
                  <a:pt x="2773194" y="4155879"/>
                  <a:pt x="2788785" y="4140288"/>
                  <a:pt x="2808013" y="4140288"/>
                </a:cubicBezTo>
                <a:cubicBezTo>
                  <a:pt x="2827240" y="4140288"/>
                  <a:pt x="2842831" y="4155879"/>
                  <a:pt x="2842831" y="4175107"/>
                </a:cubicBezTo>
                <a:cubicBezTo>
                  <a:pt x="2842831" y="4194334"/>
                  <a:pt x="2827240" y="4209925"/>
                  <a:pt x="2808013" y="4209925"/>
                </a:cubicBezTo>
                <a:close/>
                <a:moveTo>
                  <a:pt x="2892904" y="4209925"/>
                </a:moveTo>
                <a:cubicBezTo>
                  <a:pt x="2873676" y="4209925"/>
                  <a:pt x="2858085" y="4194334"/>
                  <a:pt x="2858085" y="4175107"/>
                </a:cubicBezTo>
                <a:cubicBezTo>
                  <a:pt x="2858085" y="4155879"/>
                  <a:pt x="2873676" y="4140288"/>
                  <a:pt x="2892904" y="4140288"/>
                </a:cubicBezTo>
                <a:cubicBezTo>
                  <a:pt x="2912132" y="4140288"/>
                  <a:pt x="2927723" y="4155879"/>
                  <a:pt x="2927723" y="4175107"/>
                </a:cubicBezTo>
                <a:cubicBezTo>
                  <a:pt x="2927723" y="4194334"/>
                  <a:pt x="2912132" y="4209925"/>
                  <a:pt x="2892904" y="4209925"/>
                </a:cubicBezTo>
                <a:close/>
                <a:moveTo>
                  <a:pt x="2977796" y="4209925"/>
                </a:moveTo>
                <a:cubicBezTo>
                  <a:pt x="2958568" y="4209925"/>
                  <a:pt x="2942977" y="4194334"/>
                  <a:pt x="2942977" y="4175107"/>
                </a:cubicBezTo>
                <a:cubicBezTo>
                  <a:pt x="2942977" y="4155879"/>
                  <a:pt x="2958568" y="4140288"/>
                  <a:pt x="2977796" y="4140288"/>
                </a:cubicBezTo>
                <a:cubicBezTo>
                  <a:pt x="2997024" y="4140288"/>
                  <a:pt x="3012615" y="4155879"/>
                  <a:pt x="3012615" y="4175107"/>
                </a:cubicBezTo>
                <a:cubicBezTo>
                  <a:pt x="3012615" y="4194334"/>
                  <a:pt x="2997024" y="4209925"/>
                  <a:pt x="2977796" y="4209925"/>
                </a:cubicBezTo>
                <a:close/>
                <a:moveTo>
                  <a:pt x="3062689" y="4209925"/>
                </a:moveTo>
                <a:cubicBezTo>
                  <a:pt x="3043462" y="4209925"/>
                  <a:pt x="3027870" y="4194334"/>
                  <a:pt x="3027870" y="4175107"/>
                </a:cubicBezTo>
                <a:cubicBezTo>
                  <a:pt x="3027870" y="4155879"/>
                  <a:pt x="3043462" y="4140288"/>
                  <a:pt x="3062689" y="4140288"/>
                </a:cubicBezTo>
                <a:cubicBezTo>
                  <a:pt x="3081917" y="4140288"/>
                  <a:pt x="3097508" y="4155879"/>
                  <a:pt x="3097508" y="4175107"/>
                </a:cubicBezTo>
                <a:cubicBezTo>
                  <a:pt x="3097508" y="4194334"/>
                  <a:pt x="3081917" y="4209925"/>
                  <a:pt x="3062689" y="4209925"/>
                </a:cubicBezTo>
                <a:close/>
                <a:moveTo>
                  <a:pt x="3147583" y="4209925"/>
                </a:moveTo>
                <a:cubicBezTo>
                  <a:pt x="3128355" y="4209925"/>
                  <a:pt x="3112764" y="4194334"/>
                  <a:pt x="3112764" y="4175107"/>
                </a:cubicBezTo>
                <a:cubicBezTo>
                  <a:pt x="3112764" y="4155879"/>
                  <a:pt x="3128355" y="4140288"/>
                  <a:pt x="3147583" y="4140288"/>
                </a:cubicBezTo>
                <a:cubicBezTo>
                  <a:pt x="3166810" y="4140288"/>
                  <a:pt x="3182401" y="4155879"/>
                  <a:pt x="3182401" y="4175107"/>
                </a:cubicBezTo>
                <a:cubicBezTo>
                  <a:pt x="3182401" y="4194334"/>
                  <a:pt x="3166810" y="4209925"/>
                  <a:pt x="3147583" y="4209925"/>
                </a:cubicBezTo>
                <a:close/>
                <a:moveTo>
                  <a:pt x="3232474" y="4209925"/>
                </a:moveTo>
                <a:cubicBezTo>
                  <a:pt x="3213246" y="4209925"/>
                  <a:pt x="3197655" y="4194334"/>
                  <a:pt x="3197655" y="4175107"/>
                </a:cubicBezTo>
                <a:cubicBezTo>
                  <a:pt x="3197655" y="4155879"/>
                  <a:pt x="3213246" y="4140288"/>
                  <a:pt x="3232474" y="4140288"/>
                </a:cubicBezTo>
                <a:cubicBezTo>
                  <a:pt x="3251702" y="4140288"/>
                  <a:pt x="3267293" y="4155879"/>
                  <a:pt x="3267293" y="4175107"/>
                </a:cubicBezTo>
                <a:cubicBezTo>
                  <a:pt x="3267293" y="4194334"/>
                  <a:pt x="3251702" y="4209925"/>
                  <a:pt x="3232474" y="4209925"/>
                </a:cubicBezTo>
                <a:close/>
                <a:moveTo>
                  <a:pt x="3402259" y="4209925"/>
                </a:moveTo>
                <a:cubicBezTo>
                  <a:pt x="3383032" y="4209925"/>
                  <a:pt x="3367440" y="4194334"/>
                  <a:pt x="3367440" y="4175107"/>
                </a:cubicBezTo>
                <a:cubicBezTo>
                  <a:pt x="3367440" y="4155879"/>
                  <a:pt x="3383032" y="4140288"/>
                  <a:pt x="3402259" y="4140288"/>
                </a:cubicBezTo>
                <a:cubicBezTo>
                  <a:pt x="3421487" y="4140288"/>
                  <a:pt x="3437078" y="4155879"/>
                  <a:pt x="3437078" y="4175107"/>
                </a:cubicBezTo>
                <a:cubicBezTo>
                  <a:pt x="3437078" y="4194334"/>
                  <a:pt x="3421487" y="4209925"/>
                  <a:pt x="3402259" y="4209925"/>
                </a:cubicBezTo>
                <a:close/>
                <a:moveTo>
                  <a:pt x="3572044" y="4209925"/>
                </a:moveTo>
                <a:cubicBezTo>
                  <a:pt x="3552816" y="4209925"/>
                  <a:pt x="3537225" y="4194334"/>
                  <a:pt x="3537225" y="4175107"/>
                </a:cubicBezTo>
                <a:cubicBezTo>
                  <a:pt x="3537225" y="4155879"/>
                  <a:pt x="3552816" y="4140288"/>
                  <a:pt x="3572044" y="4140288"/>
                </a:cubicBezTo>
                <a:cubicBezTo>
                  <a:pt x="3591272" y="4140288"/>
                  <a:pt x="3606863" y="4155879"/>
                  <a:pt x="3606863" y="4175107"/>
                </a:cubicBezTo>
                <a:cubicBezTo>
                  <a:pt x="3606863" y="4194334"/>
                  <a:pt x="3591272" y="4209925"/>
                  <a:pt x="3572044" y="4209925"/>
                </a:cubicBezTo>
                <a:close/>
                <a:moveTo>
                  <a:pt x="3656936" y="4209925"/>
                </a:moveTo>
                <a:cubicBezTo>
                  <a:pt x="3637708" y="4209925"/>
                  <a:pt x="3622117" y="4194334"/>
                  <a:pt x="3622117" y="4175107"/>
                </a:cubicBezTo>
                <a:cubicBezTo>
                  <a:pt x="3622117" y="4155879"/>
                  <a:pt x="3637708" y="4140288"/>
                  <a:pt x="3656936" y="4140288"/>
                </a:cubicBezTo>
                <a:cubicBezTo>
                  <a:pt x="3676164" y="4140288"/>
                  <a:pt x="3691755" y="4155879"/>
                  <a:pt x="3691755" y="4175107"/>
                </a:cubicBezTo>
                <a:cubicBezTo>
                  <a:pt x="3691755" y="4194334"/>
                  <a:pt x="3676164" y="4209925"/>
                  <a:pt x="3656936" y="4209925"/>
                </a:cubicBezTo>
                <a:close/>
                <a:moveTo>
                  <a:pt x="3741829" y="4209925"/>
                </a:moveTo>
                <a:cubicBezTo>
                  <a:pt x="3722602" y="4209925"/>
                  <a:pt x="3707010" y="4194334"/>
                  <a:pt x="3707010" y="4175107"/>
                </a:cubicBezTo>
                <a:cubicBezTo>
                  <a:pt x="3707010" y="4155879"/>
                  <a:pt x="3722602" y="4140288"/>
                  <a:pt x="3741829" y="4140288"/>
                </a:cubicBezTo>
                <a:cubicBezTo>
                  <a:pt x="3761057" y="4140288"/>
                  <a:pt x="3776648" y="4155879"/>
                  <a:pt x="3776648" y="4175107"/>
                </a:cubicBezTo>
                <a:cubicBezTo>
                  <a:pt x="3776648" y="4194334"/>
                  <a:pt x="3761057" y="4209925"/>
                  <a:pt x="3741829" y="4209925"/>
                </a:cubicBezTo>
                <a:close/>
                <a:moveTo>
                  <a:pt x="3826723" y="4209925"/>
                </a:moveTo>
                <a:cubicBezTo>
                  <a:pt x="3807495" y="4209925"/>
                  <a:pt x="3791904" y="4194334"/>
                  <a:pt x="3791904" y="4175107"/>
                </a:cubicBezTo>
                <a:cubicBezTo>
                  <a:pt x="3791904" y="4155879"/>
                  <a:pt x="3807495" y="4140288"/>
                  <a:pt x="3826723" y="4140288"/>
                </a:cubicBezTo>
                <a:cubicBezTo>
                  <a:pt x="3845950" y="4140288"/>
                  <a:pt x="3861541" y="4155879"/>
                  <a:pt x="3861541" y="4175107"/>
                </a:cubicBezTo>
                <a:cubicBezTo>
                  <a:pt x="3861541" y="4194334"/>
                  <a:pt x="3845950" y="4209925"/>
                  <a:pt x="3826723" y="4209925"/>
                </a:cubicBezTo>
                <a:close/>
                <a:moveTo>
                  <a:pt x="3911614" y="4209925"/>
                </a:moveTo>
                <a:cubicBezTo>
                  <a:pt x="3892386" y="4209925"/>
                  <a:pt x="3876795" y="4194334"/>
                  <a:pt x="3876795" y="4175107"/>
                </a:cubicBezTo>
                <a:cubicBezTo>
                  <a:pt x="3876795" y="4155879"/>
                  <a:pt x="3892386" y="4140288"/>
                  <a:pt x="3911614" y="4140288"/>
                </a:cubicBezTo>
                <a:cubicBezTo>
                  <a:pt x="3930842" y="4140288"/>
                  <a:pt x="3946433" y="4155879"/>
                  <a:pt x="3946433" y="4175107"/>
                </a:cubicBezTo>
                <a:cubicBezTo>
                  <a:pt x="3946433" y="4194334"/>
                  <a:pt x="3930842" y="4209925"/>
                  <a:pt x="3911614" y="4209925"/>
                </a:cubicBezTo>
                <a:close/>
                <a:moveTo>
                  <a:pt x="4081406" y="4209925"/>
                </a:moveTo>
                <a:cubicBezTo>
                  <a:pt x="4062179" y="4209925"/>
                  <a:pt x="4046588" y="4194334"/>
                  <a:pt x="4046588" y="4175107"/>
                </a:cubicBezTo>
                <a:cubicBezTo>
                  <a:pt x="4046588" y="4155879"/>
                  <a:pt x="4062179" y="4140288"/>
                  <a:pt x="4081406" y="4140288"/>
                </a:cubicBezTo>
                <a:cubicBezTo>
                  <a:pt x="4100634" y="4140288"/>
                  <a:pt x="4116225" y="4155879"/>
                  <a:pt x="4116225" y="4175107"/>
                </a:cubicBezTo>
                <a:cubicBezTo>
                  <a:pt x="4116225" y="4194334"/>
                  <a:pt x="4100634" y="4209925"/>
                  <a:pt x="4081406" y="4209925"/>
                </a:cubicBezTo>
                <a:close/>
                <a:moveTo>
                  <a:pt x="5779256" y="4209925"/>
                </a:moveTo>
                <a:cubicBezTo>
                  <a:pt x="5760029" y="4209925"/>
                  <a:pt x="5744438" y="4194334"/>
                  <a:pt x="5744438" y="4175107"/>
                </a:cubicBezTo>
                <a:cubicBezTo>
                  <a:pt x="5744438" y="4155879"/>
                  <a:pt x="5760029" y="4140288"/>
                  <a:pt x="5779256" y="4140288"/>
                </a:cubicBezTo>
                <a:cubicBezTo>
                  <a:pt x="5798484" y="4140288"/>
                  <a:pt x="5814075" y="4155879"/>
                  <a:pt x="5814075" y="4175107"/>
                </a:cubicBezTo>
                <a:cubicBezTo>
                  <a:pt x="5814075" y="4194334"/>
                  <a:pt x="5798484" y="4209925"/>
                  <a:pt x="5779256" y="4209925"/>
                </a:cubicBezTo>
                <a:close/>
                <a:moveTo>
                  <a:pt x="5864149" y="4209925"/>
                </a:moveTo>
                <a:cubicBezTo>
                  <a:pt x="5844921" y="4209925"/>
                  <a:pt x="5829330" y="4194334"/>
                  <a:pt x="5829330" y="4175107"/>
                </a:cubicBezTo>
                <a:cubicBezTo>
                  <a:pt x="5829330" y="4155879"/>
                  <a:pt x="5844921" y="4140288"/>
                  <a:pt x="5864149" y="4140288"/>
                </a:cubicBezTo>
                <a:cubicBezTo>
                  <a:pt x="5883376" y="4140288"/>
                  <a:pt x="5898967" y="4155879"/>
                  <a:pt x="5898967" y="4175107"/>
                </a:cubicBezTo>
                <a:cubicBezTo>
                  <a:pt x="5898967" y="4194334"/>
                  <a:pt x="5883376" y="4209925"/>
                  <a:pt x="5864149" y="4209925"/>
                </a:cubicBezTo>
                <a:close/>
                <a:moveTo>
                  <a:pt x="5949040" y="4209925"/>
                </a:moveTo>
                <a:cubicBezTo>
                  <a:pt x="5929812" y="4209925"/>
                  <a:pt x="5914221" y="4194334"/>
                  <a:pt x="5914221" y="4175107"/>
                </a:cubicBezTo>
                <a:cubicBezTo>
                  <a:pt x="5914221" y="4155879"/>
                  <a:pt x="5929812" y="4140288"/>
                  <a:pt x="5949040" y="4140288"/>
                </a:cubicBezTo>
                <a:cubicBezTo>
                  <a:pt x="5968268" y="4140288"/>
                  <a:pt x="5983859" y="4155879"/>
                  <a:pt x="5983859" y="4175107"/>
                </a:cubicBezTo>
                <a:cubicBezTo>
                  <a:pt x="5983859" y="4194334"/>
                  <a:pt x="5968268" y="4209925"/>
                  <a:pt x="5949040" y="4209925"/>
                </a:cubicBezTo>
                <a:close/>
                <a:moveTo>
                  <a:pt x="6033932" y="4209925"/>
                </a:moveTo>
                <a:cubicBezTo>
                  <a:pt x="6014704" y="4209925"/>
                  <a:pt x="5999113" y="4194334"/>
                  <a:pt x="5999113" y="4175107"/>
                </a:cubicBezTo>
                <a:cubicBezTo>
                  <a:pt x="5999113" y="4155879"/>
                  <a:pt x="6014704" y="4140288"/>
                  <a:pt x="6033932" y="4140288"/>
                </a:cubicBezTo>
                <a:cubicBezTo>
                  <a:pt x="6053160" y="4140288"/>
                  <a:pt x="6068751" y="4155879"/>
                  <a:pt x="6068751" y="4175107"/>
                </a:cubicBezTo>
                <a:cubicBezTo>
                  <a:pt x="6068751" y="4194334"/>
                  <a:pt x="6053160" y="4209925"/>
                  <a:pt x="6033932" y="4209925"/>
                </a:cubicBezTo>
                <a:close/>
                <a:moveTo>
                  <a:pt x="6118825" y="4209925"/>
                </a:moveTo>
                <a:cubicBezTo>
                  <a:pt x="6099591" y="4209925"/>
                  <a:pt x="6083999" y="4194334"/>
                  <a:pt x="6083999" y="4175107"/>
                </a:cubicBezTo>
                <a:cubicBezTo>
                  <a:pt x="6083999" y="4155879"/>
                  <a:pt x="6099591" y="4140288"/>
                  <a:pt x="6118825" y="4140288"/>
                </a:cubicBezTo>
                <a:cubicBezTo>
                  <a:pt x="6138053" y="4140288"/>
                  <a:pt x="6153637" y="4155879"/>
                  <a:pt x="6153637" y="4175107"/>
                </a:cubicBezTo>
                <a:cubicBezTo>
                  <a:pt x="6153637" y="4194334"/>
                  <a:pt x="6138053" y="4209925"/>
                  <a:pt x="6118825" y="4209925"/>
                </a:cubicBezTo>
                <a:close/>
                <a:moveTo>
                  <a:pt x="6203718" y="4209925"/>
                </a:moveTo>
                <a:cubicBezTo>
                  <a:pt x="6184490" y="4209925"/>
                  <a:pt x="6168893" y="4194334"/>
                  <a:pt x="6168893" y="4175107"/>
                </a:cubicBezTo>
                <a:cubicBezTo>
                  <a:pt x="6168893" y="4155879"/>
                  <a:pt x="6184490" y="4140288"/>
                  <a:pt x="6203718" y="4140288"/>
                </a:cubicBezTo>
                <a:cubicBezTo>
                  <a:pt x="6222946" y="4140288"/>
                  <a:pt x="6238530" y="4155879"/>
                  <a:pt x="6238530" y="4175107"/>
                </a:cubicBezTo>
                <a:cubicBezTo>
                  <a:pt x="6238530" y="4194334"/>
                  <a:pt x="6222946" y="4209925"/>
                  <a:pt x="6203718" y="4209925"/>
                </a:cubicBezTo>
                <a:close/>
                <a:moveTo>
                  <a:pt x="6288610" y="4209925"/>
                </a:moveTo>
                <a:cubicBezTo>
                  <a:pt x="6269383" y="4209925"/>
                  <a:pt x="6253785" y="4194334"/>
                  <a:pt x="6253785" y="4175107"/>
                </a:cubicBezTo>
                <a:cubicBezTo>
                  <a:pt x="6253785" y="4155879"/>
                  <a:pt x="6269383" y="4140288"/>
                  <a:pt x="6288610" y="4140288"/>
                </a:cubicBezTo>
                <a:cubicBezTo>
                  <a:pt x="6307838" y="4140288"/>
                  <a:pt x="6323423" y="4155879"/>
                  <a:pt x="6323423" y="4175107"/>
                </a:cubicBezTo>
                <a:cubicBezTo>
                  <a:pt x="6323423" y="4194334"/>
                  <a:pt x="6307838" y="4209925"/>
                  <a:pt x="6288610" y="4209925"/>
                </a:cubicBezTo>
                <a:close/>
                <a:moveTo>
                  <a:pt x="6373503" y="4209925"/>
                </a:moveTo>
                <a:cubicBezTo>
                  <a:pt x="6354275" y="4209925"/>
                  <a:pt x="6338677" y="4194334"/>
                  <a:pt x="6338677" y="4175107"/>
                </a:cubicBezTo>
                <a:cubicBezTo>
                  <a:pt x="6338677" y="4155879"/>
                  <a:pt x="6354275" y="4140288"/>
                  <a:pt x="6373503" y="4140288"/>
                </a:cubicBezTo>
                <a:cubicBezTo>
                  <a:pt x="6392730" y="4140288"/>
                  <a:pt x="6408315" y="4155879"/>
                  <a:pt x="6408315" y="4175107"/>
                </a:cubicBezTo>
                <a:cubicBezTo>
                  <a:pt x="6408315" y="4194334"/>
                  <a:pt x="6392730" y="4209925"/>
                  <a:pt x="6373503" y="4209925"/>
                </a:cubicBezTo>
                <a:close/>
                <a:moveTo>
                  <a:pt x="6458395" y="4209925"/>
                </a:moveTo>
                <a:cubicBezTo>
                  <a:pt x="6439167" y="4209925"/>
                  <a:pt x="6423569" y="4194334"/>
                  <a:pt x="6423569" y="4175107"/>
                </a:cubicBezTo>
                <a:cubicBezTo>
                  <a:pt x="6423569" y="4155879"/>
                  <a:pt x="6439167" y="4140288"/>
                  <a:pt x="6458395" y="4140288"/>
                </a:cubicBezTo>
                <a:cubicBezTo>
                  <a:pt x="6477623" y="4140288"/>
                  <a:pt x="6493207" y="4155879"/>
                  <a:pt x="6493207" y="4175107"/>
                </a:cubicBezTo>
                <a:cubicBezTo>
                  <a:pt x="6493207" y="4194334"/>
                  <a:pt x="6477623" y="4209925"/>
                  <a:pt x="6458395" y="4209925"/>
                </a:cubicBezTo>
                <a:close/>
                <a:moveTo>
                  <a:pt x="6543288" y="4209925"/>
                </a:moveTo>
                <a:cubicBezTo>
                  <a:pt x="6524060" y="4209925"/>
                  <a:pt x="6508463" y="4194334"/>
                  <a:pt x="6508463" y="4175107"/>
                </a:cubicBezTo>
                <a:cubicBezTo>
                  <a:pt x="6508463" y="4155879"/>
                  <a:pt x="6524060" y="4140288"/>
                  <a:pt x="6543288" y="4140288"/>
                </a:cubicBezTo>
                <a:cubicBezTo>
                  <a:pt x="6562516" y="4140288"/>
                  <a:pt x="6578100" y="4155879"/>
                  <a:pt x="6578100" y="4175107"/>
                </a:cubicBezTo>
                <a:cubicBezTo>
                  <a:pt x="6578100" y="4194334"/>
                  <a:pt x="6562516" y="4209925"/>
                  <a:pt x="6543288" y="4209925"/>
                </a:cubicBezTo>
                <a:close/>
                <a:moveTo>
                  <a:pt x="6628180" y="4209925"/>
                </a:moveTo>
                <a:cubicBezTo>
                  <a:pt x="6608953" y="4209925"/>
                  <a:pt x="6593355" y="4194334"/>
                  <a:pt x="6593355" y="4175107"/>
                </a:cubicBezTo>
                <a:cubicBezTo>
                  <a:pt x="6593355" y="4155879"/>
                  <a:pt x="6608953" y="4140288"/>
                  <a:pt x="6628180" y="4140288"/>
                </a:cubicBezTo>
                <a:cubicBezTo>
                  <a:pt x="6647408" y="4140288"/>
                  <a:pt x="6662993" y="4155879"/>
                  <a:pt x="6662993" y="4175107"/>
                </a:cubicBezTo>
                <a:cubicBezTo>
                  <a:pt x="6662993" y="4194334"/>
                  <a:pt x="6647408" y="4209925"/>
                  <a:pt x="6628180" y="4209925"/>
                </a:cubicBezTo>
                <a:close/>
                <a:moveTo>
                  <a:pt x="6713073" y="4209925"/>
                </a:moveTo>
                <a:cubicBezTo>
                  <a:pt x="6693845" y="4209925"/>
                  <a:pt x="6678247" y="4194334"/>
                  <a:pt x="6678247" y="4175107"/>
                </a:cubicBezTo>
                <a:cubicBezTo>
                  <a:pt x="6678247" y="4155879"/>
                  <a:pt x="6693845" y="4140288"/>
                  <a:pt x="6713073" y="4140288"/>
                </a:cubicBezTo>
                <a:cubicBezTo>
                  <a:pt x="6732300" y="4140288"/>
                  <a:pt x="6747885" y="4155879"/>
                  <a:pt x="6747885" y="4175107"/>
                </a:cubicBezTo>
                <a:cubicBezTo>
                  <a:pt x="6747885" y="4194334"/>
                  <a:pt x="6732300" y="4209925"/>
                  <a:pt x="6713073" y="4209925"/>
                </a:cubicBezTo>
                <a:close/>
                <a:moveTo>
                  <a:pt x="6882858" y="4209925"/>
                </a:moveTo>
                <a:cubicBezTo>
                  <a:pt x="6863630" y="4209925"/>
                  <a:pt x="6848033" y="4194334"/>
                  <a:pt x="6848033" y="4175107"/>
                </a:cubicBezTo>
                <a:cubicBezTo>
                  <a:pt x="6848033" y="4155879"/>
                  <a:pt x="6863630" y="4140288"/>
                  <a:pt x="6882858" y="4140288"/>
                </a:cubicBezTo>
                <a:cubicBezTo>
                  <a:pt x="6902086" y="4140288"/>
                  <a:pt x="6917670" y="4155879"/>
                  <a:pt x="6917670" y="4175107"/>
                </a:cubicBezTo>
                <a:cubicBezTo>
                  <a:pt x="6917670" y="4194334"/>
                  <a:pt x="6902086" y="4209925"/>
                  <a:pt x="6882858" y="4209925"/>
                </a:cubicBezTo>
                <a:close/>
                <a:moveTo>
                  <a:pt x="7052643" y="4209925"/>
                </a:moveTo>
                <a:cubicBezTo>
                  <a:pt x="7033415" y="4209925"/>
                  <a:pt x="7017817" y="4194334"/>
                  <a:pt x="7017817" y="4175107"/>
                </a:cubicBezTo>
                <a:cubicBezTo>
                  <a:pt x="7017817" y="4155879"/>
                  <a:pt x="7033415" y="4140288"/>
                  <a:pt x="7052643" y="4140288"/>
                </a:cubicBezTo>
                <a:cubicBezTo>
                  <a:pt x="7071870" y="4140288"/>
                  <a:pt x="7087455" y="4155879"/>
                  <a:pt x="7087455" y="4175107"/>
                </a:cubicBezTo>
                <a:cubicBezTo>
                  <a:pt x="7087455" y="4194334"/>
                  <a:pt x="7071870" y="4209925"/>
                  <a:pt x="7052643" y="4209925"/>
                </a:cubicBezTo>
                <a:close/>
                <a:moveTo>
                  <a:pt x="7137562" y="4209925"/>
                </a:moveTo>
                <a:cubicBezTo>
                  <a:pt x="7118334" y="4209925"/>
                  <a:pt x="7102737" y="4194334"/>
                  <a:pt x="7102737" y="4175107"/>
                </a:cubicBezTo>
                <a:cubicBezTo>
                  <a:pt x="7102737" y="4155879"/>
                  <a:pt x="7118334" y="4140288"/>
                  <a:pt x="7137562" y="4140288"/>
                </a:cubicBezTo>
                <a:cubicBezTo>
                  <a:pt x="7156790" y="4140288"/>
                  <a:pt x="7172374" y="4155879"/>
                  <a:pt x="7172374" y="4175107"/>
                </a:cubicBezTo>
                <a:cubicBezTo>
                  <a:pt x="7172374" y="4194334"/>
                  <a:pt x="7156790" y="4209925"/>
                  <a:pt x="7137562" y="4209925"/>
                </a:cubicBezTo>
                <a:close/>
                <a:moveTo>
                  <a:pt x="7222454" y="4209925"/>
                </a:moveTo>
                <a:cubicBezTo>
                  <a:pt x="7203226" y="4209925"/>
                  <a:pt x="7187629" y="4194334"/>
                  <a:pt x="7187629" y="4175107"/>
                </a:cubicBezTo>
                <a:cubicBezTo>
                  <a:pt x="7187629" y="4155879"/>
                  <a:pt x="7203226" y="4140288"/>
                  <a:pt x="7222454" y="4140288"/>
                </a:cubicBezTo>
                <a:cubicBezTo>
                  <a:pt x="7241682" y="4140288"/>
                  <a:pt x="7257266" y="4155879"/>
                  <a:pt x="7257266" y="4175107"/>
                </a:cubicBezTo>
                <a:cubicBezTo>
                  <a:pt x="7257266" y="4194334"/>
                  <a:pt x="7241682" y="4209925"/>
                  <a:pt x="7222454" y="4209925"/>
                </a:cubicBezTo>
                <a:close/>
                <a:moveTo>
                  <a:pt x="7477132" y="4209925"/>
                </a:moveTo>
                <a:cubicBezTo>
                  <a:pt x="7457904" y="4209925"/>
                  <a:pt x="7442307" y="4194334"/>
                  <a:pt x="7442307" y="4175107"/>
                </a:cubicBezTo>
                <a:cubicBezTo>
                  <a:pt x="7442307" y="4155879"/>
                  <a:pt x="7457904" y="4140288"/>
                  <a:pt x="7477132" y="4140288"/>
                </a:cubicBezTo>
                <a:cubicBezTo>
                  <a:pt x="7496360" y="4140288"/>
                  <a:pt x="7511944" y="4155879"/>
                  <a:pt x="7511944" y="4175107"/>
                </a:cubicBezTo>
                <a:cubicBezTo>
                  <a:pt x="7511944" y="4194334"/>
                  <a:pt x="7496360" y="4209925"/>
                  <a:pt x="7477132" y="4209925"/>
                </a:cubicBezTo>
                <a:close/>
                <a:moveTo>
                  <a:pt x="7562024" y="4209925"/>
                </a:moveTo>
                <a:cubicBezTo>
                  <a:pt x="7542796" y="4209925"/>
                  <a:pt x="7527199" y="4194334"/>
                  <a:pt x="7527199" y="4175107"/>
                </a:cubicBezTo>
                <a:cubicBezTo>
                  <a:pt x="7527199" y="4155879"/>
                  <a:pt x="7542796" y="4140288"/>
                  <a:pt x="7562024" y="4140288"/>
                </a:cubicBezTo>
                <a:cubicBezTo>
                  <a:pt x="7581252" y="4140288"/>
                  <a:pt x="7596836" y="4155879"/>
                  <a:pt x="7596836" y="4175107"/>
                </a:cubicBezTo>
                <a:cubicBezTo>
                  <a:pt x="7596836" y="4194334"/>
                  <a:pt x="7581252" y="4209925"/>
                  <a:pt x="7562024" y="4209925"/>
                </a:cubicBezTo>
                <a:close/>
                <a:moveTo>
                  <a:pt x="7646915" y="4209925"/>
                </a:moveTo>
                <a:cubicBezTo>
                  <a:pt x="7627688" y="4209925"/>
                  <a:pt x="7612090" y="4194334"/>
                  <a:pt x="7612090" y="4175107"/>
                </a:cubicBezTo>
                <a:cubicBezTo>
                  <a:pt x="7612090" y="4155879"/>
                  <a:pt x="7627688" y="4140288"/>
                  <a:pt x="7646915" y="4140288"/>
                </a:cubicBezTo>
                <a:cubicBezTo>
                  <a:pt x="7666143" y="4140288"/>
                  <a:pt x="7681728" y="4155879"/>
                  <a:pt x="7681728" y="4175107"/>
                </a:cubicBezTo>
                <a:cubicBezTo>
                  <a:pt x="7681728" y="4194334"/>
                  <a:pt x="7666143" y="4209925"/>
                  <a:pt x="7646915" y="4209925"/>
                </a:cubicBezTo>
                <a:close/>
                <a:moveTo>
                  <a:pt x="7731809" y="4209925"/>
                </a:moveTo>
                <a:cubicBezTo>
                  <a:pt x="7712581" y="4209925"/>
                  <a:pt x="7696983" y="4194334"/>
                  <a:pt x="7696983" y="4175107"/>
                </a:cubicBezTo>
                <a:cubicBezTo>
                  <a:pt x="7696983" y="4155879"/>
                  <a:pt x="7712581" y="4140288"/>
                  <a:pt x="7731809" y="4140288"/>
                </a:cubicBezTo>
                <a:cubicBezTo>
                  <a:pt x="7751036" y="4140288"/>
                  <a:pt x="7766621" y="4155879"/>
                  <a:pt x="7766621" y="4175107"/>
                </a:cubicBezTo>
                <a:cubicBezTo>
                  <a:pt x="7766621" y="4194334"/>
                  <a:pt x="7751036" y="4209925"/>
                  <a:pt x="7731809" y="4209925"/>
                </a:cubicBezTo>
                <a:close/>
                <a:moveTo>
                  <a:pt x="7816702" y="4209925"/>
                </a:moveTo>
                <a:cubicBezTo>
                  <a:pt x="7797474" y="4209925"/>
                  <a:pt x="7781877" y="4194334"/>
                  <a:pt x="7781877" y="4175107"/>
                </a:cubicBezTo>
                <a:cubicBezTo>
                  <a:pt x="7781877" y="4155879"/>
                  <a:pt x="7797474" y="4140288"/>
                  <a:pt x="7816702" y="4140288"/>
                </a:cubicBezTo>
                <a:cubicBezTo>
                  <a:pt x="7835930" y="4140288"/>
                  <a:pt x="7851514" y="4155879"/>
                  <a:pt x="7851514" y="4175107"/>
                </a:cubicBezTo>
                <a:cubicBezTo>
                  <a:pt x="7851514" y="4194334"/>
                  <a:pt x="7835930" y="4209925"/>
                  <a:pt x="7816702" y="4209925"/>
                </a:cubicBezTo>
                <a:close/>
                <a:moveTo>
                  <a:pt x="7901594" y="4209925"/>
                </a:moveTo>
                <a:cubicBezTo>
                  <a:pt x="7882366" y="4209925"/>
                  <a:pt x="7866769" y="4194334"/>
                  <a:pt x="7866769" y="4175107"/>
                </a:cubicBezTo>
                <a:cubicBezTo>
                  <a:pt x="7866769" y="4155879"/>
                  <a:pt x="7882366" y="4140288"/>
                  <a:pt x="7901594" y="4140288"/>
                </a:cubicBezTo>
                <a:cubicBezTo>
                  <a:pt x="7920822" y="4140288"/>
                  <a:pt x="7936406" y="4155879"/>
                  <a:pt x="7936406" y="4175107"/>
                </a:cubicBezTo>
                <a:cubicBezTo>
                  <a:pt x="7936406" y="4194334"/>
                  <a:pt x="7920822" y="4209925"/>
                  <a:pt x="7901594" y="4209925"/>
                </a:cubicBezTo>
                <a:close/>
                <a:moveTo>
                  <a:pt x="7986485" y="4209925"/>
                </a:moveTo>
                <a:cubicBezTo>
                  <a:pt x="7967258" y="4209925"/>
                  <a:pt x="7951660" y="4194334"/>
                  <a:pt x="7951660" y="4175107"/>
                </a:cubicBezTo>
                <a:cubicBezTo>
                  <a:pt x="7951660" y="4155879"/>
                  <a:pt x="7967258" y="4140288"/>
                  <a:pt x="7986485" y="4140288"/>
                </a:cubicBezTo>
                <a:cubicBezTo>
                  <a:pt x="8005713" y="4140288"/>
                  <a:pt x="8021298" y="4155879"/>
                  <a:pt x="8021298" y="4175107"/>
                </a:cubicBezTo>
                <a:cubicBezTo>
                  <a:pt x="8021298" y="4194334"/>
                  <a:pt x="8005713" y="4209925"/>
                  <a:pt x="7986485" y="4209925"/>
                </a:cubicBezTo>
                <a:close/>
                <a:moveTo>
                  <a:pt x="8156272" y="4209925"/>
                </a:moveTo>
                <a:cubicBezTo>
                  <a:pt x="8137044" y="4209925"/>
                  <a:pt x="8121447" y="4194334"/>
                  <a:pt x="8121447" y="4175107"/>
                </a:cubicBezTo>
                <a:cubicBezTo>
                  <a:pt x="8121447" y="4155879"/>
                  <a:pt x="8137044" y="4140288"/>
                  <a:pt x="8156272" y="4140288"/>
                </a:cubicBezTo>
                <a:cubicBezTo>
                  <a:pt x="8175500" y="4140288"/>
                  <a:pt x="8191084" y="4155879"/>
                  <a:pt x="8191084" y="4175107"/>
                </a:cubicBezTo>
                <a:cubicBezTo>
                  <a:pt x="8191084" y="4194334"/>
                  <a:pt x="8175500" y="4209925"/>
                  <a:pt x="8156272" y="4209925"/>
                </a:cubicBezTo>
                <a:close/>
                <a:moveTo>
                  <a:pt x="8241164" y="4209925"/>
                </a:moveTo>
                <a:cubicBezTo>
                  <a:pt x="8221936" y="4209925"/>
                  <a:pt x="8206339" y="4194334"/>
                  <a:pt x="8206339" y="4175107"/>
                </a:cubicBezTo>
                <a:cubicBezTo>
                  <a:pt x="8206339" y="4155879"/>
                  <a:pt x="8221936" y="4140288"/>
                  <a:pt x="8241164" y="4140288"/>
                </a:cubicBezTo>
                <a:cubicBezTo>
                  <a:pt x="8260392" y="4140288"/>
                  <a:pt x="8275976" y="4155879"/>
                  <a:pt x="8275976" y="4175107"/>
                </a:cubicBezTo>
                <a:cubicBezTo>
                  <a:pt x="8275976" y="4194334"/>
                  <a:pt x="8260392" y="4209925"/>
                  <a:pt x="8241164" y="4209925"/>
                </a:cubicBezTo>
                <a:close/>
                <a:moveTo>
                  <a:pt x="8326055" y="4209925"/>
                </a:moveTo>
                <a:cubicBezTo>
                  <a:pt x="8306828" y="4209925"/>
                  <a:pt x="8291230" y="4194334"/>
                  <a:pt x="8291230" y="4175107"/>
                </a:cubicBezTo>
                <a:cubicBezTo>
                  <a:pt x="8291230" y="4155879"/>
                  <a:pt x="8306828" y="4140288"/>
                  <a:pt x="8326055" y="4140288"/>
                </a:cubicBezTo>
                <a:cubicBezTo>
                  <a:pt x="8345283" y="4140288"/>
                  <a:pt x="8360868" y="4155879"/>
                  <a:pt x="8360868" y="4175107"/>
                </a:cubicBezTo>
                <a:cubicBezTo>
                  <a:pt x="8360868" y="4194334"/>
                  <a:pt x="8345283" y="4209925"/>
                  <a:pt x="8326055" y="4209925"/>
                </a:cubicBezTo>
                <a:close/>
                <a:moveTo>
                  <a:pt x="8410949" y="4209925"/>
                </a:moveTo>
                <a:cubicBezTo>
                  <a:pt x="8391721" y="4209925"/>
                  <a:pt x="8376123" y="4194334"/>
                  <a:pt x="8376123" y="4175107"/>
                </a:cubicBezTo>
                <a:cubicBezTo>
                  <a:pt x="8376123" y="4155879"/>
                  <a:pt x="8391721" y="4140288"/>
                  <a:pt x="8410949" y="4140288"/>
                </a:cubicBezTo>
                <a:cubicBezTo>
                  <a:pt x="8430176" y="4140288"/>
                  <a:pt x="8445761" y="4155879"/>
                  <a:pt x="8445761" y="4175107"/>
                </a:cubicBezTo>
                <a:cubicBezTo>
                  <a:pt x="8445761" y="4194334"/>
                  <a:pt x="8430176" y="4209925"/>
                  <a:pt x="8410949" y="4209925"/>
                </a:cubicBezTo>
                <a:close/>
                <a:moveTo>
                  <a:pt x="8495842" y="4209925"/>
                </a:moveTo>
                <a:cubicBezTo>
                  <a:pt x="8476614" y="4209925"/>
                  <a:pt x="8461017" y="4194334"/>
                  <a:pt x="8461017" y="4175107"/>
                </a:cubicBezTo>
                <a:cubicBezTo>
                  <a:pt x="8461017" y="4155879"/>
                  <a:pt x="8476614" y="4140288"/>
                  <a:pt x="8495842" y="4140288"/>
                </a:cubicBezTo>
                <a:cubicBezTo>
                  <a:pt x="8515070" y="4140288"/>
                  <a:pt x="8530654" y="4155879"/>
                  <a:pt x="8530654" y="4175107"/>
                </a:cubicBezTo>
                <a:cubicBezTo>
                  <a:pt x="8530654" y="4194334"/>
                  <a:pt x="8515070" y="4209925"/>
                  <a:pt x="8495842" y="4209925"/>
                </a:cubicBezTo>
                <a:close/>
                <a:moveTo>
                  <a:pt x="8580734" y="4209925"/>
                </a:moveTo>
                <a:cubicBezTo>
                  <a:pt x="8561506" y="4209925"/>
                  <a:pt x="8545909" y="4194334"/>
                  <a:pt x="8545909" y="4175107"/>
                </a:cubicBezTo>
                <a:cubicBezTo>
                  <a:pt x="8545909" y="4155879"/>
                  <a:pt x="8561506" y="4140288"/>
                  <a:pt x="8580734" y="4140288"/>
                </a:cubicBezTo>
                <a:cubicBezTo>
                  <a:pt x="8599962" y="4140288"/>
                  <a:pt x="8615546" y="4155879"/>
                  <a:pt x="8615546" y="4175107"/>
                </a:cubicBezTo>
                <a:cubicBezTo>
                  <a:pt x="8615546" y="4194334"/>
                  <a:pt x="8599962" y="4209925"/>
                  <a:pt x="8580734" y="4209925"/>
                </a:cubicBezTo>
                <a:close/>
                <a:moveTo>
                  <a:pt x="8665625" y="4209925"/>
                </a:moveTo>
                <a:cubicBezTo>
                  <a:pt x="8646398" y="4209925"/>
                  <a:pt x="8630800" y="4194334"/>
                  <a:pt x="8630800" y="4175107"/>
                </a:cubicBezTo>
                <a:cubicBezTo>
                  <a:pt x="8630800" y="4155879"/>
                  <a:pt x="8646398" y="4140288"/>
                  <a:pt x="8665625" y="4140288"/>
                </a:cubicBezTo>
                <a:cubicBezTo>
                  <a:pt x="8684853" y="4140288"/>
                  <a:pt x="8700438" y="4155879"/>
                  <a:pt x="8700438" y="4175107"/>
                </a:cubicBezTo>
                <a:cubicBezTo>
                  <a:pt x="8700438" y="4194334"/>
                  <a:pt x="8684853" y="4209925"/>
                  <a:pt x="8665625" y="4209925"/>
                </a:cubicBezTo>
                <a:close/>
                <a:moveTo>
                  <a:pt x="8750518" y="4209925"/>
                </a:moveTo>
                <a:cubicBezTo>
                  <a:pt x="8731290" y="4209925"/>
                  <a:pt x="8715692" y="4194334"/>
                  <a:pt x="8715692" y="4175107"/>
                </a:cubicBezTo>
                <a:cubicBezTo>
                  <a:pt x="8715692" y="4155879"/>
                  <a:pt x="8731290" y="4140288"/>
                  <a:pt x="8750518" y="4140288"/>
                </a:cubicBezTo>
                <a:cubicBezTo>
                  <a:pt x="8769745" y="4140288"/>
                  <a:pt x="8785330" y="4155879"/>
                  <a:pt x="8785330" y="4175107"/>
                </a:cubicBezTo>
                <a:cubicBezTo>
                  <a:pt x="8785330" y="4194334"/>
                  <a:pt x="8769745" y="4209925"/>
                  <a:pt x="8750518" y="4209925"/>
                </a:cubicBezTo>
                <a:close/>
                <a:moveTo>
                  <a:pt x="8835412" y="4209925"/>
                </a:moveTo>
                <a:cubicBezTo>
                  <a:pt x="8816184" y="4209925"/>
                  <a:pt x="8800587" y="4194334"/>
                  <a:pt x="8800587" y="4175107"/>
                </a:cubicBezTo>
                <a:cubicBezTo>
                  <a:pt x="8800587" y="4155879"/>
                  <a:pt x="8816184" y="4140288"/>
                  <a:pt x="8835412" y="4140288"/>
                </a:cubicBezTo>
                <a:cubicBezTo>
                  <a:pt x="8854640" y="4140288"/>
                  <a:pt x="8870224" y="4155879"/>
                  <a:pt x="8870224" y="4175107"/>
                </a:cubicBezTo>
                <a:cubicBezTo>
                  <a:pt x="8870224" y="4194334"/>
                  <a:pt x="8854640" y="4209925"/>
                  <a:pt x="8835412" y="4209925"/>
                </a:cubicBezTo>
                <a:close/>
                <a:moveTo>
                  <a:pt x="8920304" y="4209925"/>
                </a:moveTo>
                <a:cubicBezTo>
                  <a:pt x="8901076" y="4209925"/>
                  <a:pt x="8885479" y="4194334"/>
                  <a:pt x="8885479" y="4175107"/>
                </a:cubicBezTo>
                <a:cubicBezTo>
                  <a:pt x="8885479" y="4155879"/>
                  <a:pt x="8901076" y="4140288"/>
                  <a:pt x="8920304" y="4140288"/>
                </a:cubicBezTo>
                <a:cubicBezTo>
                  <a:pt x="8939532" y="4140288"/>
                  <a:pt x="8955116" y="4155879"/>
                  <a:pt x="8955116" y="4175107"/>
                </a:cubicBezTo>
                <a:cubicBezTo>
                  <a:pt x="8955116" y="4194334"/>
                  <a:pt x="8939532" y="4209925"/>
                  <a:pt x="8920304" y="4209925"/>
                </a:cubicBezTo>
                <a:close/>
                <a:moveTo>
                  <a:pt x="9005195" y="4209925"/>
                </a:moveTo>
                <a:cubicBezTo>
                  <a:pt x="8985968" y="4209925"/>
                  <a:pt x="8970370" y="4194334"/>
                  <a:pt x="8970370" y="4175107"/>
                </a:cubicBezTo>
                <a:cubicBezTo>
                  <a:pt x="8970370" y="4155879"/>
                  <a:pt x="8985968" y="4140288"/>
                  <a:pt x="9005195" y="4140288"/>
                </a:cubicBezTo>
                <a:cubicBezTo>
                  <a:pt x="9024423" y="4140288"/>
                  <a:pt x="9040008" y="4155879"/>
                  <a:pt x="9040008" y="4175107"/>
                </a:cubicBezTo>
                <a:cubicBezTo>
                  <a:pt x="9040008" y="4194334"/>
                  <a:pt x="9024423" y="4209925"/>
                  <a:pt x="9005195" y="4209925"/>
                </a:cubicBezTo>
                <a:close/>
                <a:moveTo>
                  <a:pt x="9090088" y="4209925"/>
                </a:moveTo>
                <a:cubicBezTo>
                  <a:pt x="9070860" y="4209925"/>
                  <a:pt x="9055262" y="4194334"/>
                  <a:pt x="9055262" y="4175107"/>
                </a:cubicBezTo>
                <a:cubicBezTo>
                  <a:pt x="9055262" y="4155879"/>
                  <a:pt x="9070860" y="4140288"/>
                  <a:pt x="9090088" y="4140288"/>
                </a:cubicBezTo>
                <a:cubicBezTo>
                  <a:pt x="9109315" y="4140288"/>
                  <a:pt x="9124900" y="4155879"/>
                  <a:pt x="9124900" y="4175107"/>
                </a:cubicBezTo>
                <a:cubicBezTo>
                  <a:pt x="9124900" y="4194334"/>
                  <a:pt x="9109315" y="4209925"/>
                  <a:pt x="9090088" y="4209925"/>
                </a:cubicBezTo>
                <a:close/>
                <a:moveTo>
                  <a:pt x="9174982" y="4209925"/>
                </a:moveTo>
                <a:cubicBezTo>
                  <a:pt x="9155754" y="4209925"/>
                  <a:pt x="9140157" y="4194334"/>
                  <a:pt x="9140157" y="4175107"/>
                </a:cubicBezTo>
                <a:cubicBezTo>
                  <a:pt x="9140157" y="4155879"/>
                  <a:pt x="9155754" y="4140288"/>
                  <a:pt x="9174982" y="4140288"/>
                </a:cubicBezTo>
                <a:cubicBezTo>
                  <a:pt x="9194210" y="4140288"/>
                  <a:pt x="9209794" y="4155879"/>
                  <a:pt x="9209794" y="4175107"/>
                </a:cubicBezTo>
                <a:cubicBezTo>
                  <a:pt x="9209794" y="4194334"/>
                  <a:pt x="9194210" y="4209925"/>
                  <a:pt x="9174982" y="4209925"/>
                </a:cubicBezTo>
                <a:close/>
                <a:moveTo>
                  <a:pt x="9259874" y="4209925"/>
                </a:moveTo>
                <a:cubicBezTo>
                  <a:pt x="9240646" y="4209925"/>
                  <a:pt x="9225049" y="4194334"/>
                  <a:pt x="9225049" y="4175107"/>
                </a:cubicBezTo>
                <a:cubicBezTo>
                  <a:pt x="9225049" y="4155879"/>
                  <a:pt x="9240646" y="4140288"/>
                  <a:pt x="9259874" y="4140288"/>
                </a:cubicBezTo>
                <a:cubicBezTo>
                  <a:pt x="9279102" y="4140288"/>
                  <a:pt x="9294686" y="4155879"/>
                  <a:pt x="9294686" y="4175107"/>
                </a:cubicBezTo>
                <a:cubicBezTo>
                  <a:pt x="9294686" y="4194334"/>
                  <a:pt x="9279102" y="4209925"/>
                  <a:pt x="9259874" y="4209925"/>
                </a:cubicBezTo>
                <a:close/>
                <a:moveTo>
                  <a:pt x="9344765" y="4209925"/>
                </a:moveTo>
                <a:cubicBezTo>
                  <a:pt x="9325538" y="4209925"/>
                  <a:pt x="9309940" y="4194334"/>
                  <a:pt x="9309940" y="4175107"/>
                </a:cubicBezTo>
                <a:cubicBezTo>
                  <a:pt x="9309940" y="4155879"/>
                  <a:pt x="9325538" y="4140288"/>
                  <a:pt x="9344765" y="4140288"/>
                </a:cubicBezTo>
                <a:cubicBezTo>
                  <a:pt x="9363993" y="4140288"/>
                  <a:pt x="9379578" y="4155879"/>
                  <a:pt x="9379578" y="4175107"/>
                </a:cubicBezTo>
                <a:cubicBezTo>
                  <a:pt x="9379578" y="4194334"/>
                  <a:pt x="9363993" y="4209925"/>
                  <a:pt x="9344765" y="4209925"/>
                </a:cubicBezTo>
                <a:close/>
                <a:moveTo>
                  <a:pt x="9429658" y="4209925"/>
                </a:moveTo>
                <a:cubicBezTo>
                  <a:pt x="9410430" y="4209925"/>
                  <a:pt x="9394832" y="4194334"/>
                  <a:pt x="9394832" y="4175107"/>
                </a:cubicBezTo>
                <a:cubicBezTo>
                  <a:pt x="9394832" y="4155879"/>
                  <a:pt x="9410430" y="4140288"/>
                  <a:pt x="9429658" y="4140288"/>
                </a:cubicBezTo>
                <a:cubicBezTo>
                  <a:pt x="9448885" y="4140288"/>
                  <a:pt x="9464470" y="4155879"/>
                  <a:pt x="9464470" y="4175107"/>
                </a:cubicBezTo>
                <a:cubicBezTo>
                  <a:pt x="9464470" y="4194334"/>
                  <a:pt x="9448885" y="4209925"/>
                  <a:pt x="9429658" y="4209925"/>
                </a:cubicBezTo>
                <a:close/>
                <a:moveTo>
                  <a:pt x="9514552" y="4209925"/>
                </a:moveTo>
                <a:cubicBezTo>
                  <a:pt x="9495324" y="4209925"/>
                  <a:pt x="9479727" y="4194334"/>
                  <a:pt x="9479727" y="4175107"/>
                </a:cubicBezTo>
                <a:cubicBezTo>
                  <a:pt x="9479727" y="4155879"/>
                  <a:pt x="9495324" y="4140288"/>
                  <a:pt x="9514552" y="4140288"/>
                </a:cubicBezTo>
                <a:cubicBezTo>
                  <a:pt x="9533780" y="4140288"/>
                  <a:pt x="9549364" y="4155879"/>
                  <a:pt x="9549364" y="4175107"/>
                </a:cubicBezTo>
                <a:cubicBezTo>
                  <a:pt x="9549364" y="4194334"/>
                  <a:pt x="9533780" y="4209925"/>
                  <a:pt x="9514552" y="4209925"/>
                </a:cubicBezTo>
                <a:close/>
                <a:moveTo>
                  <a:pt x="9599444" y="4209925"/>
                </a:moveTo>
                <a:cubicBezTo>
                  <a:pt x="9580216" y="4209925"/>
                  <a:pt x="9564619" y="4194334"/>
                  <a:pt x="9564619" y="4175107"/>
                </a:cubicBezTo>
                <a:cubicBezTo>
                  <a:pt x="9564619" y="4155879"/>
                  <a:pt x="9580216" y="4140288"/>
                  <a:pt x="9599444" y="4140288"/>
                </a:cubicBezTo>
                <a:cubicBezTo>
                  <a:pt x="9618672" y="4140288"/>
                  <a:pt x="9634256" y="4155879"/>
                  <a:pt x="9634256" y="4175107"/>
                </a:cubicBezTo>
                <a:cubicBezTo>
                  <a:pt x="9634256" y="4194334"/>
                  <a:pt x="9618672" y="4209925"/>
                  <a:pt x="9599444" y="4209925"/>
                </a:cubicBezTo>
                <a:close/>
                <a:moveTo>
                  <a:pt x="9684335" y="4209925"/>
                </a:moveTo>
                <a:cubicBezTo>
                  <a:pt x="9665108" y="4209925"/>
                  <a:pt x="9649510" y="4194334"/>
                  <a:pt x="9649510" y="4175107"/>
                </a:cubicBezTo>
                <a:cubicBezTo>
                  <a:pt x="9649510" y="4155879"/>
                  <a:pt x="9665108" y="4140288"/>
                  <a:pt x="9684335" y="4140288"/>
                </a:cubicBezTo>
                <a:cubicBezTo>
                  <a:pt x="9703563" y="4140288"/>
                  <a:pt x="9719148" y="4155879"/>
                  <a:pt x="9719148" y="4175107"/>
                </a:cubicBezTo>
                <a:cubicBezTo>
                  <a:pt x="9719148" y="4194334"/>
                  <a:pt x="9703563" y="4209925"/>
                  <a:pt x="9684335" y="4209925"/>
                </a:cubicBezTo>
                <a:close/>
                <a:moveTo>
                  <a:pt x="10108798" y="4209925"/>
                </a:moveTo>
                <a:cubicBezTo>
                  <a:pt x="10089570" y="4209925"/>
                  <a:pt x="10073972" y="4194334"/>
                  <a:pt x="10073972" y="4175107"/>
                </a:cubicBezTo>
                <a:cubicBezTo>
                  <a:pt x="10073972" y="4155879"/>
                  <a:pt x="10089570" y="4140288"/>
                  <a:pt x="10108798" y="4140288"/>
                </a:cubicBezTo>
                <a:cubicBezTo>
                  <a:pt x="10128025" y="4140288"/>
                  <a:pt x="10143610" y="4155879"/>
                  <a:pt x="10143610" y="4175107"/>
                </a:cubicBezTo>
                <a:cubicBezTo>
                  <a:pt x="10143610" y="4194334"/>
                  <a:pt x="10128025" y="4209925"/>
                  <a:pt x="10108798" y="4209925"/>
                </a:cubicBezTo>
                <a:close/>
                <a:moveTo>
                  <a:pt x="2213771" y="4125067"/>
                </a:moveTo>
                <a:cubicBezTo>
                  <a:pt x="2194543" y="4125067"/>
                  <a:pt x="2178952" y="4109476"/>
                  <a:pt x="2178952" y="4090248"/>
                </a:cubicBezTo>
                <a:cubicBezTo>
                  <a:pt x="2178952" y="4071020"/>
                  <a:pt x="2194543" y="4055429"/>
                  <a:pt x="2213771" y="4055429"/>
                </a:cubicBezTo>
                <a:cubicBezTo>
                  <a:pt x="2232999" y="4055429"/>
                  <a:pt x="2248590" y="4071020"/>
                  <a:pt x="2248590" y="4090248"/>
                </a:cubicBezTo>
                <a:cubicBezTo>
                  <a:pt x="2248590" y="4109476"/>
                  <a:pt x="2232999" y="4125067"/>
                  <a:pt x="2213771" y="4125067"/>
                </a:cubicBezTo>
                <a:close/>
                <a:moveTo>
                  <a:pt x="2298657" y="4125067"/>
                </a:moveTo>
                <a:cubicBezTo>
                  <a:pt x="2279429" y="4125067"/>
                  <a:pt x="2263838" y="4109476"/>
                  <a:pt x="2263838" y="4090248"/>
                </a:cubicBezTo>
                <a:cubicBezTo>
                  <a:pt x="2263838" y="4071020"/>
                  <a:pt x="2279429" y="4055429"/>
                  <a:pt x="2298657" y="4055429"/>
                </a:cubicBezTo>
                <a:cubicBezTo>
                  <a:pt x="2317885" y="4055429"/>
                  <a:pt x="2333476" y="4071020"/>
                  <a:pt x="2333476" y="4090248"/>
                </a:cubicBezTo>
                <a:cubicBezTo>
                  <a:pt x="2333476" y="4109476"/>
                  <a:pt x="2317885" y="4125067"/>
                  <a:pt x="2298657" y="4125067"/>
                </a:cubicBezTo>
                <a:close/>
                <a:moveTo>
                  <a:pt x="2383549" y="4125067"/>
                </a:moveTo>
                <a:cubicBezTo>
                  <a:pt x="2364322" y="4125067"/>
                  <a:pt x="2348730" y="4109476"/>
                  <a:pt x="2348730" y="4090248"/>
                </a:cubicBezTo>
                <a:cubicBezTo>
                  <a:pt x="2348730" y="4071020"/>
                  <a:pt x="2364322" y="4055429"/>
                  <a:pt x="2383549" y="4055429"/>
                </a:cubicBezTo>
                <a:cubicBezTo>
                  <a:pt x="2402777" y="4055429"/>
                  <a:pt x="2418368" y="4071020"/>
                  <a:pt x="2418368" y="4090248"/>
                </a:cubicBezTo>
                <a:cubicBezTo>
                  <a:pt x="2418368" y="4109476"/>
                  <a:pt x="2402777" y="4125067"/>
                  <a:pt x="2383549" y="4125067"/>
                </a:cubicBezTo>
                <a:close/>
                <a:moveTo>
                  <a:pt x="2468443" y="4125067"/>
                </a:moveTo>
                <a:cubicBezTo>
                  <a:pt x="2449215" y="4125067"/>
                  <a:pt x="2433624" y="4109476"/>
                  <a:pt x="2433624" y="4090248"/>
                </a:cubicBezTo>
                <a:cubicBezTo>
                  <a:pt x="2433624" y="4071020"/>
                  <a:pt x="2449215" y="4055429"/>
                  <a:pt x="2468443" y="4055429"/>
                </a:cubicBezTo>
                <a:cubicBezTo>
                  <a:pt x="2487670" y="4055429"/>
                  <a:pt x="2503261" y="4071020"/>
                  <a:pt x="2503261" y="4090248"/>
                </a:cubicBezTo>
                <a:cubicBezTo>
                  <a:pt x="2503261" y="4109476"/>
                  <a:pt x="2487670" y="4125067"/>
                  <a:pt x="2468443" y="4125067"/>
                </a:cubicBezTo>
                <a:close/>
                <a:moveTo>
                  <a:pt x="2553334" y="4125067"/>
                </a:moveTo>
                <a:cubicBezTo>
                  <a:pt x="2534106" y="4125067"/>
                  <a:pt x="2518515" y="4109476"/>
                  <a:pt x="2518515" y="4090248"/>
                </a:cubicBezTo>
                <a:cubicBezTo>
                  <a:pt x="2518515" y="4071020"/>
                  <a:pt x="2534106" y="4055429"/>
                  <a:pt x="2553334" y="4055429"/>
                </a:cubicBezTo>
                <a:cubicBezTo>
                  <a:pt x="2572562" y="4055429"/>
                  <a:pt x="2588153" y="4071020"/>
                  <a:pt x="2588153" y="4090248"/>
                </a:cubicBezTo>
                <a:cubicBezTo>
                  <a:pt x="2588153" y="4109476"/>
                  <a:pt x="2572562" y="4125067"/>
                  <a:pt x="2553334" y="4125067"/>
                </a:cubicBezTo>
                <a:close/>
                <a:moveTo>
                  <a:pt x="2638227" y="4125067"/>
                </a:moveTo>
                <a:cubicBezTo>
                  <a:pt x="2618999" y="4125067"/>
                  <a:pt x="2603408" y="4109476"/>
                  <a:pt x="2603408" y="4090248"/>
                </a:cubicBezTo>
                <a:cubicBezTo>
                  <a:pt x="2603408" y="4071020"/>
                  <a:pt x="2618999" y="4055429"/>
                  <a:pt x="2638227" y="4055429"/>
                </a:cubicBezTo>
                <a:cubicBezTo>
                  <a:pt x="2657455" y="4055429"/>
                  <a:pt x="2673046" y="4071020"/>
                  <a:pt x="2673046" y="4090248"/>
                </a:cubicBezTo>
                <a:cubicBezTo>
                  <a:pt x="2673046" y="4109476"/>
                  <a:pt x="2657455" y="4125067"/>
                  <a:pt x="2638227" y="4125067"/>
                </a:cubicBezTo>
                <a:close/>
                <a:moveTo>
                  <a:pt x="2723119" y="4125067"/>
                </a:moveTo>
                <a:cubicBezTo>
                  <a:pt x="2703892" y="4125067"/>
                  <a:pt x="2688300" y="4109476"/>
                  <a:pt x="2688300" y="4090248"/>
                </a:cubicBezTo>
                <a:cubicBezTo>
                  <a:pt x="2688300" y="4071020"/>
                  <a:pt x="2703892" y="4055429"/>
                  <a:pt x="2723119" y="4055429"/>
                </a:cubicBezTo>
                <a:cubicBezTo>
                  <a:pt x="2742347" y="4055429"/>
                  <a:pt x="2757938" y="4071020"/>
                  <a:pt x="2757938" y="4090248"/>
                </a:cubicBezTo>
                <a:cubicBezTo>
                  <a:pt x="2757938" y="4109476"/>
                  <a:pt x="2742347" y="4125067"/>
                  <a:pt x="2723119" y="4125067"/>
                </a:cubicBezTo>
                <a:close/>
                <a:moveTo>
                  <a:pt x="2808013" y="4125067"/>
                </a:moveTo>
                <a:cubicBezTo>
                  <a:pt x="2788785" y="4125067"/>
                  <a:pt x="2773194" y="4109476"/>
                  <a:pt x="2773194" y="4090248"/>
                </a:cubicBezTo>
                <a:cubicBezTo>
                  <a:pt x="2773194" y="4071020"/>
                  <a:pt x="2788785" y="4055429"/>
                  <a:pt x="2808013" y="4055429"/>
                </a:cubicBezTo>
                <a:cubicBezTo>
                  <a:pt x="2827240" y="4055429"/>
                  <a:pt x="2842831" y="4071020"/>
                  <a:pt x="2842831" y="4090248"/>
                </a:cubicBezTo>
                <a:cubicBezTo>
                  <a:pt x="2842831" y="4109476"/>
                  <a:pt x="2827240" y="4125067"/>
                  <a:pt x="2808013" y="4125067"/>
                </a:cubicBezTo>
                <a:close/>
                <a:moveTo>
                  <a:pt x="2892904" y="4125067"/>
                </a:moveTo>
                <a:cubicBezTo>
                  <a:pt x="2873676" y="4125067"/>
                  <a:pt x="2858085" y="4109476"/>
                  <a:pt x="2858085" y="4090248"/>
                </a:cubicBezTo>
                <a:cubicBezTo>
                  <a:pt x="2858085" y="4071020"/>
                  <a:pt x="2873676" y="4055429"/>
                  <a:pt x="2892904" y="4055429"/>
                </a:cubicBezTo>
                <a:cubicBezTo>
                  <a:pt x="2912132" y="4055429"/>
                  <a:pt x="2927723" y="4071020"/>
                  <a:pt x="2927723" y="4090248"/>
                </a:cubicBezTo>
                <a:cubicBezTo>
                  <a:pt x="2927723" y="4109476"/>
                  <a:pt x="2912132" y="4125067"/>
                  <a:pt x="2892904" y="4125067"/>
                </a:cubicBezTo>
                <a:close/>
                <a:moveTo>
                  <a:pt x="2977796" y="4125067"/>
                </a:moveTo>
                <a:cubicBezTo>
                  <a:pt x="2958568" y="4125067"/>
                  <a:pt x="2942977" y="4109476"/>
                  <a:pt x="2942977" y="4090248"/>
                </a:cubicBezTo>
                <a:cubicBezTo>
                  <a:pt x="2942977" y="4071020"/>
                  <a:pt x="2958568" y="4055429"/>
                  <a:pt x="2977796" y="4055429"/>
                </a:cubicBezTo>
                <a:cubicBezTo>
                  <a:pt x="2997024" y="4055429"/>
                  <a:pt x="3012615" y="4071020"/>
                  <a:pt x="3012615" y="4090248"/>
                </a:cubicBezTo>
                <a:cubicBezTo>
                  <a:pt x="3012615" y="4109476"/>
                  <a:pt x="2997024" y="4125067"/>
                  <a:pt x="2977796" y="4125067"/>
                </a:cubicBezTo>
                <a:close/>
                <a:moveTo>
                  <a:pt x="3062689" y="4125067"/>
                </a:moveTo>
                <a:cubicBezTo>
                  <a:pt x="3043462" y="4125067"/>
                  <a:pt x="3027870" y="4109476"/>
                  <a:pt x="3027870" y="4090248"/>
                </a:cubicBezTo>
                <a:cubicBezTo>
                  <a:pt x="3027870" y="4071020"/>
                  <a:pt x="3043462" y="4055429"/>
                  <a:pt x="3062689" y="4055429"/>
                </a:cubicBezTo>
                <a:cubicBezTo>
                  <a:pt x="3081917" y="4055429"/>
                  <a:pt x="3097508" y="4071020"/>
                  <a:pt x="3097508" y="4090248"/>
                </a:cubicBezTo>
                <a:cubicBezTo>
                  <a:pt x="3097508" y="4109476"/>
                  <a:pt x="3081917" y="4125067"/>
                  <a:pt x="3062689" y="4125067"/>
                </a:cubicBezTo>
                <a:close/>
                <a:moveTo>
                  <a:pt x="3147583" y="4125067"/>
                </a:moveTo>
                <a:cubicBezTo>
                  <a:pt x="3128355" y="4125067"/>
                  <a:pt x="3112764" y="4109476"/>
                  <a:pt x="3112764" y="4090248"/>
                </a:cubicBezTo>
                <a:cubicBezTo>
                  <a:pt x="3112764" y="4071020"/>
                  <a:pt x="3128355" y="4055429"/>
                  <a:pt x="3147583" y="4055429"/>
                </a:cubicBezTo>
                <a:cubicBezTo>
                  <a:pt x="3166810" y="4055429"/>
                  <a:pt x="3182401" y="4071020"/>
                  <a:pt x="3182401" y="4090248"/>
                </a:cubicBezTo>
                <a:cubicBezTo>
                  <a:pt x="3182401" y="4109476"/>
                  <a:pt x="3166810" y="4125067"/>
                  <a:pt x="3147583" y="4125067"/>
                </a:cubicBezTo>
                <a:close/>
                <a:moveTo>
                  <a:pt x="3232474" y="4125067"/>
                </a:moveTo>
                <a:cubicBezTo>
                  <a:pt x="3213246" y="4125067"/>
                  <a:pt x="3197655" y="4109476"/>
                  <a:pt x="3197655" y="4090248"/>
                </a:cubicBezTo>
                <a:cubicBezTo>
                  <a:pt x="3197655" y="4071020"/>
                  <a:pt x="3213246" y="4055429"/>
                  <a:pt x="3232474" y="4055429"/>
                </a:cubicBezTo>
                <a:cubicBezTo>
                  <a:pt x="3251702" y="4055429"/>
                  <a:pt x="3267293" y="4071020"/>
                  <a:pt x="3267293" y="4090248"/>
                </a:cubicBezTo>
                <a:cubicBezTo>
                  <a:pt x="3267293" y="4109476"/>
                  <a:pt x="3251702" y="4125067"/>
                  <a:pt x="3232474" y="4125067"/>
                </a:cubicBezTo>
                <a:close/>
                <a:moveTo>
                  <a:pt x="3402259" y="4125067"/>
                </a:moveTo>
                <a:cubicBezTo>
                  <a:pt x="3383032" y="4125067"/>
                  <a:pt x="3367440" y="4109476"/>
                  <a:pt x="3367440" y="4090248"/>
                </a:cubicBezTo>
                <a:cubicBezTo>
                  <a:pt x="3367440" y="4071020"/>
                  <a:pt x="3383032" y="4055429"/>
                  <a:pt x="3402259" y="4055429"/>
                </a:cubicBezTo>
                <a:cubicBezTo>
                  <a:pt x="3421487" y="4055429"/>
                  <a:pt x="3437078" y="4071020"/>
                  <a:pt x="3437078" y="4090248"/>
                </a:cubicBezTo>
                <a:cubicBezTo>
                  <a:pt x="3437078" y="4109476"/>
                  <a:pt x="3421487" y="4125067"/>
                  <a:pt x="3402259" y="4125067"/>
                </a:cubicBezTo>
                <a:close/>
                <a:moveTo>
                  <a:pt x="3656936" y="4125067"/>
                </a:moveTo>
                <a:cubicBezTo>
                  <a:pt x="3637708" y="4125067"/>
                  <a:pt x="3622117" y="4109476"/>
                  <a:pt x="3622117" y="4090248"/>
                </a:cubicBezTo>
                <a:cubicBezTo>
                  <a:pt x="3622117" y="4071020"/>
                  <a:pt x="3637708" y="4055429"/>
                  <a:pt x="3656936" y="4055429"/>
                </a:cubicBezTo>
                <a:cubicBezTo>
                  <a:pt x="3676164" y="4055429"/>
                  <a:pt x="3691755" y="4071020"/>
                  <a:pt x="3691755" y="4090248"/>
                </a:cubicBezTo>
                <a:cubicBezTo>
                  <a:pt x="3691755" y="4109476"/>
                  <a:pt x="3676164" y="4125067"/>
                  <a:pt x="3656936" y="4125067"/>
                </a:cubicBezTo>
                <a:close/>
                <a:moveTo>
                  <a:pt x="3741829" y="4125067"/>
                </a:moveTo>
                <a:cubicBezTo>
                  <a:pt x="3722602" y="4125067"/>
                  <a:pt x="3707010" y="4109476"/>
                  <a:pt x="3707010" y="4090248"/>
                </a:cubicBezTo>
                <a:cubicBezTo>
                  <a:pt x="3707010" y="4071020"/>
                  <a:pt x="3722602" y="4055429"/>
                  <a:pt x="3741829" y="4055429"/>
                </a:cubicBezTo>
                <a:cubicBezTo>
                  <a:pt x="3761057" y="4055429"/>
                  <a:pt x="3776648" y="4071020"/>
                  <a:pt x="3776648" y="4090248"/>
                </a:cubicBezTo>
                <a:cubicBezTo>
                  <a:pt x="3776648" y="4109476"/>
                  <a:pt x="3761057" y="4125067"/>
                  <a:pt x="3741829" y="4125067"/>
                </a:cubicBezTo>
                <a:close/>
                <a:moveTo>
                  <a:pt x="3996513" y="4125067"/>
                </a:moveTo>
                <a:cubicBezTo>
                  <a:pt x="3977285" y="4125067"/>
                  <a:pt x="3961694" y="4109476"/>
                  <a:pt x="3961694" y="4090248"/>
                </a:cubicBezTo>
                <a:cubicBezTo>
                  <a:pt x="3961694" y="4071020"/>
                  <a:pt x="3977285" y="4055429"/>
                  <a:pt x="3996513" y="4055429"/>
                </a:cubicBezTo>
                <a:cubicBezTo>
                  <a:pt x="4015741" y="4055429"/>
                  <a:pt x="4031332" y="4071020"/>
                  <a:pt x="4031332" y="4090248"/>
                </a:cubicBezTo>
                <a:cubicBezTo>
                  <a:pt x="4031332" y="4109476"/>
                  <a:pt x="4015741" y="4125067"/>
                  <a:pt x="3996513" y="4125067"/>
                </a:cubicBezTo>
                <a:close/>
                <a:moveTo>
                  <a:pt x="5864149" y="4125067"/>
                </a:moveTo>
                <a:cubicBezTo>
                  <a:pt x="5844921" y="4125067"/>
                  <a:pt x="5829330" y="4109476"/>
                  <a:pt x="5829330" y="4090248"/>
                </a:cubicBezTo>
                <a:cubicBezTo>
                  <a:pt x="5829330" y="4071020"/>
                  <a:pt x="5844921" y="4055429"/>
                  <a:pt x="5864149" y="4055429"/>
                </a:cubicBezTo>
                <a:cubicBezTo>
                  <a:pt x="5883376" y="4055429"/>
                  <a:pt x="5898967" y="4071020"/>
                  <a:pt x="5898967" y="4090248"/>
                </a:cubicBezTo>
                <a:cubicBezTo>
                  <a:pt x="5898967" y="4109476"/>
                  <a:pt x="5883376" y="4125067"/>
                  <a:pt x="5864149" y="4125067"/>
                </a:cubicBezTo>
                <a:close/>
                <a:moveTo>
                  <a:pt x="5949040" y="4125067"/>
                </a:moveTo>
                <a:cubicBezTo>
                  <a:pt x="5929812" y="4125067"/>
                  <a:pt x="5914221" y="4109476"/>
                  <a:pt x="5914221" y="4090248"/>
                </a:cubicBezTo>
                <a:cubicBezTo>
                  <a:pt x="5914221" y="4071020"/>
                  <a:pt x="5929812" y="4055429"/>
                  <a:pt x="5949040" y="4055429"/>
                </a:cubicBezTo>
                <a:cubicBezTo>
                  <a:pt x="5968268" y="4055429"/>
                  <a:pt x="5983859" y="4071020"/>
                  <a:pt x="5983859" y="4090248"/>
                </a:cubicBezTo>
                <a:cubicBezTo>
                  <a:pt x="5983859" y="4109476"/>
                  <a:pt x="5968268" y="4125067"/>
                  <a:pt x="5949040" y="4125067"/>
                </a:cubicBezTo>
                <a:close/>
                <a:moveTo>
                  <a:pt x="6033932" y="4125067"/>
                </a:moveTo>
                <a:cubicBezTo>
                  <a:pt x="6014704" y="4125067"/>
                  <a:pt x="5999113" y="4109476"/>
                  <a:pt x="5999113" y="4090248"/>
                </a:cubicBezTo>
                <a:cubicBezTo>
                  <a:pt x="5999113" y="4071020"/>
                  <a:pt x="6014704" y="4055429"/>
                  <a:pt x="6033932" y="4055429"/>
                </a:cubicBezTo>
                <a:cubicBezTo>
                  <a:pt x="6053160" y="4055429"/>
                  <a:pt x="6068751" y="4071020"/>
                  <a:pt x="6068751" y="4090248"/>
                </a:cubicBezTo>
                <a:cubicBezTo>
                  <a:pt x="6068751" y="4109476"/>
                  <a:pt x="6053160" y="4125067"/>
                  <a:pt x="6033932" y="4125067"/>
                </a:cubicBezTo>
                <a:close/>
                <a:moveTo>
                  <a:pt x="6118825" y="4125067"/>
                </a:moveTo>
                <a:cubicBezTo>
                  <a:pt x="6099591" y="4125067"/>
                  <a:pt x="6083999" y="4109476"/>
                  <a:pt x="6083999" y="4090248"/>
                </a:cubicBezTo>
                <a:cubicBezTo>
                  <a:pt x="6083999" y="4071020"/>
                  <a:pt x="6099591" y="4055429"/>
                  <a:pt x="6118825" y="4055429"/>
                </a:cubicBezTo>
                <a:cubicBezTo>
                  <a:pt x="6138053" y="4055429"/>
                  <a:pt x="6153637" y="4071020"/>
                  <a:pt x="6153637" y="4090248"/>
                </a:cubicBezTo>
                <a:cubicBezTo>
                  <a:pt x="6153637" y="4109476"/>
                  <a:pt x="6138053" y="4125067"/>
                  <a:pt x="6118825" y="4125067"/>
                </a:cubicBezTo>
                <a:close/>
                <a:moveTo>
                  <a:pt x="6203718" y="4125067"/>
                </a:moveTo>
                <a:cubicBezTo>
                  <a:pt x="6184490" y="4125067"/>
                  <a:pt x="6168893" y="4109476"/>
                  <a:pt x="6168893" y="4090248"/>
                </a:cubicBezTo>
                <a:cubicBezTo>
                  <a:pt x="6168893" y="4071020"/>
                  <a:pt x="6184490" y="4055429"/>
                  <a:pt x="6203718" y="4055429"/>
                </a:cubicBezTo>
                <a:cubicBezTo>
                  <a:pt x="6222946" y="4055429"/>
                  <a:pt x="6238530" y="4071020"/>
                  <a:pt x="6238530" y="4090248"/>
                </a:cubicBezTo>
                <a:cubicBezTo>
                  <a:pt x="6238530" y="4109476"/>
                  <a:pt x="6222946" y="4125067"/>
                  <a:pt x="6203718" y="4125067"/>
                </a:cubicBezTo>
                <a:close/>
                <a:moveTo>
                  <a:pt x="6373503" y="4125067"/>
                </a:moveTo>
                <a:cubicBezTo>
                  <a:pt x="6354275" y="4125067"/>
                  <a:pt x="6338677" y="4109476"/>
                  <a:pt x="6338677" y="4090248"/>
                </a:cubicBezTo>
                <a:cubicBezTo>
                  <a:pt x="6338677" y="4071020"/>
                  <a:pt x="6354275" y="4055429"/>
                  <a:pt x="6373503" y="4055429"/>
                </a:cubicBezTo>
                <a:cubicBezTo>
                  <a:pt x="6392730" y="4055429"/>
                  <a:pt x="6408315" y="4071020"/>
                  <a:pt x="6408315" y="4090248"/>
                </a:cubicBezTo>
                <a:cubicBezTo>
                  <a:pt x="6408315" y="4109476"/>
                  <a:pt x="6392730" y="4125067"/>
                  <a:pt x="6373503" y="4125067"/>
                </a:cubicBezTo>
                <a:close/>
                <a:moveTo>
                  <a:pt x="6458395" y="4125067"/>
                </a:moveTo>
                <a:cubicBezTo>
                  <a:pt x="6439167" y="4125067"/>
                  <a:pt x="6423569" y="4109476"/>
                  <a:pt x="6423569" y="4090248"/>
                </a:cubicBezTo>
                <a:cubicBezTo>
                  <a:pt x="6423569" y="4071020"/>
                  <a:pt x="6439167" y="4055429"/>
                  <a:pt x="6458395" y="4055429"/>
                </a:cubicBezTo>
                <a:cubicBezTo>
                  <a:pt x="6477623" y="4055429"/>
                  <a:pt x="6493207" y="4071020"/>
                  <a:pt x="6493207" y="4090248"/>
                </a:cubicBezTo>
                <a:cubicBezTo>
                  <a:pt x="6493207" y="4109476"/>
                  <a:pt x="6477623" y="4125067"/>
                  <a:pt x="6458395" y="4125067"/>
                </a:cubicBezTo>
                <a:close/>
                <a:moveTo>
                  <a:pt x="6543288" y="4125067"/>
                </a:moveTo>
                <a:cubicBezTo>
                  <a:pt x="6524060" y="4125067"/>
                  <a:pt x="6508463" y="4109476"/>
                  <a:pt x="6508463" y="4090248"/>
                </a:cubicBezTo>
                <a:cubicBezTo>
                  <a:pt x="6508463" y="4071020"/>
                  <a:pt x="6524060" y="4055429"/>
                  <a:pt x="6543288" y="4055429"/>
                </a:cubicBezTo>
                <a:cubicBezTo>
                  <a:pt x="6562516" y="4055429"/>
                  <a:pt x="6578100" y="4071020"/>
                  <a:pt x="6578100" y="4090248"/>
                </a:cubicBezTo>
                <a:cubicBezTo>
                  <a:pt x="6578100" y="4109476"/>
                  <a:pt x="6562516" y="4125067"/>
                  <a:pt x="6543288" y="4125067"/>
                </a:cubicBezTo>
                <a:close/>
                <a:moveTo>
                  <a:pt x="6628180" y="4125067"/>
                </a:moveTo>
                <a:cubicBezTo>
                  <a:pt x="6608953" y="4125067"/>
                  <a:pt x="6593355" y="4109476"/>
                  <a:pt x="6593355" y="4090248"/>
                </a:cubicBezTo>
                <a:cubicBezTo>
                  <a:pt x="6593355" y="4071020"/>
                  <a:pt x="6608953" y="4055429"/>
                  <a:pt x="6628180" y="4055429"/>
                </a:cubicBezTo>
                <a:cubicBezTo>
                  <a:pt x="6647408" y="4055429"/>
                  <a:pt x="6662993" y="4071020"/>
                  <a:pt x="6662993" y="4090248"/>
                </a:cubicBezTo>
                <a:cubicBezTo>
                  <a:pt x="6662993" y="4109476"/>
                  <a:pt x="6647408" y="4125067"/>
                  <a:pt x="6628180" y="4125067"/>
                </a:cubicBezTo>
                <a:close/>
                <a:moveTo>
                  <a:pt x="6882858" y="4125067"/>
                </a:moveTo>
                <a:cubicBezTo>
                  <a:pt x="6863630" y="4125067"/>
                  <a:pt x="6848033" y="4109476"/>
                  <a:pt x="6848033" y="4090248"/>
                </a:cubicBezTo>
                <a:cubicBezTo>
                  <a:pt x="6848033" y="4071020"/>
                  <a:pt x="6863630" y="4055429"/>
                  <a:pt x="6882858" y="4055429"/>
                </a:cubicBezTo>
                <a:cubicBezTo>
                  <a:pt x="6902086" y="4055429"/>
                  <a:pt x="6917670" y="4071020"/>
                  <a:pt x="6917670" y="4090248"/>
                </a:cubicBezTo>
                <a:cubicBezTo>
                  <a:pt x="6917670" y="4109476"/>
                  <a:pt x="6902086" y="4125067"/>
                  <a:pt x="6882858" y="4125067"/>
                </a:cubicBezTo>
                <a:close/>
                <a:moveTo>
                  <a:pt x="6967749" y="4125067"/>
                </a:moveTo>
                <a:cubicBezTo>
                  <a:pt x="6948522" y="4125067"/>
                  <a:pt x="6932924" y="4109476"/>
                  <a:pt x="6932924" y="4090248"/>
                </a:cubicBezTo>
                <a:cubicBezTo>
                  <a:pt x="6932924" y="4071020"/>
                  <a:pt x="6948522" y="4055429"/>
                  <a:pt x="6967749" y="4055429"/>
                </a:cubicBezTo>
                <a:cubicBezTo>
                  <a:pt x="6986977" y="4055429"/>
                  <a:pt x="7002562" y="4071020"/>
                  <a:pt x="7002562" y="4090248"/>
                </a:cubicBezTo>
                <a:cubicBezTo>
                  <a:pt x="7002562" y="4109476"/>
                  <a:pt x="6986977" y="4125067"/>
                  <a:pt x="6967749" y="4125067"/>
                </a:cubicBezTo>
                <a:close/>
                <a:moveTo>
                  <a:pt x="7052643" y="4125067"/>
                </a:moveTo>
                <a:cubicBezTo>
                  <a:pt x="7033415" y="4125067"/>
                  <a:pt x="7017817" y="4109476"/>
                  <a:pt x="7017817" y="4090248"/>
                </a:cubicBezTo>
                <a:cubicBezTo>
                  <a:pt x="7017817" y="4071020"/>
                  <a:pt x="7033415" y="4055429"/>
                  <a:pt x="7052643" y="4055429"/>
                </a:cubicBezTo>
                <a:cubicBezTo>
                  <a:pt x="7071870" y="4055429"/>
                  <a:pt x="7087455" y="4071020"/>
                  <a:pt x="7087455" y="4090248"/>
                </a:cubicBezTo>
                <a:cubicBezTo>
                  <a:pt x="7087455" y="4109476"/>
                  <a:pt x="7071870" y="4125067"/>
                  <a:pt x="7052643" y="4125067"/>
                </a:cubicBezTo>
                <a:close/>
                <a:moveTo>
                  <a:pt x="7137562" y="4125067"/>
                </a:moveTo>
                <a:cubicBezTo>
                  <a:pt x="7118334" y="4125067"/>
                  <a:pt x="7102737" y="4109476"/>
                  <a:pt x="7102737" y="4090248"/>
                </a:cubicBezTo>
                <a:cubicBezTo>
                  <a:pt x="7102737" y="4071020"/>
                  <a:pt x="7118334" y="4055429"/>
                  <a:pt x="7137562" y="4055429"/>
                </a:cubicBezTo>
                <a:cubicBezTo>
                  <a:pt x="7156790" y="4055429"/>
                  <a:pt x="7172374" y="4071020"/>
                  <a:pt x="7172374" y="4090248"/>
                </a:cubicBezTo>
                <a:cubicBezTo>
                  <a:pt x="7172374" y="4109476"/>
                  <a:pt x="7156790" y="4125067"/>
                  <a:pt x="7137562" y="4125067"/>
                </a:cubicBezTo>
                <a:close/>
                <a:moveTo>
                  <a:pt x="7392239" y="4125067"/>
                </a:moveTo>
                <a:cubicBezTo>
                  <a:pt x="7373011" y="4125067"/>
                  <a:pt x="7357413" y="4109476"/>
                  <a:pt x="7357413" y="4090248"/>
                </a:cubicBezTo>
                <a:cubicBezTo>
                  <a:pt x="7357413" y="4071020"/>
                  <a:pt x="7373011" y="4055429"/>
                  <a:pt x="7392239" y="4055429"/>
                </a:cubicBezTo>
                <a:cubicBezTo>
                  <a:pt x="7411466" y="4055429"/>
                  <a:pt x="7427051" y="4071020"/>
                  <a:pt x="7427051" y="4090248"/>
                </a:cubicBezTo>
                <a:cubicBezTo>
                  <a:pt x="7427051" y="4109476"/>
                  <a:pt x="7411466" y="4125067"/>
                  <a:pt x="7392239" y="4125067"/>
                </a:cubicBezTo>
                <a:close/>
                <a:moveTo>
                  <a:pt x="7477132" y="4125067"/>
                </a:moveTo>
                <a:cubicBezTo>
                  <a:pt x="7457904" y="4125067"/>
                  <a:pt x="7442307" y="4109476"/>
                  <a:pt x="7442307" y="4090248"/>
                </a:cubicBezTo>
                <a:cubicBezTo>
                  <a:pt x="7442307" y="4071020"/>
                  <a:pt x="7457904" y="4055429"/>
                  <a:pt x="7477132" y="4055429"/>
                </a:cubicBezTo>
                <a:cubicBezTo>
                  <a:pt x="7496360" y="4055429"/>
                  <a:pt x="7511944" y="4071020"/>
                  <a:pt x="7511944" y="4090248"/>
                </a:cubicBezTo>
                <a:cubicBezTo>
                  <a:pt x="7511944" y="4109476"/>
                  <a:pt x="7496360" y="4125067"/>
                  <a:pt x="7477132" y="4125067"/>
                </a:cubicBezTo>
                <a:close/>
                <a:moveTo>
                  <a:pt x="7562024" y="4125067"/>
                </a:moveTo>
                <a:cubicBezTo>
                  <a:pt x="7542796" y="4125067"/>
                  <a:pt x="7527199" y="4109476"/>
                  <a:pt x="7527199" y="4090248"/>
                </a:cubicBezTo>
                <a:cubicBezTo>
                  <a:pt x="7527199" y="4071020"/>
                  <a:pt x="7542796" y="4055429"/>
                  <a:pt x="7562024" y="4055429"/>
                </a:cubicBezTo>
                <a:cubicBezTo>
                  <a:pt x="7581252" y="4055429"/>
                  <a:pt x="7596836" y="4071020"/>
                  <a:pt x="7596836" y="4090248"/>
                </a:cubicBezTo>
                <a:cubicBezTo>
                  <a:pt x="7596836" y="4109476"/>
                  <a:pt x="7581252" y="4125067"/>
                  <a:pt x="7562024" y="4125067"/>
                </a:cubicBezTo>
                <a:close/>
                <a:moveTo>
                  <a:pt x="7731809" y="4125067"/>
                </a:moveTo>
                <a:cubicBezTo>
                  <a:pt x="7712581" y="4125067"/>
                  <a:pt x="7696983" y="4109476"/>
                  <a:pt x="7696983" y="4090248"/>
                </a:cubicBezTo>
                <a:cubicBezTo>
                  <a:pt x="7696983" y="4071020"/>
                  <a:pt x="7712581" y="4055429"/>
                  <a:pt x="7731809" y="4055429"/>
                </a:cubicBezTo>
                <a:cubicBezTo>
                  <a:pt x="7751036" y="4055429"/>
                  <a:pt x="7766621" y="4071020"/>
                  <a:pt x="7766621" y="4090248"/>
                </a:cubicBezTo>
                <a:cubicBezTo>
                  <a:pt x="7766621" y="4109476"/>
                  <a:pt x="7751036" y="4125067"/>
                  <a:pt x="7731809" y="4125067"/>
                </a:cubicBezTo>
                <a:close/>
                <a:moveTo>
                  <a:pt x="7816702" y="4125067"/>
                </a:moveTo>
                <a:cubicBezTo>
                  <a:pt x="7797474" y="4125067"/>
                  <a:pt x="7781877" y="4109476"/>
                  <a:pt x="7781877" y="4090248"/>
                </a:cubicBezTo>
                <a:cubicBezTo>
                  <a:pt x="7781877" y="4071020"/>
                  <a:pt x="7797474" y="4055429"/>
                  <a:pt x="7816702" y="4055429"/>
                </a:cubicBezTo>
                <a:cubicBezTo>
                  <a:pt x="7835930" y="4055429"/>
                  <a:pt x="7851514" y="4071020"/>
                  <a:pt x="7851514" y="4090248"/>
                </a:cubicBezTo>
                <a:cubicBezTo>
                  <a:pt x="7851514" y="4109476"/>
                  <a:pt x="7835930" y="4125067"/>
                  <a:pt x="7816702" y="4125067"/>
                </a:cubicBezTo>
                <a:close/>
                <a:moveTo>
                  <a:pt x="7901594" y="4125067"/>
                </a:moveTo>
                <a:cubicBezTo>
                  <a:pt x="7882366" y="4125067"/>
                  <a:pt x="7866769" y="4109476"/>
                  <a:pt x="7866769" y="4090248"/>
                </a:cubicBezTo>
                <a:cubicBezTo>
                  <a:pt x="7866769" y="4071020"/>
                  <a:pt x="7882366" y="4055429"/>
                  <a:pt x="7901594" y="4055429"/>
                </a:cubicBezTo>
                <a:cubicBezTo>
                  <a:pt x="7920822" y="4055429"/>
                  <a:pt x="7936406" y="4071020"/>
                  <a:pt x="7936406" y="4090248"/>
                </a:cubicBezTo>
                <a:cubicBezTo>
                  <a:pt x="7936406" y="4109476"/>
                  <a:pt x="7920822" y="4125067"/>
                  <a:pt x="7901594" y="4125067"/>
                </a:cubicBezTo>
                <a:close/>
                <a:moveTo>
                  <a:pt x="7986485" y="4125067"/>
                </a:moveTo>
                <a:cubicBezTo>
                  <a:pt x="7967258" y="4125067"/>
                  <a:pt x="7951660" y="4109476"/>
                  <a:pt x="7951660" y="4090248"/>
                </a:cubicBezTo>
                <a:cubicBezTo>
                  <a:pt x="7951660" y="4071020"/>
                  <a:pt x="7967258" y="4055429"/>
                  <a:pt x="7986485" y="4055429"/>
                </a:cubicBezTo>
                <a:cubicBezTo>
                  <a:pt x="8005713" y="4055429"/>
                  <a:pt x="8021298" y="4071020"/>
                  <a:pt x="8021298" y="4090248"/>
                </a:cubicBezTo>
                <a:cubicBezTo>
                  <a:pt x="8021298" y="4109476"/>
                  <a:pt x="8005713" y="4125067"/>
                  <a:pt x="7986485" y="4125067"/>
                </a:cubicBezTo>
                <a:close/>
                <a:moveTo>
                  <a:pt x="8071379" y="4125067"/>
                </a:moveTo>
                <a:cubicBezTo>
                  <a:pt x="8052151" y="4125067"/>
                  <a:pt x="8036553" y="4109476"/>
                  <a:pt x="8036553" y="4090248"/>
                </a:cubicBezTo>
                <a:cubicBezTo>
                  <a:pt x="8036553" y="4071020"/>
                  <a:pt x="8052151" y="4055429"/>
                  <a:pt x="8071379" y="4055429"/>
                </a:cubicBezTo>
                <a:cubicBezTo>
                  <a:pt x="8090606" y="4055429"/>
                  <a:pt x="8106191" y="4071020"/>
                  <a:pt x="8106191" y="4090248"/>
                </a:cubicBezTo>
                <a:cubicBezTo>
                  <a:pt x="8106191" y="4109476"/>
                  <a:pt x="8090606" y="4125067"/>
                  <a:pt x="8071379" y="4125067"/>
                </a:cubicBezTo>
                <a:close/>
                <a:moveTo>
                  <a:pt x="8156272" y="4125067"/>
                </a:moveTo>
                <a:cubicBezTo>
                  <a:pt x="8137044" y="4125067"/>
                  <a:pt x="8121447" y="4109476"/>
                  <a:pt x="8121447" y="4090248"/>
                </a:cubicBezTo>
                <a:cubicBezTo>
                  <a:pt x="8121447" y="4071020"/>
                  <a:pt x="8137044" y="4055429"/>
                  <a:pt x="8156272" y="4055429"/>
                </a:cubicBezTo>
                <a:cubicBezTo>
                  <a:pt x="8175500" y="4055429"/>
                  <a:pt x="8191084" y="4071020"/>
                  <a:pt x="8191084" y="4090248"/>
                </a:cubicBezTo>
                <a:cubicBezTo>
                  <a:pt x="8191084" y="4109476"/>
                  <a:pt x="8175500" y="4125067"/>
                  <a:pt x="8156272" y="4125067"/>
                </a:cubicBezTo>
                <a:close/>
                <a:moveTo>
                  <a:pt x="8241164" y="4125067"/>
                </a:moveTo>
                <a:cubicBezTo>
                  <a:pt x="8221936" y="4125067"/>
                  <a:pt x="8206339" y="4109476"/>
                  <a:pt x="8206339" y="4090248"/>
                </a:cubicBezTo>
                <a:cubicBezTo>
                  <a:pt x="8206339" y="4071020"/>
                  <a:pt x="8221936" y="4055429"/>
                  <a:pt x="8241164" y="4055429"/>
                </a:cubicBezTo>
                <a:cubicBezTo>
                  <a:pt x="8260392" y="4055429"/>
                  <a:pt x="8275976" y="4071020"/>
                  <a:pt x="8275976" y="4090248"/>
                </a:cubicBezTo>
                <a:cubicBezTo>
                  <a:pt x="8275976" y="4109476"/>
                  <a:pt x="8260392" y="4125067"/>
                  <a:pt x="8241164" y="4125067"/>
                </a:cubicBezTo>
                <a:close/>
                <a:moveTo>
                  <a:pt x="8326055" y="4125067"/>
                </a:moveTo>
                <a:cubicBezTo>
                  <a:pt x="8306828" y="4125067"/>
                  <a:pt x="8291230" y="4109476"/>
                  <a:pt x="8291230" y="4090248"/>
                </a:cubicBezTo>
                <a:cubicBezTo>
                  <a:pt x="8291230" y="4071020"/>
                  <a:pt x="8306828" y="4055429"/>
                  <a:pt x="8326055" y="4055429"/>
                </a:cubicBezTo>
                <a:cubicBezTo>
                  <a:pt x="8345283" y="4055429"/>
                  <a:pt x="8360868" y="4071020"/>
                  <a:pt x="8360868" y="4090248"/>
                </a:cubicBezTo>
                <a:cubicBezTo>
                  <a:pt x="8360868" y="4109476"/>
                  <a:pt x="8345283" y="4125067"/>
                  <a:pt x="8326055" y="4125067"/>
                </a:cubicBezTo>
                <a:close/>
                <a:moveTo>
                  <a:pt x="8410949" y="4125067"/>
                </a:moveTo>
                <a:cubicBezTo>
                  <a:pt x="8391721" y="4125067"/>
                  <a:pt x="8376123" y="4109476"/>
                  <a:pt x="8376123" y="4090248"/>
                </a:cubicBezTo>
                <a:cubicBezTo>
                  <a:pt x="8376123" y="4071020"/>
                  <a:pt x="8391721" y="4055429"/>
                  <a:pt x="8410949" y="4055429"/>
                </a:cubicBezTo>
                <a:cubicBezTo>
                  <a:pt x="8430176" y="4055429"/>
                  <a:pt x="8445761" y="4071020"/>
                  <a:pt x="8445761" y="4090248"/>
                </a:cubicBezTo>
                <a:cubicBezTo>
                  <a:pt x="8445761" y="4109476"/>
                  <a:pt x="8430176" y="4125067"/>
                  <a:pt x="8410949" y="4125067"/>
                </a:cubicBezTo>
                <a:close/>
                <a:moveTo>
                  <a:pt x="8495842" y="4125067"/>
                </a:moveTo>
                <a:cubicBezTo>
                  <a:pt x="8476614" y="4125067"/>
                  <a:pt x="8461017" y="4109476"/>
                  <a:pt x="8461017" y="4090248"/>
                </a:cubicBezTo>
                <a:cubicBezTo>
                  <a:pt x="8461017" y="4071020"/>
                  <a:pt x="8476614" y="4055429"/>
                  <a:pt x="8495842" y="4055429"/>
                </a:cubicBezTo>
                <a:cubicBezTo>
                  <a:pt x="8515070" y="4055429"/>
                  <a:pt x="8530654" y="4071020"/>
                  <a:pt x="8530654" y="4090248"/>
                </a:cubicBezTo>
                <a:cubicBezTo>
                  <a:pt x="8530654" y="4109476"/>
                  <a:pt x="8515070" y="4125067"/>
                  <a:pt x="8495842" y="4125067"/>
                </a:cubicBezTo>
                <a:close/>
                <a:moveTo>
                  <a:pt x="8580734" y="4125067"/>
                </a:moveTo>
                <a:cubicBezTo>
                  <a:pt x="8561506" y="4125067"/>
                  <a:pt x="8545909" y="4109476"/>
                  <a:pt x="8545909" y="4090248"/>
                </a:cubicBezTo>
                <a:cubicBezTo>
                  <a:pt x="8545909" y="4071020"/>
                  <a:pt x="8561506" y="4055429"/>
                  <a:pt x="8580734" y="4055429"/>
                </a:cubicBezTo>
                <a:cubicBezTo>
                  <a:pt x="8599962" y="4055429"/>
                  <a:pt x="8615546" y="4071020"/>
                  <a:pt x="8615546" y="4090248"/>
                </a:cubicBezTo>
                <a:cubicBezTo>
                  <a:pt x="8615546" y="4109476"/>
                  <a:pt x="8599962" y="4125067"/>
                  <a:pt x="8580734" y="4125067"/>
                </a:cubicBezTo>
                <a:close/>
                <a:moveTo>
                  <a:pt x="8665625" y="4125067"/>
                </a:moveTo>
                <a:cubicBezTo>
                  <a:pt x="8646398" y="4125067"/>
                  <a:pt x="8630800" y="4109476"/>
                  <a:pt x="8630800" y="4090248"/>
                </a:cubicBezTo>
                <a:cubicBezTo>
                  <a:pt x="8630800" y="4071020"/>
                  <a:pt x="8646398" y="4055429"/>
                  <a:pt x="8665625" y="4055429"/>
                </a:cubicBezTo>
                <a:cubicBezTo>
                  <a:pt x="8684853" y="4055429"/>
                  <a:pt x="8700438" y="4071020"/>
                  <a:pt x="8700438" y="4090248"/>
                </a:cubicBezTo>
                <a:cubicBezTo>
                  <a:pt x="8700438" y="4109476"/>
                  <a:pt x="8684853" y="4125067"/>
                  <a:pt x="8665625" y="4125067"/>
                </a:cubicBezTo>
                <a:close/>
                <a:moveTo>
                  <a:pt x="8750518" y="4125067"/>
                </a:moveTo>
                <a:cubicBezTo>
                  <a:pt x="8731290" y="4125067"/>
                  <a:pt x="8715692" y="4109476"/>
                  <a:pt x="8715692" y="4090248"/>
                </a:cubicBezTo>
                <a:cubicBezTo>
                  <a:pt x="8715692" y="4071020"/>
                  <a:pt x="8731290" y="4055429"/>
                  <a:pt x="8750518" y="4055429"/>
                </a:cubicBezTo>
                <a:cubicBezTo>
                  <a:pt x="8769745" y="4055429"/>
                  <a:pt x="8785330" y="4071020"/>
                  <a:pt x="8785330" y="4090248"/>
                </a:cubicBezTo>
                <a:cubicBezTo>
                  <a:pt x="8785330" y="4109476"/>
                  <a:pt x="8769745" y="4125067"/>
                  <a:pt x="8750518" y="4125067"/>
                </a:cubicBezTo>
                <a:close/>
                <a:moveTo>
                  <a:pt x="8835412" y="4125067"/>
                </a:moveTo>
                <a:cubicBezTo>
                  <a:pt x="8816184" y="4125067"/>
                  <a:pt x="8800587" y="4109476"/>
                  <a:pt x="8800587" y="4090248"/>
                </a:cubicBezTo>
                <a:cubicBezTo>
                  <a:pt x="8800587" y="4071020"/>
                  <a:pt x="8816184" y="4055429"/>
                  <a:pt x="8835412" y="4055429"/>
                </a:cubicBezTo>
                <a:cubicBezTo>
                  <a:pt x="8854640" y="4055429"/>
                  <a:pt x="8870224" y="4071020"/>
                  <a:pt x="8870224" y="4090248"/>
                </a:cubicBezTo>
                <a:cubicBezTo>
                  <a:pt x="8870224" y="4109476"/>
                  <a:pt x="8854640" y="4125067"/>
                  <a:pt x="8835412" y="4125067"/>
                </a:cubicBezTo>
                <a:close/>
                <a:moveTo>
                  <a:pt x="8920304" y="4125067"/>
                </a:moveTo>
                <a:cubicBezTo>
                  <a:pt x="8901076" y="4125067"/>
                  <a:pt x="8885479" y="4109476"/>
                  <a:pt x="8885479" y="4090248"/>
                </a:cubicBezTo>
                <a:cubicBezTo>
                  <a:pt x="8885479" y="4071020"/>
                  <a:pt x="8901076" y="4055429"/>
                  <a:pt x="8920304" y="4055429"/>
                </a:cubicBezTo>
                <a:cubicBezTo>
                  <a:pt x="8939532" y="4055429"/>
                  <a:pt x="8955116" y="4071020"/>
                  <a:pt x="8955116" y="4090248"/>
                </a:cubicBezTo>
                <a:cubicBezTo>
                  <a:pt x="8955116" y="4109476"/>
                  <a:pt x="8939532" y="4125067"/>
                  <a:pt x="8920304" y="4125067"/>
                </a:cubicBezTo>
                <a:close/>
                <a:moveTo>
                  <a:pt x="9005195" y="4125067"/>
                </a:moveTo>
                <a:cubicBezTo>
                  <a:pt x="8985968" y="4125067"/>
                  <a:pt x="8970370" y="4109476"/>
                  <a:pt x="8970370" y="4090248"/>
                </a:cubicBezTo>
                <a:cubicBezTo>
                  <a:pt x="8970370" y="4071020"/>
                  <a:pt x="8985968" y="4055429"/>
                  <a:pt x="9005195" y="4055429"/>
                </a:cubicBezTo>
                <a:cubicBezTo>
                  <a:pt x="9024423" y="4055429"/>
                  <a:pt x="9040008" y="4071020"/>
                  <a:pt x="9040008" y="4090248"/>
                </a:cubicBezTo>
                <a:cubicBezTo>
                  <a:pt x="9040008" y="4109476"/>
                  <a:pt x="9024423" y="4125067"/>
                  <a:pt x="9005195" y="4125067"/>
                </a:cubicBezTo>
                <a:close/>
                <a:moveTo>
                  <a:pt x="9090088" y="4125067"/>
                </a:moveTo>
                <a:cubicBezTo>
                  <a:pt x="9070860" y="4125067"/>
                  <a:pt x="9055262" y="4109476"/>
                  <a:pt x="9055262" y="4090248"/>
                </a:cubicBezTo>
                <a:cubicBezTo>
                  <a:pt x="9055262" y="4071020"/>
                  <a:pt x="9070860" y="4055429"/>
                  <a:pt x="9090088" y="4055429"/>
                </a:cubicBezTo>
                <a:cubicBezTo>
                  <a:pt x="9109315" y="4055429"/>
                  <a:pt x="9124900" y="4071020"/>
                  <a:pt x="9124900" y="4090248"/>
                </a:cubicBezTo>
                <a:cubicBezTo>
                  <a:pt x="9124900" y="4109476"/>
                  <a:pt x="9109315" y="4125067"/>
                  <a:pt x="9090088" y="4125067"/>
                </a:cubicBezTo>
                <a:close/>
                <a:moveTo>
                  <a:pt x="9174982" y="4125067"/>
                </a:moveTo>
                <a:cubicBezTo>
                  <a:pt x="9155754" y="4125067"/>
                  <a:pt x="9140157" y="4109476"/>
                  <a:pt x="9140157" y="4090248"/>
                </a:cubicBezTo>
                <a:cubicBezTo>
                  <a:pt x="9140157" y="4071020"/>
                  <a:pt x="9155754" y="4055429"/>
                  <a:pt x="9174982" y="4055429"/>
                </a:cubicBezTo>
                <a:cubicBezTo>
                  <a:pt x="9194210" y="4055429"/>
                  <a:pt x="9209794" y="4071020"/>
                  <a:pt x="9209794" y="4090248"/>
                </a:cubicBezTo>
                <a:cubicBezTo>
                  <a:pt x="9209794" y="4109476"/>
                  <a:pt x="9194210" y="4125067"/>
                  <a:pt x="9174982" y="4125067"/>
                </a:cubicBezTo>
                <a:close/>
                <a:moveTo>
                  <a:pt x="9259874" y="4125067"/>
                </a:moveTo>
                <a:cubicBezTo>
                  <a:pt x="9240646" y="4125067"/>
                  <a:pt x="9225049" y="4109476"/>
                  <a:pt x="9225049" y="4090248"/>
                </a:cubicBezTo>
                <a:cubicBezTo>
                  <a:pt x="9225049" y="4071020"/>
                  <a:pt x="9240646" y="4055429"/>
                  <a:pt x="9259874" y="4055429"/>
                </a:cubicBezTo>
                <a:cubicBezTo>
                  <a:pt x="9279102" y="4055429"/>
                  <a:pt x="9294686" y="4071020"/>
                  <a:pt x="9294686" y="4090248"/>
                </a:cubicBezTo>
                <a:cubicBezTo>
                  <a:pt x="9294686" y="4109476"/>
                  <a:pt x="9279102" y="4125067"/>
                  <a:pt x="9259874" y="4125067"/>
                </a:cubicBezTo>
                <a:close/>
                <a:moveTo>
                  <a:pt x="9344765" y="4125067"/>
                </a:moveTo>
                <a:cubicBezTo>
                  <a:pt x="9325538" y="4125067"/>
                  <a:pt x="9309940" y="4109476"/>
                  <a:pt x="9309940" y="4090248"/>
                </a:cubicBezTo>
                <a:cubicBezTo>
                  <a:pt x="9309940" y="4071020"/>
                  <a:pt x="9325538" y="4055429"/>
                  <a:pt x="9344765" y="4055429"/>
                </a:cubicBezTo>
                <a:cubicBezTo>
                  <a:pt x="9363993" y="4055429"/>
                  <a:pt x="9379578" y="4071020"/>
                  <a:pt x="9379578" y="4090248"/>
                </a:cubicBezTo>
                <a:cubicBezTo>
                  <a:pt x="9379578" y="4109476"/>
                  <a:pt x="9363993" y="4125067"/>
                  <a:pt x="9344765" y="4125067"/>
                </a:cubicBezTo>
                <a:close/>
                <a:moveTo>
                  <a:pt x="9429658" y="4125067"/>
                </a:moveTo>
                <a:cubicBezTo>
                  <a:pt x="9410430" y="4125067"/>
                  <a:pt x="9394832" y="4109476"/>
                  <a:pt x="9394832" y="4090248"/>
                </a:cubicBezTo>
                <a:cubicBezTo>
                  <a:pt x="9394832" y="4071020"/>
                  <a:pt x="9410430" y="4055429"/>
                  <a:pt x="9429658" y="4055429"/>
                </a:cubicBezTo>
                <a:cubicBezTo>
                  <a:pt x="9448885" y="4055429"/>
                  <a:pt x="9464470" y="4071020"/>
                  <a:pt x="9464470" y="4090248"/>
                </a:cubicBezTo>
                <a:cubicBezTo>
                  <a:pt x="9464470" y="4109476"/>
                  <a:pt x="9448885" y="4125067"/>
                  <a:pt x="9429658" y="4125067"/>
                </a:cubicBezTo>
                <a:close/>
                <a:moveTo>
                  <a:pt x="9514552" y="4125067"/>
                </a:moveTo>
                <a:cubicBezTo>
                  <a:pt x="9495324" y="4125067"/>
                  <a:pt x="9479727" y="4109476"/>
                  <a:pt x="9479727" y="4090248"/>
                </a:cubicBezTo>
                <a:cubicBezTo>
                  <a:pt x="9479727" y="4071020"/>
                  <a:pt x="9495324" y="4055429"/>
                  <a:pt x="9514552" y="4055429"/>
                </a:cubicBezTo>
                <a:cubicBezTo>
                  <a:pt x="9533780" y="4055429"/>
                  <a:pt x="9549364" y="4071020"/>
                  <a:pt x="9549364" y="4090248"/>
                </a:cubicBezTo>
                <a:cubicBezTo>
                  <a:pt x="9549364" y="4109476"/>
                  <a:pt x="9533780" y="4125067"/>
                  <a:pt x="9514552" y="4125067"/>
                </a:cubicBezTo>
                <a:close/>
                <a:moveTo>
                  <a:pt x="9599444" y="4125067"/>
                </a:moveTo>
                <a:cubicBezTo>
                  <a:pt x="9580216" y="4125067"/>
                  <a:pt x="9564619" y="4109476"/>
                  <a:pt x="9564619" y="4090248"/>
                </a:cubicBezTo>
                <a:cubicBezTo>
                  <a:pt x="9564619" y="4071020"/>
                  <a:pt x="9580216" y="4055429"/>
                  <a:pt x="9599444" y="4055429"/>
                </a:cubicBezTo>
                <a:cubicBezTo>
                  <a:pt x="9618672" y="4055429"/>
                  <a:pt x="9634256" y="4071020"/>
                  <a:pt x="9634256" y="4090248"/>
                </a:cubicBezTo>
                <a:cubicBezTo>
                  <a:pt x="9634256" y="4109476"/>
                  <a:pt x="9618672" y="4125067"/>
                  <a:pt x="9599444" y="4125067"/>
                </a:cubicBezTo>
                <a:close/>
                <a:moveTo>
                  <a:pt x="9684335" y="4125067"/>
                </a:moveTo>
                <a:cubicBezTo>
                  <a:pt x="9665108" y="4125067"/>
                  <a:pt x="9649510" y="4109476"/>
                  <a:pt x="9649510" y="4090248"/>
                </a:cubicBezTo>
                <a:cubicBezTo>
                  <a:pt x="9649510" y="4071020"/>
                  <a:pt x="9665108" y="4055429"/>
                  <a:pt x="9684335" y="4055429"/>
                </a:cubicBezTo>
                <a:cubicBezTo>
                  <a:pt x="9703563" y="4055429"/>
                  <a:pt x="9719148" y="4071020"/>
                  <a:pt x="9719148" y="4090248"/>
                </a:cubicBezTo>
                <a:cubicBezTo>
                  <a:pt x="9719148" y="4109476"/>
                  <a:pt x="9703563" y="4125067"/>
                  <a:pt x="9684335" y="4125067"/>
                </a:cubicBezTo>
                <a:close/>
                <a:moveTo>
                  <a:pt x="10108798" y="4125067"/>
                </a:moveTo>
                <a:cubicBezTo>
                  <a:pt x="10089570" y="4125067"/>
                  <a:pt x="10073972" y="4109476"/>
                  <a:pt x="10073972" y="4090248"/>
                </a:cubicBezTo>
                <a:cubicBezTo>
                  <a:pt x="10073972" y="4071020"/>
                  <a:pt x="10089570" y="4055429"/>
                  <a:pt x="10108798" y="4055429"/>
                </a:cubicBezTo>
                <a:cubicBezTo>
                  <a:pt x="10128025" y="4055429"/>
                  <a:pt x="10143610" y="4071020"/>
                  <a:pt x="10143610" y="4090248"/>
                </a:cubicBezTo>
                <a:cubicBezTo>
                  <a:pt x="10143610" y="4109476"/>
                  <a:pt x="10128025" y="4125067"/>
                  <a:pt x="10108798" y="4125067"/>
                </a:cubicBezTo>
                <a:close/>
                <a:moveTo>
                  <a:pt x="2128880" y="4040207"/>
                </a:moveTo>
                <a:cubicBezTo>
                  <a:pt x="2109652" y="4040207"/>
                  <a:pt x="2094061" y="4024616"/>
                  <a:pt x="2094061" y="4005388"/>
                </a:cubicBezTo>
                <a:cubicBezTo>
                  <a:pt x="2094061" y="3986160"/>
                  <a:pt x="2109652" y="3970569"/>
                  <a:pt x="2128880" y="3970569"/>
                </a:cubicBezTo>
                <a:cubicBezTo>
                  <a:pt x="2148107" y="3970569"/>
                  <a:pt x="2163698" y="3986160"/>
                  <a:pt x="2163698" y="4005388"/>
                </a:cubicBezTo>
                <a:cubicBezTo>
                  <a:pt x="2163698" y="4024616"/>
                  <a:pt x="2148107" y="4040207"/>
                  <a:pt x="2128880" y="4040207"/>
                </a:cubicBezTo>
                <a:close/>
                <a:moveTo>
                  <a:pt x="2213771" y="4040207"/>
                </a:moveTo>
                <a:cubicBezTo>
                  <a:pt x="2194543" y="4040207"/>
                  <a:pt x="2178952" y="4024616"/>
                  <a:pt x="2178952" y="4005388"/>
                </a:cubicBezTo>
                <a:cubicBezTo>
                  <a:pt x="2178952" y="3986160"/>
                  <a:pt x="2194543" y="3970569"/>
                  <a:pt x="2213771" y="3970569"/>
                </a:cubicBezTo>
                <a:cubicBezTo>
                  <a:pt x="2232999" y="3970569"/>
                  <a:pt x="2248590" y="3986160"/>
                  <a:pt x="2248590" y="4005388"/>
                </a:cubicBezTo>
                <a:cubicBezTo>
                  <a:pt x="2248590" y="4024616"/>
                  <a:pt x="2232999" y="4040207"/>
                  <a:pt x="2213771" y="4040207"/>
                </a:cubicBezTo>
                <a:close/>
                <a:moveTo>
                  <a:pt x="2298657" y="4040207"/>
                </a:moveTo>
                <a:cubicBezTo>
                  <a:pt x="2279429" y="4040207"/>
                  <a:pt x="2263838" y="4024616"/>
                  <a:pt x="2263838" y="4005388"/>
                </a:cubicBezTo>
                <a:cubicBezTo>
                  <a:pt x="2263838" y="3986160"/>
                  <a:pt x="2279429" y="3970569"/>
                  <a:pt x="2298657" y="3970569"/>
                </a:cubicBezTo>
                <a:cubicBezTo>
                  <a:pt x="2317885" y="3970569"/>
                  <a:pt x="2333476" y="3986160"/>
                  <a:pt x="2333476" y="4005388"/>
                </a:cubicBezTo>
                <a:cubicBezTo>
                  <a:pt x="2333476" y="4024616"/>
                  <a:pt x="2317885" y="4040207"/>
                  <a:pt x="2298657" y="4040207"/>
                </a:cubicBezTo>
                <a:close/>
                <a:moveTo>
                  <a:pt x="2383549" y="4040207"/>
                </a:moveTo>
                <a:cubicBezTo>
                  <a:pt x="2364322" y="4040207"/>
                  <a:pt x="2348730" y="4024616"/>
                  <a:pt x="2348730" y="4005388"/>
                </a:cubicBezTo>
                <a:cubicBezTo>
                  <a:pt x="2348730" y="3986160"/>
                  <a:pt x="2364322" y="3970569"/>
                  <a:pt x="2383549" y="3970569"/>
                </a:cubicBezTo>
                <a:cubicBezTo>
                  <a:pt x="2402777" y="3970569"/>
                  <a:pt x="2418368" y="3986160"/>
                  <a:pt x="2418368" y="4005388"/>
                </a:cubicBezTo>
                <a:cubicBezTo>
                  <a:pt x="2418368" y="4024616"/>
                  <a:pt x="2402777" y="4040207"/>
                  <a:pt x="2383549" y="4040207"/>
                </a:cubicBezTo>
                <a:close/>
                <a:moveTo>
                  <a:pt x="2468443" y="4040207"/>
                </a:moveTo>
                <a:cubicBezTo>
                  <a:pt x="2449215" y="4040207"/>
                  <a:pt x="2433624" y="4024616"/>
                  <a:pt x="2433624" y="4005388"/>
                </a:cubicBezTo>
                <a:cubicBezTo>
                  <a:pt x="2433624" y="3986160"/>
                  <a:pt x="2449215" y="3970569"/>
                  <a:pt x="2468443" y="3970569"/>
                </a:cubicBezTo>
                <a:cubicBezTo>
                  <a:pt x="2487670" y="3970569"/>
                  <a:pt x="2503261" y="3986160"/>
                  <a:pt x="2503261" y="4005388"/>
                </a:cubicBezTo>
                <a:cubicBezTo>
                  <a:pt x="2503261" y="4024616"/>
                  <a:pt x="2487670" y="4040207"/>
                  <a:pt x="2468443" y="4040207"/>
                </a:cubicBezTo>
                <a:close/>
                <a:moveTo>
                  <a:pt x="2553334" y="4040207"/>
                </a:moveTo>
                <a:cubicBezTo>
                  <a:pt x="2534106" y="4040207"/>
                  <a:pt x="2518515" y="4024616"/>
                  <a:pt x="2518515" y="4005388"/>
                </a:cubicBezTo>
                <a:cubicBezTo>
                  <a:pt x="2518515" y="3986160"/>
                  <a:pt x="2534106" y="3970569"/>
                  <a:pt x="2553334" y="3970569"/>
                </a:cubicBezTo>
                <a:cubicBezTo>
                  <a:pt x="2572562" y="3970569"/>
                  <a:pt x="2588153" y="3986160"/>
                  <a:pt x="2588153" y="4005388"/>
                </a:cubicBezTo>
                <a:cubicBezTo>
                  <a:pt x="2588153" y="4024616"/>
                  <a:pt x="2572562" y="4040207"/>
                  <a:pt x="2553334" y="4040207"/>
                </a:cubicBezTo>
                <a:close/>
                <a:moveTo>
                  <a:pt x="2638227" y="4040207"/>
                </a:moveTo>
                <a:cubicBezTo>
                  <a:pt x="2618999" y="4040207"/>
                  <a:pt x="2603408" y="4024616"/>
                  <a:pt x="2603408" y="4005388"/>
                </a:cubicBezTo>
                <a:cubicBezTo>
                  <a:pt x="2603408" y="3986160"/>
                  <a:pt x="2618999" y="3970569"/>
                  <a:pt x="2638227" y="3970569"/>
                </a:cubicBezTo>
                <a:cubicBezTo>
                  <a:pt x="2657455" y="3970569"/>
                  <a:pt x="2673046" y="3986160"/>
                  <a:pt x="2673046" y="4005388"/>
                </a:cubicBezTo>
                <a:cubicBezTo>
                  <a:pt x="2673046" y="4024616"/>
                  <a:pt x="2657455" y="4040207"/>
                  <a:pt x="2638227" y="4040207"/>
                </a:cubicBezTo>
                <a:close/>
                <a:moveTo>
                  <a:pt x="2723119" y="4040207"/>
                </a:moveTo>
                <a:cubicBezTo>
                  <a:pt x="2703892" y="4040207"/>
                  <a:pt x="2688300" y="4024616"/>
                  <a:pt x="2688300" y="4005388"/>
                </a:cubicBezTo>
                <a:cubicBezTo>
                  <a:pt x="2688300" y="3986160"/>
                  <a:pt x="2703892" y="3970569"/>
                  <a:pt x="2723119" y="3970569"/>
                </a:cubicBezTo>
                <a:cubicBezTo>
                  <a:pt x="2742347" y="3970569"/>
                  <a:pt x="2757938" y="3986160"/>
                  <a:pt x="2757938" y="4005388"/>
                </a:cubicBezTo>
                <a:cubicBezTo>
                  <a:pt x="2757938" y="4024616"/>
                  <a:pt x="2742347" y="4040207"/>
                  <a:pt x="2723119" y="4040207"/>
                </a:cubicBezTo>
                <a:close/>
                <a:moveTo>
                  <a:pt x="2808013" y="4040207"/>
                </a:moveTo>
                <a:cubicBezTo>
                  <a:pt x="2788785" y="4040207"/>
                  <a:pt x="2773194" y="4024616"/>
                  <a:pt x="2773194" y="4005388"/>
                </a:cubicBezTo>
                <a:cubicBezTo>
                  <a:pt x="2773194" y="3986160"/>
                  <a:pt x="2788785" y="3970569"/>
                  <a:pt x="2808013" y="3970569"/>
                </a:cubicBezTo>
                <a:cubicBezTo>
                  <a:pt x="2827240" y="3970569"/>
                  <a:pt x="2842831" y="3986160"/>
                  <a:pt x="2842831" y="4005388"/>
                </a:cubicBezTo>
                <a:cubicBezTo>
                  <a:pt x="2842831" y="4024616"/>
                  <a:pt x="2827240" y="4040207"/>
                  <a:pt x="2808013" y="4040207"/>
                </a:cubicBezTo>
                <a:close/>
                <a:moveTo>
                  <a:pt x="2892904" y="4040207"/>
                </a:moveTo>
                <a:cubicBezTo>
                  <a:pt x="2873676" y="4040207"/>
                  <a:pt x="2858085" y="4024616"/>
                  <a:pt x="2858085" y="4005388"/>
                </a:cubicBezTo>
                <a:cubicBezTo>
                  <a:pt x="2858085" y="3986160"/>
                  <a:pt x="2873676" y="3970569"/>
                  <a:pt x="2892904" y="3970569"/>
                </a:cubicBezTo>
                <a:cubicBezTo>
                  <a:pt x="2912132" y="3970569"/>
                  <a:pt x="2927723" y="3986160"/>
                  <a:pt x="2927723" y="4005388"/>
                </a:cubicBezTo>
                <a:cubicBezTo>
                  <a:pt x="2927723" y="4024616"/>
                  <a:pt x="2912132" y="4040207"/>
                  <a:pt x="2892904" y="4040207"/>
                </a:cubicBezTo>
                <a:close/>
                <a:moveTo>
                  <a:pt x="2977796" y="4040207"/>
                </a:moveTo>
                <a:cubicBezTo>
                  <a:pt x="2958568" y="4040207"/>
                  <a:pt x="2942977" y="4024616"/>
                  <a:pt x="2942977" y="4005388"/>
                </a:cubicBezTo>
                <a:cubicBezTo>
                  <a:pt x="2942977" y="3986160"/>
                  <a:pt x="2958568" y="3970569"/>
                  <a:pt x="2977796" y="3970569"/>
                </a:cubicBezTo>
                <a:cubicBezTo>
                  <a:pt x="2997024" y="3970569"/>
                  <a:pt x="3012615" y="3986160"/>
                  <a:pt x="3012615" y="4005388"/>
                </a:cubicBezTo>
                <a:cubicBezTo>
                  <a:pt x="3012615" y="4024616"/>
                  <a:pt x="2997024" y="4040207"/>
                  <a:pt x="2977796" y="4040207"/>
                </a:cubicBezTo>
                <a:close/>
                <a:moveTo>
                  <a:pt x="3062689" y="4040207"/>
                </a:moveTo>
                <a:cubicBezTo>
                  <a:pt x="3043462" y="4040207"/>
                  <a:pt x="3027870" y="4024616"/>
                  <a:pt x="3027870" y="4005388"/>
                </a:cubicBezTo>
                <a:cubicBezTo>
                  <a:pt x="3027870" y="3986160"/>
                  <a:pt x="3043462" y="3970569"/>
                  <a:pt x="3062689" y="3970569"/>
                </a:cubicBezTo>
                <a:cubicBezTo>
                  <a:pt x="3081917" y="3970569"/>
                  <a:pt x="3097508" y="3986160"/>
                  <a:pt x="3097508" y="4005388"/>
                </a:cubicBezTo>
                <a:cubicBezTo>
                  <a:pt x="3097508" y="4024616"/>
                  <a:pt x="3081917" y="4040207"/>
                  <a:pt x="3062689" y="4040207"/>
                </a:cubicBezTo>
                <a:close/>
                <a:moveTo>
                  <a:pt x="3147583" y="4040207"/>
                </a:moveTo>
                <a:cubicBezTo>
                  <a:pt x="3128355" y="4040207"/>
                  <a:pt x="3112764" y="4024616"/>
                  <a:pt x="3112764" y="4005388"/>
                </a:cubicBezTo>
                <a:cubicBezTo>
                  <a:pt x="3112764" y="3986160"/>
                  <a:pt x="3128355" y="3970569"/>
                  <a:pt x="3147583" y="3970569"/>
                </a:cubicBezTo>
                <a:cubicBezTo>
                  <a:pt x="3166810" y="3970569"/>
                  <a:pt x="3182401" y="3986160"/>
                  <a:pt x="3182401" y="4005388"/>
                </a:cubicBezTo>
                <a:cubicBezTo>
                  <a:pt x="3182401" y="4024616"/>
                  <a:pt x="3166810" y="4040207"/>
                  <a:pt x="3147583" y="4040207"/>
                </a:cubicBezTo>
                <a:close/>
                <a:moveTo>
                  <a:pt x="3232474" y="4040207"/>
                </a:moveTo>
                <a:cubicBezTo>
                  <a:pt x="3213246" y="4040207"/>
                  <a:pt x="3197655" y="4024616"/>
                  <a:pt x="3197655" y="4005388"/>
                </a:cubicBezTo>
                <a:cubicBezTo>
                  <a:pt x="3197655" y="3986160"/>
                  <a:pt x="3213246" y="3970569"/>
                  <a:pt x="3232474" y="3970569"/>
                </a:cubicBezTo>
                <a:cubicBezTo>
                  <a:pt x="3251702" y="3970569"/>
                  <a:pt x="3267293" y="3986160"/>
                  <a:pt x="3267293" y="4005388"/>
                </a:cubicBezTo>
                <a:cubicBezTo>
                  <a:pt x="3267293" y="4024616"/>
                  <a:pt x="3251702" y="4040207"/>
                  <a:pt x="3232474" y="4040207"/>
                </a:cubicBezTo>
                <a:close/>
                <a:moveTo>
                  <a:pt x="3317366" y="4040207"/>
                </a:moveTo>
                <a:cubicBezTo>
                  <a:pt x="3298138" y="4040207"/>
                  <a:pt x="3282547" y="4024616"/>
                  <a:pt x="3282547" y="4005388"/>
                </a:cubicBezTo>
                <a:cubicBezTo>
                  <a:pt x="3282547" y="3986160"/>
                  <a:pt x="3298138" y="3970569"/>
                  <a:pt x="3317366" y="3970569"/>
                </a:cubicBezTo>
                <a:cubicBezTo>
                  <a:pt x="3336594" y="3970569"/>
                  <a:pt x="3352185" y="3986160"/>
                  <a:pt x="3352185" y="4005388"/>
                </a:cubicBezTo>
                <a:cubicBezTo>
                  <a:pt x="3352185" y="4024616"/>
                  <a:pt x="3336594" y="4040207"/>
                  <a:pt x="3317366" y="4040207"/>
                </a:cubicBezTo>
                <a:close/>
                <a:moveTo>
                  <a:pt x="3487153" y="4040207"/>
                </a:moveTo>
                <a:cubicBezTo>
                  <a:pt x="3467925" y="4040207"/>
                  <a:pt x="3452334" y="4024616"/>
                  <a:pt x="3452334" y="4005388"/>
                </a:cubicBezTo>
                <a:cubicBezTo>
                  <a:pt x="3452334" y="3986160"/>
                  <a:pt x="3467925" y="3970569"/>
                  <a:pt x="3487153" y="3970569"/>
                </a:cubicBezTo>
                <a:cubicBezTo>
                  <a:pt x="3506380" y="3970569"/>
                  <a:pt x="3521971" y="3986160"/>
                  <a:pt x="3521971" y="4005388"/>
                </a:cubicBezTo>
                <a:cubicBezTo>
                  <a:pt x="3521971" y="4024616"/>
                  <a:pt x="3506380" y="4040207"/>
                  <a:pt x="3487153" y="4040207"/>
                </a:cubicBezTo>
                <a:close/>
                <a:moveTo>
                  <a:pt x="3572044" y="4040207"/>
                </a:moveTo>
                <a:cubicBezTo>
                  <a:pt x="3552816" y="4040207"/>
                  <a:pt x="3537225" y="4024616"/>
                  <a:pt x="3537225" y="4005388"/>
                </a:cubicBezTo>
                <a:cubicBezTo>
                  <a:pt x="3537225" y="3986160"/>
                  <a:pt x="3552816" y="3970569"/>
                  <a:pt x="3572044" y="3970569"/>
                </a:cubicBezTo>
                <a:cubicBezTo>
                  <a:pt x="3591272" y="3970569"/>
                  <a:pt x="3606863" y="3986160"/>
                  <a:pt x="3606863" y="4005388"/>
                </a:cubicBezTo>
                <a:cubicBezTo>
                  <a:pt x="3606863" y="4024616"/>
                  <a:pt x="3591272" y="4040207"/>
                  <a:pt x="3572044" y="4040207"/>
                </a:cubicBezTo>
                <a:close/>
                <a:moveTo>
                  <a:pt x="3656936" y="4040207"/>
                </a:moveTo>
                <a:cubicBezTo>
                  <a:pt x="3637708" y="4040207"/>
                  <a:pt x="3622117" y="4024616"/>
                  <a:pt x="3622117" y="4005388"/>
                </a:cubicBezTo>
                <a:cubicBezTo>
                  <a:pt x="3622117" y="3986160"/>
                  <a:pt x="3637708" y="3970569"/>
                  <a:pt x="3656936" y="3970569"/>
                </a:cubicBezTo>
                <a:cubicBezTo>
                  <a:pt x="3676164" y="3970569"/>
                  <a:pt x="3691755" y="3986160"/>
                  <a:pt x="3691755" y="4005388"/>
                </a:cubicBezTo>
                <a:cubicBezTo>
                  <a:pt x="3691755" y="4024616"/>
                  <a:pt x="3676164" y="4040207"/>
                  <a:pt x="3656936" y="4040207"/>
                </a:cubicBezTo>
                <a:close/>
                <a:moveTo>
                  <a:pt x="5694362" y="4040207"/>
                </a:moveTo>
                <a:cubicBezTo>
                  <a:pt x="5675134" y="4040207"/>
                  <a:pt x="5659543" y="4024616"/>
                  <a:pt x="5659543" y="4005388"/>
                </a:cubicBezTo>
                <a:cubicBezTo>
                  <a:pt x="5659543" y="3986160"/>
                  <a:pt x="5675134" y="3970569"/>
                  <a:pt x="5694362" y="3970569"/>
                </a:cubicBezTo>
                <a:cubicBezTo>
                  <a:pt x="5713590" y="3970569"/>
                  <a:pt x="5729181" y="3986160"/>
                  <a:pt x="5729181" y="4005388"/>
                </a:cubicBezTo>
                <a:cubicBezTo>
                  <a:pt x="5729181" y="4024616"/>
                  <a:pt x="5713590" y="4040207"/>
                  <a:pt x="5694362" y="4040207"/>
                </a:cubicBezTo>
                <a:close/>
                <a:moveTo>
                  <a:pt x="5779256" y="4040207"/>
                </a:moveTo>
                <a:cubicBezTo>
                  <a:pt x="5760029" y="4040207"/>
                  <a:pt x="5744438" y="4024616"/>
                  <a:pt x="5744438" y="4005388"/>
                </a:cubicBezTo>
                <a:cubicBezTo>
                  <a:pt x="5744438" y="3986160"/>
                  <a:pt x="5760029" y="3970569"/>
                  <a:pt x="5779256" y="3970569"/>
                </a:cubicBezTo>
                <a:cubicBezTo>
                  <a:pt x="5798484" y="3970569"/>
                  <a:pt x="5814075" y="3986160"/>
                  <a:pt x="5814075" y="4005388"/>
                </a:cubicBezTo>
                <a:cubicBezTo>
                  <a:pt x="5814075" y="4024616"/>
                  <a:pt x="5798484" y="4040207"/>
                  <a:pt x="5779256" y="4040207"/>
                </a:cubicBezTo>
                <a:close/>
                <a:moveTo>
                  <a:pt x="5864149" y="4040207"/>
                </a:moveTo>
                <a:cubicBezTo>
                  <a:pt x="5844921" y="4040207"/>
                  <a:pt x="5829330" y="4024616"/>
                  <a:pt x="5829330" y="4005388"/>
                </a:cubicBezTo>
                <a:cubicBezTo>
                  <a:pt x="5829330" y="3986160"/>
                  <a:pt x="5844921" y="3970569"/>
                  <a:pt x="5864149" y="3970569"/>
                </a:cubicBezTo>
                <a:cubicBezTo>
                  <a:pt x="5883376" y="3970569"/>
                  <a:pt x="5898967" y="3986160"/>
                  <a:pt x="5898967" y="4005388"/>
                </a:cubicBezTo>
                <a:cubicBezTo>
                  <a:pt x="5898967" y="4024616"/>
                  <a:pt x="5883376" y="4040207"/>
                  <a:pt x="5864149" y="4040207"/>
                </a:cubicBezTo>
                <a:close/>
                <a:moveTo>
                  <a:pt x="6033932" y="4040207"/>
                </a:moveTo>
                <a:cubicBezTo>
                  <a:pt x="6014704" y="4040207"/>
                  <a:pt x="5999113" y="4024616"/>
                  <a:pt x="5999113" y="4005388"/>
                </a:cubicBezTo>
                <a:cubicBezTo>
                  <a:pt x="5999113" y="3986160"/>
                  <a:pt x="6014704" y="3970569"/>
                  <a:pt x="6033932" y="3970569"/>
                </a:cubicBezTo>
                <a:cubicBezTo>
                  <a:pt x="6053160" y="3970569"/>
                  <a:pt x="6068751" y="3986160"/>
                  <a:pt x="6068751" y="4005388"/>
                </a:cubicBezTo>
                <a:cubicBezTo>
                  <a:pt x="6068751" y="4024616"/>
                  <a:pt x="6053160" y="4040207"/>
                  <a:pt x="6033932" y="4040207"/>
                </a:cubicBezTo>
                <a:close/>
                <a:moveTo>
                  <a:pt x="6203718" y="4040207"/>
                </a:moveTo>
                <a:cubicBezTo>
                  <a:pt x="6184490" y="4040207"/>
                  <a:pt x="6168893" y="4024616"/>
                  <a:pt x="6168893" y="4005388"/>
                </a:cubicBezTo>
                <a:cubicBezTo>
                  <a:pt x="6168893" y="3986160"/>
                  <a:pt x="6184490" y="3970569"/>
                  <a:pt x="6203718" y="3970569"/>
                </a:cubicBezTo>
                <a:cubicBezTo>
                  <a:pt x="6222946" y="3970569"/>
                  <a:pt x="6238530" y="3986160"/>
                  <a:pt x="6238530" y="4005388"/>
                </a:cubicBezTo>
                <a:cubicBezTo>
                  <a:pt x="6238530" y="4024616"/>
                  <a:pt x="6222946" y="4040207"/>
                  <a:pt x="6203718" y="4040207"/>
                </a:cubicBezTo>
                <a:close/>
                <a:moveTo>
                  <a:pt x="6458395" y="4040207"/>
                </a:moveTo>
                <a:cubicBezTo>
                  <a:pt x="6439167" y="4040207"/>
                  <a:pt x="6423569" y="4024616"/>
                  <a:pt x="6423569" y="4005388"/>
                </a:cubicBezTo>
                <a:cubicBezTo>
                  <a:pt x="6423569" y="3986160"/>
                  <a:pt x="6439167" y="3970569"/>
                  <a:pt x="6458395" y="3970569"/>
                </a:cubicBezTo>
                <a:cubicBezTo>
                  <a:pt x="6477623" y="3970569"/>
                  <a:pt x="6493207" y="3986160"/>
                  <a:pt x="6493207" y="4005388"/>
                </a:cubicBezTo>
                <a:cubicBezTo>
                  <a:pt x="6493207" y="4024616"/>
                  <a:pt x="6477623" y="4040207"/>
                  <a:pt x="6458395" y="4040207"/>
                </a:cubicBezTo>
                <a:close/>
                <a:moveTo>
                  <a:pt x="6543288" y="4040207"/>
                </a:moveTo>
                <a:cubicBezTo>
                  <a:pt x="6524060" y="4040207"/>
                  <a:pt x="6508463" y="4024616"/>
                  <a:pt x="6508463" y="4005388"/>
                </a:cubicBezTo>
                <a:cubicBezTo>
                  <a:pt x="6508463" y="3986160"/>
                  <a:pt x="6524060" y="3970569"/>
                  <a:pt x="6543288" y="3970569"/>
                </a:cubicBezTo>
                <a:cubicBezTo>
                  <a:pt x="6562516" y="3970569"/>
                  <a:pt x="6578100" y="3986160"/>
                  <a:pt x="6578100" y="4005388"/>
                </a:cubicBezTo>
                <a:cubicBezTo>
                  <a:pt x="6578100" y="4024616"/>
                  <a:pt x="6562516" y="4040207"/>
                  <a:pt x="6543288" y="4040207"/>
                </a:cubicBezTo>
                <a:close/>
                <a:moveTo>
                  <a:pt x="6628180" y="4040207"/>
                </a:moveTo>
                <a:cubicBezTo>
                  <a:pt x="6608953" y="4040207"/>
                  <a:pt x="6593355" y="4024616"/>
                  <a:pt x="6593355" y="4005388"/>
                </a:cubicBezTo>
                <a:cubicBezTo>
                  <a:pt x="6593355" y="3986160"/>
                  <a:pt x="6608953" y="3970569"/>
                  <a:pt x="6628180" y="3970569"/>
                </a:cubicBezTo>
                <a:cubicBezTo>
                  <a:pt x="6647408" y="3970569"/>
                  <a:pt x="6662993" y="3986160"/>
                  <a:pt x="6662993" y="4005388"/>
                </a:cubicBezTo>
                <a:cubicBezTo>
                  <a:pt x="6662993" y="4024616"/>
                  <a:pt x="6647408" y="4040207"/>
                  <a:pt x="6628180" y="4040207"/>
                </a:cubicBezTo>
                <a:close/>
                <a:moveTo>
                  <a:pt x="7137562" y="4040207"/>
                </a:moveTo>
                <a:cubicBezTo>
                  <a:pt x="7118334" y="4040207"/>
                  <a:pt x="7102737" y="4024616"/>
                  <a:pt x="7102737" y="4005388"/>
                </a:cubicBezTo>
                <a:cubicBezTo>
                  <a:pt x="7102737" y="3986160"/>
                  <a:pt x="7118334" y="3970569"/>
                  <a:pt x="7137562" y="3970569"/>
                </a:cubicBezTo>
                <a:cubicBezTo>
                  <a:pt x="7156790" y="3970569"/>
                  <a:pt x="7172374" y="3986160"/>
                  <a:pt x="7172374" y="4005388"/>
                </a:cubicBezTo>
                <a:cubicBezTo>
                  <a:pt x="7172374" y="4024616"/>
                  <a:pt x="7156790" y="4040207"/>
                  <a:pt x="7137562" y="4040207"/>
                </a:cubicBezTo>
                <a:close/>
                <a:moveTo>
                  <a:pt x="7222454" y="4040207"/>
                </a:moveTo>
                <a:cubicBezTo>
                  <a:pt x="7203226" y="4040207"/>
                  <a:pt x="7187629" y="4024616"/>
                  <a:pt x="7187629" y="4005388"/>
                </a:cubicBezTo>
                <a:cubicBezTo>
                  <a:pt x="7187629" y="3986160"/>
                  <a:pt x="7203226" y="3970569"/>
                  <a:pt x="7222454" y="3970569"/>
                </a:cubicBezTo>
                <a:cubicBezTo>
                  <a:pt x="7241682" y="3970569"/>
                  <a:pt x="7257266" y="3986160"/>
                  <a:pt x="7257266" y="4005388"/>
                </a:cubicBezTo>
                <a:cubicBezTo>
                  <a:pt x="7257266" y="4024616"/>
                  <a:pt x="7241682" y="4040207"/>
                  <a:pt x="7222454" y="4040207"/>
                </a:cubicBezTo>
                <a:close/>
                <a:moveTo>
                  <a:pt x="7477132" y="4040207"/>
                </a:moveTo>
                <a:cubicBezTo>
                  <a:pt x="7457904" y="4040207"/>
                  <a:pt x="7442307" y="4024616"/>
                  <a:pt x="7442307" y="4005388"/>
                </a:cubicBezTo>
                <a:cubicBezTo>
                  <a:pt x="7442307" y="3986160"/>
                  <a:pt x="7457904" y="3970569"/>
                  <a:pt x="7477132" y="3970569"/>
                </a:cubicBezTo>
                <a:cubicBezTo>
                  <a:pt x="7496360" y="3970569"/>
                  <a:pt x="7511944" y="3986160"/>
                  <a:pt x="7511944" y="4005388"/>
                </a:cubicBezTo>
                <a:cubicBezTo>
                  <a:pt x="7511944" y="4024616"/>
                  <a:pt x="7496360" y="4040207"/>
                  <a:pt x="7477132" y="4040207"/>
                </a:cubicBezTo>
                <a:close/>
                <a:moveTo>
                  <a:pt x="7562024" y="4040207"/>
                </a:moveTo>
                <a:cubicBezTo>
                  <a:pt x="7542796" y="4040207"/>
                  <a:pt x="7527199" y="4024616"/>
                  <a:pt x="7527199" y="4005388"/>
                </a:cubicBezTo>
                <a:cubicBezTo>
                  <a:pt x="7527199" y="3986160"/>
                  <a:pt x="7542796" y="3970569"/>
                  <a:pt x="7562024" y="3970569"/>
                </a:cubicBezTo>
                <a:cubicBezTo>
                  <a:pt x="7581252" y="3970569"/>
                  <a:pt x="7596836" y="3986160"/>
                  <a:pt x="7596836" y="4005388"/>
                </a:cubicBezTo>
                <a:cubicBezTo>
                  <a:pt x="7596836" y="4024616"/>
                  <a:pt x="7581252" y="4040207"/>
                  <a:pt x="7562024" y="4040207"/>
                </a:cubicBezTo>
                <a:close/>
                <a:moveTo>
                  <a:pt x="7646915" y="4040207"/>
                </a:moveTo>
                <a:cubicBezTo>
                  <a:pt x="7627688" y="4040207"/>
                  <a:pt x="7612090" y="4024616"/>
                  <a:pt x="7612090" y="4005388"/>
                </a:cubicBezTo>
                <a:cubicBezTo>
                  <a:pt x="7612090" y="3986160"/>
                  <a:pt x="7627688" y="3970569"/>
                  <a:pt x="7646915" y="3970569"/>
                </a:cubicBezTo>
                <a:cubicBezTo>
                  <a:pt x="7666143" y="3970569"/>
                  <a:pt x="7681728" y="3986160"/>
                  <a:pt x="7681728" y="4005388"/>
                </a:cubicBezTo>
                <a:cubicBezTo>
                  <a:pt x="7681728" y="4024616"/>
                  <a:pt x="7666143" y="4040207"/>
                  <a:pt x="7646915" y="4040207"/>
                </a:cubicBezTo>
                <a:close/>
                <a:moveTo>
                  <a:pt x="7731809" y="4040207"/>
                </a:moveTo>
                <a:cubicBezTo>
                  <a:pt x="7712581" y="4040207"/>
                  <a:pt x="7696983" y="4024616"/>
                  <a:pt x="7696983" y="4005388"/>
                </a:cubicBezTo>
                <a:cubicBezTo>
                  <a:pt x="7696983" y="3986160"/>
                  <a:pt x="7712581" y="3970569"/>
                  <a:pt x="7731809" y="3970569"/>
                </a:cubicBezTo>
                <a:cubicBezTo>
                  <a:pt x="7751036" y="3970569"/>
                  <a:pt x="7766621" y="3986160"/>
                  <a:pt x="7766621" y="4005388"/>
                </a:cubicBezTo>
                <a:cubicBezTo>
                  <a:pt x="7766621" y="4024616"/>
                  <a:pt x="7751036" y="4040207"/>
                  <a:pt x="7731809" y="4040207"/>
                </a:cubicBezTo>
                <a:close/>
                <a:moveTo>
                  <a:pt x="7816702" y="4040207"/>
                </a:moveTo>
                <a:cubicBezTo>
                  <a:pt x="7797474" y="4040207"/>
                  <a:pt x="7781877" y="4024616"/>
                  <a:pt x="7781877" y="4005388"/>
                </a:cubicBezTo>
                <a:cubicBezTo>
                  <a:pt x="7781877" y="3986160"/>
                  <a:pt x="7797474" y="3970569"/>
                  <a:pt x="7816702" y="3970569"/>
                </a:cubicBezTo>
                <a:cubicBezTo>
                  <a:pt x="7835930" y="3970569"/>
                  <a:pt x="7851514" y="3986160"/>
                  <a:pt x="7851514" y="4005388"/>
                </a:cubicBezTo>
                <a:cubicBezTo>
                  <a:pt x="7851514" y="4024616"/>
                  <a:pt x="7835930" y="4040207"/>
                  <a:pt x="7816702" y="4040207"/>
                </a:cubicBezTo>
                <a:close/>
                <a:moveTo>
                  <a:pt x="7901594" y="4040207"/>
                </a:moveTo>
                <a:cubicBezTo>
                  <a:pt x="7882366" y="4040207"/>
                  <a:pt x="7866769" y="4024616"/>
                  <a:pt x="7866769" y="4005388"/>
                </a:cubicBezTo>
                <a:cubicBezTo>
                  <a:pt x="7866769" y="3986160"/>
                  <a:pt x="7882366" y="3970569"/>
                  <a:pt x="7901594" y="3970569"/>
                </a:cubicBezTo>
                <a:cubicBezTo>
                  <a:pt x="7920822" y="3970569"/>
                  <a:pt x="7936406" y="3986160"/>
                  <a:pt x="7936406" y="4005388"/>
                </a:cubicBezTo>
                <a:cubicBezTo>
                  <a:pt x="7936406" y="4024616"/>
                  <a:pt x="7920822" y="4040207"/>
                  <a:pt x="7901594" y="4040207"/>
                </a:cubicBezTo>
                <a:close/>
                <a:moveTo>
                  <a:pt x="7986485" y="4040207"/>
                </a:moveTo>
                <a:cubicBezTo>
                  <a:pt x="7967258" y="4040207"/>
                  <a:pt x="7951660" y="4024616"/>
                  <a:pt x="7951660" y="4005388"/>
                </a:cubicBezTo>
                <a:cubicBezTo>
                  <a:pt x="7951660" y="3986160"/>
                  <a:pt x="7967258" y="3970569"/>
                  <a:pt x="7986485" y="3970569"/>
                </a:cubicBezTo>
                <a:cubicBezTo>
                  <a:pt x="8005713" y="3970569"/>
                  <a:pt x="8021298" y="3986160"/>
                  <a:pt x="8021298" y="4005388"/>
                </a:cubicBezTo>
                <a:cubicBezTo>
                  <a:pt x="8021298" y="4024616"/>
                  <a:pt x="8005713" y="4040207"/>
                  <a:pt x="7986485" y="4040207"/>
                </a:cubicBezTo>
                <a:close/>
                <a:moveTo>
                  <a:pt x="8071379" y="4040207"/>
                </a:moveTo>
                <a:cubicBezTo>
                  <a:pt x="8052151" y="4040207"/>
                  <a:pt x="8036553" y="4024616"/>
                  <a:pt x="8036553" y="4005388"/>
                </a:cubicBezTo>
                <a:cubicBezTo>
                  <a:pt x="8036553" y="3986160"/>
                  <a:pt x="8052151" y="3970569"/>
                  <a:pt x="8071379" y="3970569"/>
                </a:cubicBezTo>
                <a:cubicBezTo>
                  <a:pt x="8090606" y="3970569"/>
                  <a:pt x="8106191" y="3986160"/>
                  <a:pt x="8106191" y="4005388"/>
                </a:cubicBezTo>
                <a:cubicBezTo>
                  <a:pt x="8106191" y="4024616"/>
                  <a:pt x="8090606" y="4040207"/>
                  <a:pt x="8071379" y="4040207"/>
                </a:cubicBezTo>
                <a:close/>
                <a:moveTo>
                  <a:pt x="8156272" y="4040207"/>
                </a:moveTo>
                <a:cubicBezTo>
                  <a:pt x="8137044" y="4040207"/>
                  <a:pt x="8121447" y="4024616"/>
                  <a:pt x="8121447" y="4005388"/>
                </a:cubicBezTo>
                <a:cubicBezTo>
                  <a:pt x="8121447" y="3986160"/>
                  <a:pt x="8137044" y="3970569"/>
                  <a:pt x="8156272" y="3970569"/>
                </a:cubicBezTo>
                <a:cubicBezTo>
                  <a:pt x="8175500" y="3970569"/>
                  <a:pt x="8191084" y="3986160"/>
                  <a:pt x="8191084" y="4005388"/>
                </a:cubicBezTo>
                <a:cubicBezTo>
                  <a:pt x="8191084" y="4024616"/>
                  <a:pt x="8175500" y="4040207"/>
                  <a:pt x="8156272" y="4040207"/>
                </a:cubicBezTo>
                <a:close/>
                <a:moveTo>
                  <a:pt x="8241164" y="4040207"/>
                </a:moveTo>
                <a:cubicBezTo>
                  <a:pt x="8221936" y="4040207"/>
                  <a:pt x="8206339" y="4024616"/>
                  <a:pt x="8206339" y="4005388"/>
                </a:cubicBezTo>
                <a:cubicBezTo>
                  <a:pt x="8206339" y="3986160"/>
                  <a:pt x="8221936" y="3970569"/>
                  <a:pt x="8241164" y="3970569"/>
                </a:cubicBezTo>
                <a:cubicBezTo>
                  <a:pt x="8260392" y="3970569"/>
                  <a:pt x="8275976" y="3986160"/>
                  <a:pt x="8275976" y="4005388"/>
                </a:cubicBezTo>
                <a:cubicBezTo>
                  <a:pt x="8275976" y="4024616"/>
                  <a:pt x="8260392" y="4040207"/>
                  <a:pt x="8241164" y="4040207"/>
                </a:cubicBezTo>
                <a:close/>
                <a:moveTo>
                  <a:pt x="8326055" y="4040207"/>
                </a:moveTo>
                <a:cubicBezTo>
                  <a:pt x="8306828" y="4040207"/>
                  <a:pt x="8291230" y="4024616"/>
                  <a:pt x="8291230" y="4005388"/>
                </a:cubicBezTo>
                <a:cubicBezTo>
                  <a:pt x="8291230" y="3986160"/>
                  <a:pt x="8306828" y="3970569"/>
                  <a:pt x="8326055" y="3970569"/>
                </a:cubicBezTo>
                <a:cubicBezTo>
                  <a:pt x="8345283" y="3970569"/>
                  <a:pt x="8360868" y="3986160"/>
                  <a:pt x="8360868" y="4005388"/>
                </a:cubicBezTo>
                <a:cubicBezTo>
                  <a:pt x="8360868" y="4024616"/>
                  <a:pt x="8345283" y="4040207"/>
                  <a:pt x="8326055" y="4040207"/>
                </a:cubicBezTo>
                <a:close/>
                <a:moveTo>
                  <a:pt x="8410949" y="4040207"/>
                </a:moveTo>
                <a:cubicBezTo>
                  <a:pt x="8391721" y="4040207"/>
                  <a:pt x="8376123" y="4024616"/>
                  <a:pt x="8376123" y="4005388"/>
                </a:cubicBezTo>
                <a:cubicBezTo>
                  <a:pt x="8376123" y="3986160"/>
                  <a:pt x="8391721" y="3970569"/>
                  <a:pt x="8410949" y="3970569"/>
                </a:cubicBezTo>
                <a:cubicBezTo>
                  <a:pt x="8430176" y="3970569"/>
                  <a:pt x="8445761" y="3986160"/>
                  <a:pt x="8445761" y="4005388"/>
                </a:cubicBezTo>
                <a:cubicBezTo>
                  <a:pt x="8445761" y="4024616"/>
                  <a:pt x="8430176" y="4040207"/>
                  <a:pt x="8410949" y="4040207"/>
                </a:cubicBezTo>
                <a:close/>
                <a:moveTo>
                  <a:pt x="8495842" y="4040207"/>
                </a:moveTo>
                <a:cubicBezTo>
                  <a:pt x="8476614" y="4040207"/>
                  <a:pt x="8461017" y="4024616"/>
                  <a:pt x="8461017" y="4005388"/>
                </a:cubicBezTo>
                <a:cubicBezTo>
                  <a:pt x="8461017" y="3986160"/>
                  <a:pt x="8476614" y="3970569"/>
                  <a:pt x="8495842" y="3970569"/>
                </a:cubicBezTo>
                <a:cubicBezTo>
                  <a:pt x="8515070" y="3970569"/>
                  <a:pt x="8530654" y="3986160"/>
                  <a:pt x="8530654" y="4005388"/>
                </a:cubicBezTo>
                <a:cubicBezTo>
                  <a:pt x="8530654" y="4024616"/>
                  <a:pt x="8515070" y="4040207"/>
                  <a:pt x="8495842" y="4040207"/>
                </a:cubicBezTo>
                <a:close/>
                <a:moveTo>
                  <a:pt x="8580734" y="4040207"/>
                </a:moveTo>
                <a:cubicBezTo>
                  <a:pt x="8561506" y="4040207"/>
                  <a:pt x="8545909" y="4024616"/>
                  <a:pt x="8545909" y="4005388"/>
                </a:cubicBezTo>
                <a:cubicBezTo>
                  <a:pt x="8545909" y="3986160"/>
                  <a:pt x="8561506" y="3970569"/>
                  <a:pt x="8580734" y="3970569"/>
                </a:cubicBezTo>
                <a:cubicBezTo>
                  <a:pt x="8599962" y="3970569"/>
                  <a:pt x="8615546" y="3986160"/>
                  <a:pt x="8615546" y="4005388"/>
                </a:cubicBezTo>
                <a:cubicBezTo>
                  <a:pt x="8615546" y="4024616"/>
                  <a:pt x="8599962" y="4040207"/>
                  <a:pt x="8580734" y="4040207"/>
                </a:cubicBezTo>
                <a:close/>
                <a:moveTo>
                  <a:pt x="8665625" y="4040207"/>
                </a:moveTo>
                <a:cubicBezTo>
                  <a:pt x="8646398" y="4040207"/>
                  <a:pt x="8630800" y="4024616"/>
                  <a:pt x="8630800" y="4005388"/>
                </a:cubicBezTo>
                <a:cubicBezTo>
                  <a:pt x="8630800" y="3986160"/>
                  <a:pt x="8646398" y="3970569"/>
                  <a:pt x="8665625" y="3970569"/>
                </a:cubicBezTo>
                <a:cubicBezTo>
                  <a:pt x="8684853" y="3970569"/>
                  <a:pt x="8700438" y="3986160"/>
                  <a:pt x="8700438" y="4005388"/>
                </a:cubicBezTo>
                <a:cubicBezTo>
                  <a:pt x="8700438" y="4024616"/>
                  <a:pt x="8684853" y="4040207"/>
                  <a:pt x="8665625" y="4040207"/>
                </a:cubicBezTo>
                <a:close/>
                <a:moveTo>
                  <a:pt x="8750518" y="4040207"/>
                </a:moveTo>
                <a:cubicBezTo>
                  <a:pt x="8731290" y="4040207"/>
                  <a:pt x="8715692" y="4024616"/>
                  <a:pt x="8715692" y="4005388"/>
                </a:cubicBezTo>
                <a:cubicBezTo>
                  <a:pt x="8715692" y="3986160"/>
                  <a:pt x="8731290" y="3970569"/>
                  <a:pt x="8750518" y="3970569"/>
                </a:cubicBezTo>
                <a:cubicBezTo>
                  <a:pt x="8769745" y="3970569"/>
                  <a:pt x="8785330" y="3986160"/>
                  <a:pt x="8785330" y="4005388"/>
                </a:cubicBezTo>
                <a:cubicBezTo>
                  <a:pt x="8785330" y="4024616"/>
                  <a:pt x="8769745" y="4040207"/>
                  <a:pt x="8750518" y="4040207"/>
                </a:cubicBezTo>
                <a:close/>
                <a:moveTo>
                  <a:pt x="8835412" y="4040207"/>
                </a:moveTo>
                <a:cubicBezTo>
                  <a:pt x="8816184" y="4040207"/>
                  <a:pt x="8800587" y="4024616"/>
                  <a:pt x="8800587" y="4005388"/>
                </a:cubicBezTo>
                <a:cubicBezTo>
                  <a:pt x="8800587" y="3986160"/>
                  <a:pt x="8816184" y="3970569"/>
                  <a:pt x="8835412" y="3970569"/>
                </a:cubicBezTo>
                <a:cubicBezTo>
                  <a:pt x="8854640" y="3970569"/>
                  <a:pt x="8870224" y="3986160"/>
                  <a:pt x="8870224" y="4005388"/>
                </a:cubicBezTo>
                <a:cubicBezTo>
                  <a:pt x="8870224" y="4024616"/>
                  <a:pt x="8854640" y="4040207"/>
                  <a:pt x="8835412" y="4040207"/>
                </a:cubicBezTo>
                <a:close/>
                <a:moveTo>
                  <a:pt x="8920304" y="4040207"/>
                </a:moveTo>
                <a:cubicBezTo>
                  <a:pt x="8901076" y="4040207"/>
                  <a:pt x="8885479" y="4024616"/>
                  <a:pt x="8885479" y="4005388"/>
                </a:cubicBezTo>
                <a:cubicBezTo>
                  <a:pt x="8885479" y="3986160"/>
                  <a:pt x="8901076" y="3970569"/>
                  <a:pt x="8920304" y="3970569"/>
                </a:cubicBezTo>
                <a:cubicBezTo>
                  <a:pt x="8939532" y="3970569"/>
                  <a:pt x="8955116" y="3986160"/>
                  <a:pt x="8955116" y="4005388"/>
                </a:cubicBezTo>
                <a:cubicBezTo>
                  <a:pt x="8955116" y="4024616"/>
                  <a:pt x="8939532" y="4040207"/>
                  <a:pt x="8920304" y="4040207"/>
                </a:cubicBezTo>
                <a:close/>
                <a:moveTo>
                  <a:pt x="9005195" y="4040207"/>
                </a:moveTo>
                <a:cubicBezTo>
                  <a:pt x="8985968" y="4040207"/>
                  <a:pt x="8970370" y="4024616"/>
                  <a:pt x="8970370" y="4005388"/>
                </a:cubicBezTo>
                <a:cubicBezTo>
                  <a:pt x="8970370" y="3986160"/>
                  <a:pt x="8985968" y="3970569"/>
                  <a:pt x="9005195" y="3970569"/>
                </a:cubicBezTo>
                <a:cubicBezTo>
                  <a:pt x="9024423" y="3970569"/>
                  <a:pt x="9040008" y="3986160"/>
                  <a:pt x="9040008" y="4005388"/>
                </a:cubicBezTo>
                <a:cubicBezTo>
                  <a:pt x="9040008" y="4024616"/>
                  <a:pt x="9024423" y="4040207"/>
                  <a:pt x="9005195" y="4040207"/>
                </a:cubicBezTo>
                <a:close/>
                <a:moveTo>
                  <a:pt x="9090088" y="4040207"/>
                </a:moveTo>
                <a:cubicBezTo>
                  <a:pt x="9070860" y="4040207"/>
                  <a:pt x="9055262" y="4024616"/>
                  <a:pt x="9055262" y="4005388"/>
                </a:cubicBezTo>
                <a:cubicBezTo>
                  <a:pt x="9055262" y="3986160"/>
                  <a:pt x="9070860" y="3970569"/>
                  <a:pt x="9090088" y="3970569"/>
                </a:cubicBezTo>
                <a:cubicBezTo>
                  <a:pt x="9109315" y="3970569"/>
                  <a:pt x="9124900" y="3986160"/>
                  <a:pt x="9124900" y="4005388"/>
                </a:cubicBezTo>
                <a:cubicBezTo>
                  <a:pt x="9124900" y="4024616"/>
                  <a:pt x="9109315" y="4040207"/>
                  <a:pt x="9090088" y="4040207"/>
                </a:cubicBezTo>
                <a:close/>
                <a:moveTo>
                  <a:pt x="9174982" y="4040207"/>
                </a:moveTo>
                <a:cubicBezTo>
                  <a:pt x="9155754" y="4040207"/>
                  <a:pt x="9140157" y="4024616"/>
                  <a:pt x="9140157" y="4005388"/>
                </a:cubicBezTo>
                <a:cubicBezTo>
                  <a:pt x="9140157" y="3986160"/>
                  <a:pt x="9155754" y="3970569"/>
                  <a:pt x="9174982" y="3970569"/>
                </a:cubicBezTo>
                <a:cubicBezTo>
                  <a:pt x="9194210" y="3970569"/>
                  <a:pt x="9209794" y="3986160"/>
                  <a:pt x="9209794" y="4005388"/>
                </a:cubicBezTo>
                <a:cubicBezTo>
                  <a:pt x="9209794" y="4024616"/>
                  <a:pt x="9194210" y="4040207"/>
                  <a:pt x="9174982" y="4040207"/>
                </a:cubicBezTo>
                <a:close/>
                <a:moveTo>
                  <a:pt x="9259874" y="4040207"/>
                </a:moveTo>
                <a:cubicBezTo>
                  <a:pt x="9240646" y="4040207"/>
                  <a:pt x="9225049" y="4024616"/>
                  <a:pt x="9225049" y="4005388"/>
                </a:cubicBezTo>
                <a:cubicBezTo>
                  <a:pt x="9225049" y="3986160"/>
                  <a:pt x="9240646" y="3970569"/>
                  <a:pt x="9259874" y="3970569"/>
                </a:cubicBezTo>
                <a:cubicBezTo>
                  <a:pt x="9279102" y="3970569"/>
                  <a:pt x="9294686" y="3986160"/>
                  <a:pt x="9294686" y="4005388"/>
                </a:cubicBezTo>
                <a:cubicBezTo>
                  <a:pt x="9294686" y="4024616"/>
                  <a:pt x="9279102" y="4040207"/>
                  <a:pt x="9259874" y="4040207"/>
                </a:cubicBezTo>
                <a:close/>
                <a:moveTo>
                  <a:pt x="9344765" y="4040207"/>
                </a:moveTo>
                <a:cubicBezTo>
                  <a:pt x="9325538" y="4040207"/>
                  <a:pt x="9309940" y="4024616"/>
                  <a:pt x="9309940" y="4005388"/>
                </a:cubicBezTo>
                <a:cubicBezTo>
                  <a:pt x="9309940" y="3986160"/>
                  <a:pt x="9325538" y="3970569"/>
                  <a:pt x="9344765" y="3970569"/>
                </a:cubicBezTo>
                <a:cubicBezTo>
                  <a:pt x="9363993" y="3970569"/>
                  <a:pt x="9379578" y="3986160"/>
                  <a:pt x="9379578" y="4005388"/>
                </a:cubicBezTo>
                <a:cubicBezTo>
                  <a:pt x="9379578" y="4024616"/>
                  <a:pt x="9363993" y="4040207"/>
                  <a:pt x="9344765" y="4040207"/>
                </a:cubicBezTo>
                <a:close/>
                <a:moveTo>
                  <a:pt x="9429658" y="4040207"/>
                </a:moveTo>
                <a:cubicBezTo>
                  <a:pt x="9410430" y="4040207"/>
                  <a:pt x="9394832" y="4024616"/>
                  <a:pt x="9394832" y="4005388"/>
                </a:cubicBezTo>
                <a:cubicBezTo>
                  <a:pt x="9394832" y="3986160"/>
                  <a:pt x="9410430" y="3970569"/>
                  <a:pt x="9429658" y="3970569"/>
                </a:cubicBezTo>
                <a:cubicBezTo>
                  <a:pt x="9448885" y="3970569"/>
                  <a:pt x="9464470" y="3986160"/>
                  <a:pt x="9464470" y="4005388"/>
                </a:cubicBezTo>
                <a:cubicBezTo>
                  <a:pt x="9464470" y="4024616"/>
                  <a:pt x="9448885" y="4040207"/>
                  <a:pt x="9429658" y="4040207"/>
                </a:cubicBezTo>
                <a:close/>
                <a:moveTo>
                  <a:pt x="9684335" y="4040207"/>
                </a:moveTo>
                <a:cubicBezTo>
                  <a:pt x="9665108" y="4040207"/>
                  <a:pt x="9649510" y="4024616"/>
                  <a:pt x="9649510" y="4005388"/>
                </a:cubicBezTo>
                <a:cubicBezTo>
                  <a:pt x="9649510" y="3986160"/>
                  <a:pt x="9665108" y="3970569"/>
                  <a:pt x="9684335" y="3970569"/>
                </a:cubicBezTo>
                <a:cubicBezTo>
                  <a:pt x="9703563" y="3970569"/>
                  <a:pt x="9719148" y="3986160"/>
                  <a:pt x="9719148" y="4005388"/>
                </a:cubicBezTo>
                <a:cubicBezTo>
                  <a:pt x="9719148" y="4024616"/>
                  <a:pt x="9703563" y="4040207"/>
                  <a:pt x="9684335" y="4040207"/>
                </a:cubicBezTo>
                <a:close/>
                <a:moveTo>
                  <a:pt x="10108798" y="4040207"/>
                </a:moveTo>
                <a:cubicBezTo>
                  <a:pt x="10089570" y="4040207"/>
                  <a:pt x="10073972" y="4024616"/>
                  <a:pt x="10073972" y="4005388"/>
                </a:cubicBezTo>
                <a:cubicBezTo>
                  <a:pt x="10073972" y="3986160"/>
                  <a:pt x="10089570" y="3970569"/>
                  <a:pt x="10108798" y="3970569"/>
                </a:cubicBezTo>
                <a:cubicBezTo>
                  <a:pt x="10128025" y="3970569"/>
                  <a:pt x="10143610" y="3986160"/>
                  <a:pt x="10143610" y="4005388"/>
                </a:cubicBezTo>
                <a:cubicBezTo>
                  <a:pt x="10143610" y="4024616"/>
                  <a:pt x="10128025" y="4040207"/>
                  <a:pt x="10108798" y="4040207"/>
                </a:cubicBezTo>
                <a:close/>
                <a:moveTo>
                  <a:pt x="2213771" y="3955346"/>
                </a:moveTo>
                <a:cubicBezTo>
                  <a:pt x="2194543" y="3955346"/>
                  <a:pt x="2178952" y="3939755"/>
                  <a:pt x="2178952" y="3920527"/>
                </a:cubicBezTo>
                <a:cubicBezTo>
                  <a:pt x="2178952" y="3901300"/>
                  <a:pt x="2194543" y="3885709"/>
                  <a:pt x="2213771" y="3885709"/>
                </a:cubicBezTo>
                <a:cubicBezTo>
                  <a:pt x="2232999" y="3885709"/>
                  <a:pt x="2248590" y="3901300"/>
                  <a:pt x="2248590" y="3920527"/>
                </a:cubicBezTo>
                <a:cubicBezTo>
                  <a:pt x="2248590" y="3939755"/>
                  <a:pt x="2232999" y="3955346"/>
                  <a:pt x="2213771" y="3955346"/>
                </a:cubicBezTo>
                <a:close/>
                <a:moveTo>
                  <a:pt x="2298657" y="3955346"/>
                </a:moveTo>
                <a:cubicBezTo>
                  <a:pt x="2279429" y="3955346"/>
                  <a:pt x="2263838" y="3939755"/>
                  <a:pt x="2263838" y="3920527"/>
                </a:cubicBezTo>
                <a:cubicBezTo>
                  <a:pt x="2263838" y="3901300"/>
                  <a:pt x="2279429" y="3885709"/>
                  <a:pt x="2298657" y="3885709"/>
                </a:cubicBezTo>
                <a:cubicBezTo>
                  <a:pt x="2317885" y="3885709"/>
                  <a:pt x="2333476" y="3901300"/>
                  <a:pt x="2333476" y="3920527"/>
                </a:cubicBezTo>
                <a:cubicBezTo>
                  <a:pt x="2333476" y="3939755"/>
                  <a:pt x="2317885" y="3955346"/>
                  <a:pt x="2298657" y="3955346"/>
                </a:cubicBezTo>
                <a:close/>
                <a:moveTo>
                  <a:pt x="2383549" y="3955346"/>
                </a:moveTo>
                <a:cubicBezTo>
                  <a:pt x="2364322" y="3955346"/>
                  <a:pt x="2348730" y="3939755"/>
                  <a:pt x="2348730" y="3920527"/>
                </a:cubicBezTo>
                <a:cubicBezTo>
                  <a:pt x="2348730" y="3901300"/>
                  <a:pt x="2364322" y="3885709"/>
                  <a:pt x="2383549" y="3885709"/>
                </a:cubicBezTo>
                <a:cubicBezTo>
                  <a:pt x="2402777" y="3885709"/>
                  <a:pt x="2418368" y="3901300"/>
                  <a:pt x="2418368" y="3920527"/>
                </a:cubicBezTo>
                <a:cubicBezTo>
                  <a:pt x="2418368" y="3939755"/>
                  <a:pt x="2402777" y="3955346"/>
                  <a:pt x="2383549" y="3955346"/>
                </a:cubicBezTo>
                <a:close/>
                <a:moveTo>
                  <a:pt x="2468443" y="3955346"/>
                </a:moveTo>
                <a:cubicBezTo>
                  <a:pt x="2449215" y="3955346"/>
                  <a:pt x="2433624" y="3939755"/>
                  <a:pt x="2433624" y="3920527"/>
                </a:cubicBezTo>
                <a:cubicBezTo>
                  <a:pt x="2433624" y="3901300"/>
                  <a:pt x="2449215" y="3885709"/>
                  <a:pt x="2468443" y="3885709"/>
                </a:cubicBezTo>
                <a:cubicBezTo>
                  <a:pt x="2487670" y="3885709"/>
                  <a:pt x="2503261" y="3901300"/>
                  <a:pt x="2503261" y="3920527"/>
                </a:cubicBezTo>
                <a:cubicBezTo>
                  <a:pt x="2503261" y="3939755"/>
                  <a:pt x="2487670" y="3955346"/>
                  <a:pt x="2468443" y="3955346"/>
                </a:cubicBezTo>
                <a:close/>
                <a:moveTo>
                  <a:pt x="2553334" y="3955346"/>
                </a:moveTo>
                <a:cubicBezTo>
                  <a:pt x="2534106" y="3955346"/>
                  <a:pt x="2518515" y="3939755"/>
                  <a:pt x="2518515" y="3920527"/>
                </a:cubicBezTo>
                <a:cubicBezTo>
                  <a:pt x="2518515" y="3901300"/>
                  <a:pt x="2534106" y="3885709"/>
                  <a:pt x="2553334" y="3885709"/>
                </a:cubicBezTo>
                <a:cubicBezTo>
                  <a:pt x="2572562" y="3885709"/>
                  <a:pt x="2588153" y="3901300"/>
                  <a:pt x="2588153" y="3920527"/>
                </a:cubicBezTo>
                <a:cubicBezTo>
                  <a:pt x="2588153" y="3939755"/>
                  <a:pt x="2572562" y="3955346"/>
                  <a:pt x="2553334" y="3955346"/>
                </a:cubicBezTo>
                <a:close/>
                <a:moveTo>
                  <a:pt x="2638227" y="3955346"/>
                </a:moveTo>
                <a:cubicBezTo>
                  <a:pt x="2618999" y="3955346"/>
                  <a:pt x="2603408" y="3939755"/>
                  <a:pt x="2603408" y="3920527"/>
                </a:cubicBezTo>
                <a:cubicBezTo>
                  <a:pt x="2603408" y="3901300"/>
                  <a:pt x="2618999" y="3885709"/>
                  <a:pt x="2638227" y="3885709"/>
                </a:cubicBezTo>
                <a:cubicBezTo>
                  <a:pt x="2657455" y="3885709"/>
                  <a:pt x="2673046" y="3901300"/>
                  <a:pt x="2673046" y="3920527"/>
                </a:cubicBezTo>
                <a:cubicBezTo>
                  <a:pt x="2673046" y="3939755"/>
                  <a:pt x="2657455" y="3955346"/>
                  <a:pt x="2638227" y="3955346"/>
                </a:cubicBezTo>
                <a:close/>
                <a:moveTo>
                  <a:pt x="2723119" y="3955346"/>
                </a:moveTo>
                <a:cubicBezTo>
                  <a:pt x="2703892" y="3955346"/>
                  <a:pt x="2688300" y="3939755"/>
                  <a:pt x="2688300" y="3920527"/>
                </a:cubicBezTo>
                <a:cubicBezTo>
                  <a:pt x="2688300" y="3901300"/>
                  <a:pt x="2703892" y="3885709"/>
                  <a:pt x="2723119" y="3885709"/>
                </a:cubicBezTo>
                <a:cubicBezTo>
                  <a:pt x="2742347" y="3885709"/>
                  <a:pt x="2757938" y="3901300"/>
                  <a:pt x="2757938" y="3920527"/>
                </a:cubicBezTo>
                <a:cubicBezTo>
                  <a:pt x="2757938" y="3939755"/>
                  <a:pt x="2742347" y="3955346"/>
                  <a:pt x="2723119" y="3955346"/>
                </a:cubicBezTo>
                <a:close/>
                <a:moveTo>
                  <a:pt x="2808013" y="3955346"/>
                </a:moveTo>
                <a:cubicBezTo>
                  <a:pt x="2788785" y="3955346"/>
                  <a:pt x="2773194" y="3939755"/>
                  <a:pt x="2773194" y="3920527"/>
                </a:cubicBezTo>
                <a:cubicBezTo>
                  <a:pt x="2773194" y="3901300"/>
                  <a:pt x="2788785" y="3885709"/>
                  <a:pt x="2808013" y="3885709"/>
                </a:cubicBezTo>
                <a:cubicBezTo>
                  <a:pt x="2827240" y="3885709"/>
                  <a:pt x="2842831" y="3901300"/>
                  <a:pt x="2842831" y="3920527"/>
                </a:cubicBezTo>
                <a:cubicBezTo>
                  <a:pt x="2842831" y="3939755"/>
                  <a:pt x="2827240" y="3955346"/>
                  <a:pt x="2808013" y="3955346"/>
                </a:cubicBezTo>
                <a:close/>
                <a:moveTo>
                  <a:pt x="2892904" y="3955346"/>
                </a:moveTo>
                <a:cubicBezTo>
                  <a:pt x="2873676" y="3955346"/>
                  <a:pt x="2858085" y="3939755"/>
                  <a:pt x="2858085" y="3920527"/>
                </a:cubicBezTo>
                <a:cubicBezTo>
                  <a:pt x="2858085" y="3901300"/>
                  <a:pt x="2873676" y="3885709"/>
                  <a:pt x="2892904" y="3885709"/>
                </a:cubicBezTo>
                <a:cubicBezTo>
                  <a:pt x="2912132" y="3885709"/>
                  <a:pt x="2927723" y="3901300"/>
                  <a:pt x="2927723" y="3920527"/>
                </a:cubicBezTo>
                <a:cubicBezTo>
                  <a:pt x="2927723" y="3939755"/>
                  <a:pt x="2912132" y="3955346"/>
                  <a:pt x="2892904" y="3955346"/>
                </a:cubicBezTo>
                <a:close/>
                <a:moveTo>
                  <a:pt x="2977796" y="3955346"/>
                </a:moveTo>
                <a:cubicBezTo>
                  <a:pt x="2958568" y="3955346"/>
                  <a:pt x="2942977" y="3939755"/>
                  <a:pt x="2942977" y="3920527"/>
                </a:cubicBezTo>
                <a:cubicBezTo>
                  <a:pt x="2942977" y="3901300"/>
                  <a:pt x="2958568" y="3885709"/>
                  <a:pt x="2977796" y="3885709"/>
                </a:cubicBezTo>
                <a:cubicBezTo>
                  <a:pt x="2997024" y="3885709"/>
                  <a:pt x="3012615" y="3901300"/>
                  <a:pt x="3012615" y="3920527"/>
                </a:cubicBezTo>
                <a:cubicBezTo>
                  <a:pt x="3012615" y="3939755"/>
                  <a:pt x="2997024" y="3955346"/>
                  <a:pt x="2977796" y="3955346"/>
                </a:cubicBezTo>
                <a:close/>
                <a:moveTo>
                  <a:pt x="3062689" y="3955346"/>
                </a:moveTo>
                <a:cubicBezTo>
                  <a:pt x="3043462" y="3955346"/>
                  <a:pt x="3027870" y="3939755"/>
                  <a:pt x="3027870" y="3920527"/>
                </a:cubicBezTo>
                <a:cubicBezTo>
                  <a:pt x="3027870" y="3901300"/>
                  <a:pt x="3043462" y="3885709"/>
                  <a:pt x="3062689" y="3885709"/>
                </a:cubicBezTo>
                <a:cubicBezTo>
                  <a:pt x="3081917" y="3885709"/>
                  <a:pt x="3097508" y="3901300"/>
                  <a:pt x="3097508" y="3920527"/>
                </a:cubicBezTo>
                <a:cubicBezTo>
                  <a:pt x="3097508" y="3939755"/>
                  <a:pt x="3081917" y="3955346"/>
                  <a:pt x="3062689" y="3955346"/>
                </a:cubicBezTo>
                <a:close/>
                <a:moveTo>
                  <a:pt x="3147583" y="3955346"/>
                </a:moveTo>
                <a:cubicBezTo>
                  <a:pt x="3128355" y="3955346"/>
                  <a:pt x="3112764" y="3939755"/>
                  <a:pt x="3112764" y="3920527"/>
                </a:cubicBezTo>
                <a:cubicBezTo>
                  <a:pt x="3112764" y="3901300"/>
                  <a:pt x="3128355" y="3885709"/>
                  <a:pt x="3147583" y="3885709"/>
                </a:cubicBezTo>
                <a:cubicBezTo>
                  <a:pt x="3166810" y="3885709"/>
                  <a:pt x="3182401" y="3901300"/>
                  <a:pt x="3182401" y="3920527"/>
                </a:cubicBezTo>
                <a:cubicBezTo>
                  <a:pt x="3182401" y="3939755"/>
                  <a:pt x="3166810" y="3955346"/>
                  <a:pt x="3147583" y="3955346"/>
                </a:cubicBezTo>
                <a:close/>
                <a:moveTo>
                  <a:pt x="3232474" y="3955346"/>
                </a:moveTo>
                <a:cubicBezTo>
                  <a:pt x="3213246" y="3955346"/>
                  <a:pt x="3197655" y="3939755"/>
                  <a:pt x="3197655" y="3920527"/>
                </a:cubicBezTo>
                <a:cubicBezTo>
                  <a:pt x="3197655" y="3901300"/>
                  <a:pt x="3213246" y="3885709"/>
                  <a:pt x="3232474" y="3885709"/>
                </a:cubicBezTo>
                <a:cubicBezTo>
                  <a:pt x="3251702" y="3885709"/>
                  <a:pt x="3267293" y="3901300"/>
                  <a:pt x="3267293" y="3920527"/>
                </a:cubicBezTo>
                <a:cubicBezTo>
                  <a:pt x="3267293" y="3939755"/>
                  <a:pt x="3251702" y="3955346"/>
                  <a:pt x="3232474" y="3955346"/>
                </a:cubicBezTo>
                <a:close/>
                <a:moveTo>
                  <a:pt x="3317366" y="3955346"/>
                </a:moveTo>
                <a:cubicBezTo>
                  <a:pt x="3298138" y="3955346"/>
                  <a:pt x="3282547" y="3939755"/>
                  <a:pt x="3282547" y="3920527"/>
                </a:cubicBezTo>
                <a:cubicBezTo>
                  <a:pt x="3282547" y="3901300"/>
                  <a:pt x="3298138" y="3885709"/>
                  <a:pt x="3317366" y="3885709"/>
                </a:cubicBezTo>
                <a:cubicBezTo>
                  <a:pt x="3336594" y="3885709"/>
                  <a:pt x="3352185" y="3901300"/>
                  <a:pt x="3352185" y="3920527"/>
                </a:cubicBezTo>
                <a:cubicBezTo>
                  <a:pt x="3352185" y="3939755"/>
                  <a:pt x="3336594" y="3955346"/>
                  <a:pt x="3317366" y="3955346"/>
                </a:cubicBezTo>
                <a:close/>
                <a:moveTo>
                  <a:pt x="3402259" y="3955346"/>
                </a:moveTo>
                <a:cubicBezTo>
                  <a:pt x="3383032" y="3955346"/>
                  <a:pt x="3367440" y="3939755"/>
                  <a:pt x="3367440" y="3920527"/>
                </a:cubicBezTo>
                <a:cubicBezTo>
                  <a:pt x="3367440" y="3901300"/>
                  <a:pt x="3383032" y="3885709"/>
                  <a:pt x="3402259" y="3885709"/>
                </a:cubicBezTo>
                <a:cubicBezTo>
                  <a:pt x="3421487" y="3885709"/>
                  <a:pt x="3437078" y="3901300"/>
                  <a:pt x="3437078" y="3920527"/>
                </a:cubicBezTo>
                <a:cubicBezTo>
                  <a:pt x="3437078" y="3939755"/>
                  <a:pt x="3421487" y="3955346"/>
                  <a:pt x="3402259" y="3955346"/>
                </a:cubicBezTo>
                <a:close/>
                <a:moveTo>
                  <a:pt x="3487153" y="3955346"/>
                </a:moveTo>
                <a:cubicBezTo>
                  <a:pt x="3467925" y="3955346"/>
                  <a:pt x="3452334" y="3939755"/>
                  <a:pt x="3452334" y="3920527"/>
                </a:cubicBezTo>
                <a:cubicBezTo>
                  <a:pt x="3452334" y="3901300"/>
                  <a:pt x="3467925" y="3885709"/>
                  <a:pt x="3487153" y="3885709"/>
                </a:cubicBezTo>
                <a:cubicBezTo>
                  <a:pt x="3506380" y="3885709"/>
                  <a:pt x="3521971" y="3901300"/>
                  <a:pt x="3521971" y="3920527"/>
                </a:cubicBezTo>
                <a:cubicBezTo>
                  <a:pt x="3521971" y="3939755"/>
                  <a:pt x="3506380" y="3955346"/>
                  <a:pt x="3487153" y="3955346"/>
                </a:cubicBezTo>
                <a:close/>
                <a:moveTo>
                  <a:pt x="3572044" y="3955346"/>
                </a:moveTo>
                <a:cubicBezTo>
                  <a:pt x="3552816" y="3955346"/>
                  <a:pt x="3537225" y="3939755"/>
                  <a:pt x="3537225" y="3920527"/>
                </a:cubicBezTo>
                <a:cubicBezTo>
                  <a:pt x="3537225" y="3901300"/>
                  <a:pt x="3552816" y="3885709"/>
                  <a:pt x="3572044" y="3885709"/>
                </a:cubicBezTo>
                <a:cubicBezTo>
                  <a:pt x="3591272" y="3885709"/>
                  <a:pt x="3606863" y="3901300"/>
                  <a:pt x="3606863" y="3920527"/>
                </a:cubicBezTo>
                <a:cubicBezTo>
                  <a:pt x="3606863" y="3939755"/>
                  <a:pt x="3591272" y="3955346"/>
                  <a:pt x="3572044" y="3955346"/>
                </a:cubicBezTo>
                <a:close/>
                <a:moveTo>
                  <a:pt x="3656936" y="3955346"/>
                </a:moveTo>
                <a:cubicBezTo>
                  <a:pt x="3637708" y="3955346"/>
                  <a:pt x="3622117" y="3939755"/>
                  <a:pt x="3622117" y="3920527"/>
                </a:cubicBezTo>
                <a:cubicBezTo>
                  <a:pt x="3622117" y="3901300"/>
                  <a:pt x="3637708" y="3885709"/>
                  <a:pt x="3656936" y="3885709"/>
                </a:cubicBezTo>
                <a:cubicBezTo>
                  <a:pt x="3676164" y="3885709"/>
                  <a:pt x="3691755" y="3901300"/>
                  <a:pt x="3691755" y="3920527"/>
                </a:cubicBezTo>
                <a:cubicBezTo>
                  <a:pt x="3691755" y="3939755"/>
                  <a:pt x="3676164" y="3955346"/>
                  <a:pt x="3656936" y="3955346"/>
                </a:cubicBezTo>
                <a:close/>
                <a:moveTo>
                  <a:pt x="5609470" y="3955346"/>
                </a:moveTo>
                <a:cubicBezTo>
                  <a:pt x="5590242" y="3955346"/>
                  <a:pt x="5574651" y="3939755"/>
                  <a:pt x="5574651" y="3920527"/>
                </a:cubicBezTo>
                <a:cubicBezTo>
                  <a:pt x="5574651" y="3901300"/>
                  <a:pt x="5590242" y="3885709"/>
                  <a:pt x="5609470" y="3885709"/>
                </a:cubicBezTo>
                <a:cubicBezTo>
                  <a:pt x="5628698" y="3885709"/>
                  <a:pt x="5644289" y="3901300"/>
                  <a:pt x="5644289" y="3920527"/>
                </a:cubicBezTo>
                <a:cubicBezTo>
                  <a:pt x="5644289" y="3939755"/>
                  <a:pt x="5628698" y="3955346"/>
                  <a:pt x="5609470" y="3955346"/>
                </a:cubicBezTo>
                <a:close/>
                <a:moveTo>
                  <a:pt x="5694362" y="3955346"/>
                </a:moveTo>
                <a:cubicBezTo>
                  <a:pt x="5675134" y="3955346"/>
                  <a:pt x="5659543" y="3939755"/>
                  <a:pt x="5659543" y="3920527"/>
                </a:cubicBezTo>
                <a:cubicBezTo>
                  <a:pt x="5659543" y="3901300"/>
                  <a:pt x="5675134" y="3885709"/>
                  <a:pt x="5694362" y="3885709"/>
                </a:cubicBezTo>
                <a:cubicBezTo>
                  <a:pt x="5713590" y="3885709"/>
                  <a:pt x="5729181" y="3901300"/>
                  <a:pt x="5729181" y="3920527"/>
                </a:cubicBezTo>
                <a:cubicBezTo>
                  <a:pt x="5729181" y="3939755"/>
                  <a:pt x="5713590" y="3955346"/>
                  <a:pt x="5694362" y="3955346"/>
                </a:cubicBezTo>
                <a:close/>
                <a:moveTo>
                  <a:pt x="5779256" y="3955346"/>
                </a:moveTo>
                <a:cubicBezTo>
                  <a:pt x="5760029" y="3955346"/>
                  <a:pt x="5744438" y="3939755"/>
                  <a:pt x="5744438" y="3920527"/>
                </a:cubicBezTo>
                <a:cubicBezTo>
                  <a:pt x="5744438" y="3901300"/>
                  <a:pt x="5760029" y="3885709"/>
                  <a:pt x="5779256" y="3885709"/>
                </a:cubicBezTo>
                <a:cubicBezTo>
                  <a:pt x="5798484" y="3885709"/>
                  <a:pt x="5814075" y="3901300"/>
                  <a:pt x="5814075" y="3920527"/>
                </a:cubicBezTo>
                <a:cubicBezTo>
                  <a:pt x="5814075" y="3939755"/>
                  <a:pt x="5798484" y="3955346"/>
                  <a:pt x="5779256" y="3955346"/>
                </a:cubicBezTo>
                <a:close/>
                <a:moveTo>
                  <a:pt x="5864149" y="3955346"/>
                </a:moveTo>
                <a:cubicBezTo>
                  <a:pt x="5844921" y="3955346"/>
                  <a:pt x="5829330" y="3939755"/>
                  <a:pt x="5829330" y="3920527"/>
                </a:cubicBezTo>
                <a:cubicBezTo>
                  <a:pt x="5829330" y="3901300"/>
                  <a:pt x="5844921" y="3885709"/>
                  <a:pt x="5864149" y="3885709"/>
                </a:cubicBezTo>
                <a:cubicBezTo>
                  <a:pt x="5883376" y="3885709"/>
                  <a:pt x="5898967" y="3901300"/>
                  <a:pt x="5898967" y="3920527"/>
                </a:cubicBezTo>
                <a:cubicBezTo>
                  <a:pt x="5898967" y="3939755"/>
                  <a:pt x="5883376" y="3955346"/>
                  <a:pt x="5864149" y="3955346"/>
                </a:cubicBezTo>
                <a:close/>
                <a:moveTo>
                  <a:pt x="6118825" y="3955346"/>
                </a:moveTo>
                <a:cubicBezTo>
                  <a:pt x="6099591" y="3955346"/>
                  <a:pt x="6083999" y="3939755"/>
                  <a:pt x="6083999" y="3920527"/>
                </a:cubicBezTo>
                <a:cubicBezTo>
                  <a:pt x="6083999" y="3901300"/>
                  <a:pt x="6099591" y="3885709"/>
                  <a:pt x="6118825" y="3885709"/>
                </a:cubicBezTo>
                <a:cubicBezTo>
                  <a:pt x="6138053" y="3885709"/>
                  <a:pt x="6153637" y="3901300"/>
                  <a:pt x="6153637" y="3920527"/>
                </a:cubicBezTo>
                <a:cubicBezTo>
                  <a:pt x="6153637" y="3939755"/>
                  <a:pt x="6138053" y="3955346"/>
                  <a:pt x="6118825" y="3955346"/>
                </a:cubicBezTo>
                <a:close/>
                <a:moveTo>
                  <a:pt x="6288610" y="3955346"/>
                </a:moveTo>
                <a:cubicBezTo>
                  <a:pt x="6269383" y="3955346"/>
                  <a:pt x="6253785" y="3939755"/>
                  <a:pt x="6253785" y="3920527"/>
                </a:cubicBezTo>
                <a:cubicBezTo>
                  <a:pt x="6253785" y="3901300"/>
                  <a:pt x="6269383" y="3885709"/>
                  <a:pt x="6288610" y="3885709"/>
                </a:cubicBezTo>
                <a:cubicBezTo>
                  <a:pt x="6307838" y="3885709"/>
                  <a:pt x="6323423" y="3901300"/>
                  <a:pt x="6323423" y="3920527"/>
                </a:cubicBezTo>
                <a:cubicBezTo>
                  <a:pt x="6323423" y="3939755"/>
                  <a:pt x="6307838" y="3955346"/>
                  <a:pt x="6288610" y="3955346"/>
                </a:cubicBezTo>
                <a:close/>
                <a:moveTo>
                  <a:pt x="6458395" y="3955346"/>
                </a:moveTo>
                <a:cubicBezTo>
                  <a:pt x="6439167" y="3955346"/>
                  <a:pt x="6423569" y="3939755"/>
                  <a:pt x="6423569" y="3920527"/>
                </a:cubicBezTo>
                <a:cubicBezTo>
                  <a:pt x="6423569" y="3901300"/>
                  <a:pt x="6439167" y="3885709"/>
                  <a:pt x="6458395" y="3885709"/>
                </a:cubicBezTo>
                <a:cubicBezTo>
                  <a:pt x="6477623" y="3885709"/>
                  <a:pt x="6493207" y="3901300"/>
                  <a:pt x="6493207" y="3920527"/>
                </a:cubicBezTo>
                <a:cubicBezTo>
                  <a:pt x="6493207" y="3939755"/>
                  <a:pt x="6477623" y="3955346"/>
                  <a:pt x="6458395" y="3955346"/>
                </a:cubicBezTo>
                <a:close/>
                <a:moveTo>
                  <a:pt x="6628180" y="3955346"/>
                </a:moveTo>
                <a:cubicBezTo>
                  <a:pt x="6608953" y="3955346"/>
                  <a:pt x="6593355" y="3939755"/>
                  <a:pt x="6593355" y="3920527"/>
                </a:cubicBezTo>
                <a:cubicBezTo>
                  <a:pt x="6593355" y="3901300"/>
                  <a:pt x="6608953" y="3885709"/>
                  <a:pt x="6628180" y="3885709"/>
                </a:cubicBezTo>
                <a:cubicBezTo>
                  <a:pt x="6647408" y="3885709"/>
                  <a:pt x="6662993" y="3901300"/>
                  <a:pt x="6662993" y="3920527"/>
                </a:cubicBezTo>
                <a:cubicBezTo>
                  <a:pt x="6662993" y="3939755"/>
                  <a:pt x="6647408" y="3955346"/>
                  <a:pt x="6628180" y="3955346"/>
                </a:cubicBezTo>
                <a:close/>
                <a:moveTo>
                  <a:pt x="6797965" y="3955346"/>
                </a:moveTo>
                <a:cubicBezTo>
                  <a:pt x="6778737" y="3955346"/>
                  <a:pt x="6763139" y="3939755"/>
                  <a:pt x="6763139" y="3920527"/>
                </a:cubicBezTo>
                <a:cubicBezTo>
                  <a:pt x="6763139" y="3901300"/>
                  <a:pt x="6778737" y="3885709"/>
                  <a:pt x="6797965" y="3885709"/>
                </a:cubicBezTo>
                <a:cubicBezTo>
                  <a:pt x="6817193" y="3885709"/>
                  <a:pt x="6832777" y="3901300"/>
                  <a:pt x="6832777" y="3920527"/>
                </a:cubicBezTo>
                <a:cubicBezTo>
                  <a:pt x="6832777" y="3939755"/>
                  <a:pt x="6817193" y="3955346"/>
                  <a:pt x="6797965" y="3955346"/>
                </a:cubicBezTo>
                <a:close/>
                <a:moveTo>
                  <a:pt x="6882858" y="3955346"/>
                </a:moveTo>
                <a:cubicBezTo>
                  <a:pt x="6863630" y="3955346"/>
                  <a:pt x="6848033" y="3939755"/>
                  <a:pt x="6848033" y="3920527"/>
                </a:cubicBezTo>
                <a:cubicBezTo>
                  <a:pt x="6848033" y="3901300"/>
                  <a:pt x="6863630" y="3885709"/>
                  <a:pt x="6882858" y="3885709"/>
                </a:cubicBezTo>
                <a:cubicBezTo>
                  <a:pt x="6902086" y="3885709"/>
                  <a:pt x="6917670" y="3901300"/>
                  <a:pt x="6917670" y="3920527"/>
                </a:cubicBezTo>
                <a:cubicBezTo>
                  <a:pt x="6917670" y="3939755"/>
                  <a:pt x="6902086" y="3955346"/>
                  <a:pt x="6882858" y="3955346"/>
                </a:cubicBezTo>
                <a:close/>
                <a:moveTo>
                  <a:pt x="6967749" y="3955346"/>
                </a:moveTo>
                <a:cubicBezTo>
                  <a:pt x="6948522" y="3955346"/>
                  <a:pt x="6932924" y="3939755"/>
                  <a:pt x="6932924" y="3920527"/>
                </a:cubicBezTo>
                <a:cubicBezTo>
                  <a:pt x="6932924" y="3901300"/>
                  <a:pt x="6948522" y="3885709"/>
                  <a:pt x="6967749" y="3885709"/>
                </a:cubicBezTo>
                <a:cubicBezTo>
                  <a:pt x="6986977" y="3885709"/>
                  <a:pt x="7002562" y="3901300"/>
                  <a:pt x="7002562" y="3920527"/>
                </a:cubicBezTo>
                <a:cubicBezTo>
                  <a:pt x="7002562" y="3939755"/>
                  <a:pt x="6986977" y="3955346"/>
                  <a:pt x="6967749" y="3955346"/>
                </a:cubicBezTo>
                <a:close/>
                <a:moveTo>
                  <a:pt x="7137562" y="3955346"/>
                </a:moveTo>
                <a:cubicBezTo>
                  <a:pt x="7118334" y="3955346"/>
                  <a:pt x="7102737" y="3939755"/>
                  <a:pt x="7102737" y="3920527"/>
                </a:cubicBezTo>
                <a:cubicBezTo>
                  <a:pt x="7102737" y="3901300"/>
                  <a:pt x="7118334" y="3885709"/>
                  <a:pt x="7137562" y="3885709"/>
                </a:cubicBezTo>
                <a:cubicBezTo>
                  <a:pt x="7156790" y="3885709"/>
                  <a:pt x="7172374" y="3901300"/>
                  <a:pt x="7172374" y="3920527"/>
                </a:cubicBezTo>
                <a:cubicBezTo>
                  <a:pt x="7172374" y="3939755"/>
                  <a:pt x="7156790" y="3955346"/>
                  <a:pt x="7137562" y="3955346"/>
                </a:cubicBezTo>
                <a:close/>
                <a:moveTo>
                  <a:pt x="7222454" y="3955346"/>
                </a:moveTo>
                <a:cubicBezTo>
                  <a:pt x="7203226" y="3955346"/>
                  <a:pt x="7187629" y="3939755"/>
                  <a:pt x="7187629" y="3920527"/>
                </a:cubicBezTo>
                <a:cubicBezTo>
                  <a:pt x="7187629" y="3901300"/>
                  <a:pt x="7203226" y="3885709"/>
                  <a:pt x="7222454" y="3885709"/>
                </a:cubicBezTo>
                <a:cubicBezTo>
                  <a:pt x="7241682" y="3885709"/>
                  <a:pt x="7257266" y="3901300"/>
                  <a:pt x="7257266" y="3920527"/>
                </a:cubicBezTo>
                <a:cubicBezTo>
                  <a:pt x="7257266" y="3939755"/>
                  <a:pt x="7241682" y="3955346"/>
                  <a:pt x="7222454" y="3955346"/>
                </a:cubicBezTo>
                <a:close/>
                <a:moveTo>
                  <a:pt x="7307346" y="3955346"/>
                </a:moveTo>
                <a:cubicBezTo>
                  <a:pt x="7288119" y="3955346"/>
                  <a:pt x="7272521" y="3939755"/>
                  <a:pt x="7272521" y="3920527"/>
                </a:cubicBezTo>
                <a:cubicBezTo>
                  <a:pt x="7272521" y="3901300"/>
                  <a:pt x="7288119" y="3885709"/>
                  <a:pt x="7307346" y="3885709"/>
                </a:cubicBezTo>
                <a:cubicBezTo>
                  <a:pt x="7326574" y="3885709"/>
                  <a:pt x="7342159" y="3901300"/>
                  <a:pt x="7342159" y="3920527"/>
                </a:cubicBezTo>
                <a:cubicBezTo>
                  <a:pt x="7342159" y="3939755"/>
                  <a:pt x="7326574" y="3955346"/>
                  <a:pt x="7307346" y="3955346"/>
                </a:cubicBezTo>
                <a:close/>
                <a:moveTo>
                  <a:pt x="7477132" y="3955346"/>
                </a:moveTo>
                <a:cubicBezTo>
                  <a:pt x="7457904" y="3955346"/>
                  <a:pt x="7442307" y="3939755"/>
                  <a:pt x="7442307" y="3920527"/>
                </a:cubicBezTo>
                <a:cubicBezTo>
                  <a:pt x="7442307" y="3901300"/>
                  <a:pt x="7457904" y="3885709"/>
                  <a:pt x="7477132" y="3885709"/>
                </a:cubicBezTo>
                <a:cubicBezTo>
                  <a:pt x="7496360" y="3885709"/>
                  <a:pt x="7511944" y="3901300"/>
                  <a:pt x="7511944" y="3920527"/>
                </a:cubicBezTo>
                <a:cubicBezTo>
                  <a:pt x="7511944" y="3939755"/>
                  <a:pt x="7496360" y="3955346"/>
                  <a:pt x="7477132" y="3955346"/>
                </a:cubicBezTo>
                <a:close/>
                <a:moveTo>
                  <a:pt x="7562024" y="3955346"/>
                </a:moveTo>
                <a:cubicBezTo>
                  <a:pt x="7542796" y="3955346"/>
                  <a:pt x="7527199" y="3939755"/>
                  <a:pt x="7527199" y="3920527"/>
                </a:cubicBezTo>
                <a:cubicBezTo>
                  <a:pt x="7527199" y="3901300"/>
                  <a:pt x="7542796" y="3885709"/>
                  <a:pt x="7562024" y="3885709"/>
                </a:cubicBezTo>
                <a:cubicBezTo>
                  <a:pt x="7581252" y="3885709"/>
                  <a:pt x="7596836" y="3901300"/>
                  <a:pt x="7596836" y="3920527"/>
                </a:cubicBezTo>
                <a:cubicBezTo>
                  <a:pt x="7596836" y="3939755"/>
                  <a:pt x="7581252" y="3955346"/>
                  <a:pt x="7562024" y="3955346"/>
                </a:cubicBezTo>
                <a:close/>
                <a:moveTo>
                  <a:pt x="7646915" y="3955346"/>
                </a:moveTo>
                <a:cubicBezTo>
                  <a:pt x="7627688" y="3955346"/>
                  <a:pt x="7612090" y="3939755"/>
                  <a:pt x="7612090" y="3920527"/>
                </a:cubicBezTo>
                <a:cubicBezTo>
                  <a:pt x="7612090" y="3901300"/>
                  <a:pt x="7627688" y="3885709"/>
                  <a:pt x="7646915" y="3885709"/>
                </a:cubicBezTo>
                <a:cubicBezTo>
                  <a:pt x="7666143" y="3885709"/>
                  <a:pt x="7681728" y="3901300"/>
                  <a:pt x="7681728" y="3920527"/>
                </a:cubicBezTo>
                <a:cubicBezTo>
                  <a:pt x="7681728" y="3939755"/>
                  <a:pt x="7666143" y="3955346"/>
                  <a:pt x="7646915" y="3955346"/>
                </a:cubicBezTo>
                <a:close/>
                <a:moveTo>
                  <a:pt x="7731809" y="3955346"/>
                </a:moveTo>
                <a:cubicBezTo>
                  <a:pt x="7712581" y="3955346"/>
                  <a:pt x="7696983" y="3939755"/>
                  <a:pt x="7696983" y="3920527"/>
                </a:cubicBezTo>
                <a:cubicBezTo>
                  <a:pt x="7696983" y="3901300"/>
                  <a:pt x="7712581" y="3885709"/>
                  <a:pt x="7731809" y="3885709"/>
                </a:cubicBezTo>
                <a:cubicBezTo>
                  <a:pt x="7751036" y="3885709"/>
                  <a:pt x="7766621" y="3901300"/>
                  <a:pt x="7766621" y="3920527"/>
                </a:cubicBezTo>
                <a:cubicBezTo>
                  <a:pt x="7766621" y="3939755"/>
                  <a:pt x="7751036" y="3955346"/>
                  <a:pt x="7731809" y="3955346"/>
                </a:cubicBezTo>
                <a:close/>
                <a:moveTo>
                  <a:pt x="7816702" y="3955346"/>
                </a:moveTo>
                <a:cubicBezTo>
                  <a:pt x="7797474" y="3955346"/>
                  <a:pt x="7781877" y="3939755"/>
                  <a:pt x="7781877" y="3920527"/>
                </a:cubicBezTo>
                <a:cubicBezTo>
                  <a:pt x="7781877" y="3901300"/>
                  <a:pt x="7797474" y="3885709"/>
                  <a:pt x="7816702" y="3885709"/>
                </a:cubicBezTo>
                <a:cubicBezTo>
                  <a:pt x="7835930" y="3885709"/>
                  <a:pt x="7851514" y="3901300"/>
                  <a:pt x="7851514" y="3920527"/>
                </a:cubicBezTo>
                <a:cubicBezTo>
                  <a:pt x="7851514" y="3939755"/>
                  <a:pt x="7835930" y="3955346"/>
                  <a:pt x="7816702" y="3955346"/>
                </a:cubicBezTo>
                <a:close/>
                <a:moveTo>
                  <a:pt x="7901594" y="3955346"/>
                </a:moveTo>
                <a:cubicBezTo>
                  <a:pt x="7882366" y="3955346"/>
                  <a:pt x="7866769" y="3939755"/>
                  <a:pt x="7866769" y="3920527"/>
                </a:cubicBezTo>
                <a:cubicBezTo>
                  <a:pt x="7866769" y="3901300"/>
                  <a:pt x="7882366" y="3885709"/>
                  <a:pt x="7901594" y="3885709"/>
                </a:cubicBezTo>
                <a:cubicBezTo>
                  <a:pt x="7920822" y="3885709"/>
                  <a:pt x="7936406" y="3901300"/>
                  <a:pt x="7936406" y="3920527"/>
                </a:cubicBezTo>
                <a:cubicBezTo>
                  <a:pt x="7936406" y="3939755"/>
                  <a:pt x="7920822" y="3955346"/>
                  <a:pt x="7901594" y="3955346"/>
                </a:cubicBezTo>
                <a:close/>
                <a:moveTo>
                  <a:pt x="7986485" y="3955346"/>
                </a:moveTo>
                <a:cubicBezTo>
                  <a:pt x="7967258" y="3955346"/>
                  <a:pt x="7951660" y="3939755"/>
                  <a:pt x="7951660" y="3920527"/>
                </a:cubicBezTo>
                <a:cubicBezTo>
                  <a:pt x="7951660" y="3901300"/>
                  <a:pt x="7967258" y="3885709"/>
                  <a:pt x="7986485" y="3885709"/>
                </a:cubicBezTo>
                <a:cubicBezTo>
                  <a:pt x="8005713" y="3885709"/>
                  <a:pt x="8021298" y="3901300"/>
                  <a:pt x="8021298" y="3920527"/>
                </a:cubicBezTo>
                <a:cubicBezTo>
                  <a:pt x="8021298" y="3939755"/>
                  <a:pt x="8005713" y="3955346"/>
                  <a:pt x="7986485" y="3955346"/>
                </a:cubicBezTo>
                <a:close/>
                <a:moveTo>
                  <a:pt x="8071379" y="3955346"/>
                </a:moveTo>
                <a:cubicBezTo>
                  <a:pt x="8052151" y="3955346"/>
                  <a:pt x="8036553" y="3939755"/>
                  <a:pt x="8036553" y="3920527"/>
                </a:cubicBezTo>
                <a:cubicBezTo>
                  <a:pt x="8036553" y="3901300"/>
                  <a:pt x="8052151" y="3885709"/>
                  <a:pt x="8071379" y="3885709"/>
                </a:cubicBezTo>
                <a:cubicBezTo>
                  <a:pt x="8090606" y="3885709"/>
                  <a:pt x="8106191" y="3901300"/>
                  <a:pt x="8106191" y="3920527"/>
                </a:cubicBezTo>
                <a:cubicBezTo>
                  <a:pt x="8106191" y="3939755"/>
                  <a:pt x="8090606" y="3955346"/>
                  <a:pt x="8071379" y="3955346"/>
                </a:cubicBezTo>
                <a:close/>
                <a:moveTo>
                  <a:pt x="8156272" y="3955346"/>
                </a:moveTo>
                <a:cubicBezTo>
                  <a:pt x="8137044" y="3955346"/>
                  <a:pt x="8121447" y="3939755"/>
                  <a:pt x="8121447" y="3920527"/>
                </a:cubicBezTo>
                <a:cubicBezTo>
                  <a:pt x="8121447" y="3901300"/>
                  <a:pt x="8137044" y="3885709"/>
                  <a:pt x="8156272" y="3885709"/>
                </a:cubicBezTo>
                <a:cubicBezTo>
                  <a:pt x="8175500" y="3885709"/>
                  <a:pt x="8191084" y="3901300"/>
                  <a:pt x="8191084" y="3920527"/>
                </a:cubicBezTo>
                <a:cubicBezTo>
                  <a:pt x="8191084" y="3939755"/>
                  <a:pt x="8175500" y="3955346"/>
                  <a:pt x="8156272" y="3955346"/>
                </a:cubicBezTo>
                <a:close/>
                <a:moveTo>
                  <a:pt x="8241164" y="3955346"/>
                </a:moveTo>
                <a:cubicBezTo>
                  <a:pt x="8221936" y="3955346"/>
                  <a:pt x="8206339" y="3939755"/>
                  <a:pt x="8206339" y="3920527"/>
                </a:cubicBezTo>
                <a:cubicBezTo>
                  <a:pt x="8206339" y="3901300"/>
                  <a:pt x="8221936" y="3885709"/>
                  <a:pt x="8241164" y="3885709"/>
                </a:cubicBezTo>
                <a:cubicBezTo>
                  <a:pt x="8260392" y="3885709"/>
                  <a:pt x="8275976" y="3901300"/>
                  <a:pt x="8275976" y="3920527"/>
                </a:cubicBezTo>
                <a:cubicBezTo>
                  <a:pt x="8275976" y="3939755"/>
                  <a:pt x="8260392" y="3955346"/>
                  <a:pt x="8241164" y="3955346"/>
                </a:cubicBezTo>
                <a:close/>
                <a:moveTo>
                  <a:pt x="8326055" y="3955346"/>
                </a:moveTo>
                <a:cubicBezTo>
                  <a:pt x="8306828" y="3955346"/>
                  <a:pt x="8291230" y="3939755"/>
                  <a:pt x="8291230" y="3920527"/>
                </a:cubicBezTo>
                <a:cubicBezTo>
                  <a:pt x="8291230" y="3901300"/>
                  <a:pt x="8306828" y="3885709"/>
                  <a:pt x="8326055" y="3885709"/>
                </a:cubicBezTo>
                <a:cubicBezTo>
                  <a:pt x="8345283" y="3885709"/>
                  <a:pt x="8360868" y="3901300"/>
                  <a:pt x="8360868" y="3920527"/>
                </a:cubicBezTo>
                <a:cubicBezTo>
                  <a:pt x="8360868" y="3939755"/>
                  <a:pt x="8345283" y="3955346"/>
                  <a:pt x="8326055" y="3955346"/>
                </a:cubicBezTo>
                <a:close/>
                <a:moveTo>
                  <a:pt x="8410949" y="3955346"/>
                </a:moveTo>
                <a:cubicBezTo>
                  <a:pt x="8391721" y="3955346"/>
                  <a:pt x="8376123" y="3939755"/>
                  <a:pt x="8376123" y="3920527"/>
                </a:cubicBezTo>
                <a:cubicBezTo>
                  <a:pt x="8376123" y="3901300"/>
                  <a:pt x="8391721" y="3885709"/>
                  <a:pt x="8410949" y="3885709"/>
                </a:cubicBezTo>
                <a:cubicBezTo>
                  <a:pt x="8430176" y="3885709"/>
                  <a:pt x="8445761" y="3901300"/>
                  <a:pt x="8445761" y="3920527"/>
                </a:cubicBezTo>
                <a:cubicBezTo>
                  <a:pt x="8445761" y="3939755"/>
                  <a:pt x="8430176" y="3955346"/>
                  <a:pt x="8410949" y="3955346"/>
                </a:cubicBezTo>
                <a:close/>
                <a:moveTo>
                  <a:pt x="8495842" y="3955346"/>
                </a:moveTo>
                <a:cubicBezTo>
                  <a:pt x="8476614" y="3955346"/>
                  <a:pt x="8461017" y="3939755"/>
                  <a:pt x="8461017" y="3920527"/>
                </a:cubicBezTo>
                <a:cubicBezTo>
                  <a:pt x="8461017" y="3901300"/>
                  <a:pt x="8476614" y="3885709"/>
                  <a:pt x="8495842" y="3885709"/>
                </a:cubicBezTo>
                <a:cubicBezTo>
                  <a:pt x="8515070" y="3885709"/>
                  <a:pt x="8530654" y="3901300"/>
                  <a:pt x="8530654" y="3920527"/>
                </a:cubicBezTo>
                <a:cubicBezTo>
                  <a:pt x="8530654" y="3939755"/>
                  <a:pt x="8515070" y="3955346"/>
                  <a:pt x="8495842" y="3955346"/>
                </a:cubicBezTo>
                <a:close/>
                <a:moveTo>
                  <a:pt x="8580734" y="3955346"/>
                </a:moveTo>
                <a:cubicBezTo>
                  <a:pt x="8561506" y="3955346"/>
                  <a:pt x="8545909" y="3939755"/>
                  <a:pt x="8545909" y="3920527"/>
                </a:cubicBezTo>
                <a:cubicBezTo>
                  <a:pt x="8545909" y="3901300"/>
                  <a:pt x="8561506" y="3885709"/>
                  <a:pt x="8580734" y="3885709"/>
                </a:cubicBezTo>
                <a:cubicBezTo>
                  <a:pt x="8599962" y="3885709"/>
                  <a:pt x="8615546" y="3901300"/>
                  <a:pt x="8615546" y="3920527"/>
                </a:cubicBezTo>
                <a:cubicBezTo>
                  <a:pt x="8615546" y="3939755"/>
                  <a:pt x="8599962" y="3955346"/>
                  <a:pt x="8580734" y="3955346"/>
                </a:cubicBezTo>
                <a:close/>
                <a:moveTo>
                  <a:pt x="8665625" y="3955346"/>
                </a:moveTo>
                <a:cubicBezTo>
                  <a:pt x="8646398" y="3955346"/>
                  <a:pt x="8630800" y="3939755"/>
                  <a:pt x="8630800" y="3920527"/>
                </a:cubicBezTo>
                <a:cubicBezTo>
                  <a:pt x="8630800" y="3901300"/>
                  <a:pt x="8646398" y="3885709"/>
                  <a:pt x="8665625" y="3885709"/>
                </a:cubicBezTo>
                <a:cubicBezTo>
                  <a:pt x="8684853" y="3885709"/>
                  <a:pt x="8700438" y="3901300"/>
                  <a:pt x="8700438" y="3920527"/>
                </a:cubicBezTo>
                <a:cubicBezTo>
                  <a:pt x="8700438" y="3939755"/>
                  <a:pt x="8684853" y="3955346"/>
                  <a:pt x="8665625" y="3955346"/>
                </a:cubicBezTo>
                <a:close/>
                <a:moveTo>
                  <a:pt x="8750518" y="3955346"/>
                </a:moveTo>
                <a:cubicBezTo>
                  <a:pt x="8731290" y="3955346"/>
                  <a:pt x="8715692" y="3939755"/>
                  <a:pt x="8715692" y="3920527"/>
                </a:cubicBezTo>
                <a:cubicBezTo>
                  <a:pt x="8715692" y="3901300"/>
                  <a:pt x="8731290" y="3885709"/>
                  <a:pt x="8750518" y="3885709"/>
                </a:cubicBezTo>
                <a:cubicBezTo>
                  <a:pt x="8769745" y="3885709"/>
                  <a:pt x="8785330" y="3901300"/>
                  <a:pt x="8785330" y="3920527"/>
                </a:cubicBezTo>
                <a:cubicBezTo>
                  <a:pt x="8785330" y="3939755"/>
                  <a:pt x="8769745" y="3955346"/>
                  <a:pt x="8750518" y="3955346"/>
                </a:cubicBezTo>
                <a:close/>
                <a:moveTo>
                  <a:pt x="8835412" y="3955346"/>
                </a:moveTo>
                <a:cubicBezTo>
                  <a:pt x="8816184" y="3955346"/>
                  <a:pt x="8800587" y="3939755"/>
                  <a:pt x="8800587" y="3920527"/>
                </a:cubicBezTo>
                <a:cubicBezTo>
                  <a:pt x="8800587" y="3901300"/>
                  <a:pt x="8816184" y="3885709"/>
                  <a:pt x="8835412" y="3885709"/>
                </a:cubicBezTo>
                <a:cubicBezTo>
                  <a:pt x="8854640" y="3885709"/>
                  <a:pt x="8870224" y="3901300"/>
                  <a:pt x="8870224" y="3920527"/>
                </a:cubicBezTo>
                <a:cubicBezTo>
                  <a:pt x="8870224" y="3939755"/>
                  <a:pt x="8854640" y="3955346"/>
                  <a:pt x="8835412" y="3955346"/>
                </a:cubicBezTo>
                <a:close/>
                <a:moveTo>
                  <a:pt x="8920304" y="3955346"/>
                </a:moveTo>
                <a:cubicBezTo>
                  <a:pt x="8901076" y="3955346"/>
                  <a:pt x="8885479" y="3939755"/>
                  <a:pt x="8885479" y="3920527"/>
                </a:cubicBezTo>
                <a:cubicBezTo>
                  <a:pt x="8885479" y="3901300"/>
                  <a:pt x="8901076" y="3885709"/>
                  <a:pt x="8920304" y="3885709"/>
                </a:cubicBezTo>
                <a:cubicBezTo>
                  <a:pt x="8939532" y="3885709"/>
                  <a:pt x="8955116" y="3901300"/>
                  <a:pt x="8955116" y="3920527"/>
                </a:cubicBezTo>
                <a:cubicBezTo>
                  <a:pt x="8955116" y="3939755"/>
                  <a:pt x="8939532" y="3955346"/>
                  <a:pt x="8920304" y="3955346"/>
                </a:cubicBezTo>
                <a:close/>
                <a:moveTo>
                  <a:pt x="9005195" y="3955346"/>
                </a:moveTo>
                <a:cubicBezTo>
                  <a:pt x="8985968" y="3955346"/>
                  <a:pt x="8970370" y="3939755"/>
                  <a:pt x="8970370" y="3920527"/>
                </a:cubicBezTo>
                <a:cubicBezTo>
                  <a:pt x="8970370" y="3901300"/>
                  <a:pt x="8985968" y="3885709"/>
                  <a:pt x="9005195" y="3885709"/>
                </a:cubicBezTo>
                <a:cubicBezTo>
                  <a:pt x="9024423" y="3885709"/>
                  <a:pt x="9040008" y="3901300"/>
                  <a:pt x="9040008" y="3920527"/>
                </a:cubicBezTo>
                <a:cubicBezTo>
                  <a:pt x="9040008" y="3939755"/>
                  <a:pt x="9024423" y="3955346"/>
                  <a:pt x="9005195" y="3955346"/>
                </a:cubicBezTo>
                <a:close/>
                <a:moveTo>
                  <a:pt x="9090088" y="3955346"/>
                </a:moveTo>
                <a:cubicBezTo>
                  <a:pt x="9070860" y="3955346"/>
                  <a:pt x="9055262" y="3939755"/>
                  <a:pt x="9055262" y="3920527"/>
                </a:cubicBezTo>
                <a:cubicBezTo>
                  <a:pt x="9055262" y="3901300"/>
                  <a:pt x="9070860" y="3885709"/>
                  <a:pt x="9090088" y="3885709"/>
                </a:cubicBezTo>
                <a:cubicBezTo>
                  <a:pt x="9109315" y="3885709"/>
                  <a:pt x="9124900" y="3901300"/>
                  <a:pt x="9124900" y="3920527"/>
                </a:cubicBezTo>
                <a:cubicBezTo>
                  <a:pt x="9124900" y="3939755"/>
                  <a:pt x="9109315" y="3955346"/>
                  <a:pt x="9090088" y="3955346"/>
                </a:cubicBezTo>
                <a:close/>
                <a:moveTo>
                  <a:pt x="9174982" y="3955346"/>
                </a:moveTo>
                <a:cubicBezTo>
                  <a:pt x="9155754" y="3955346"/>
                  <a:pt x="9140157" y="3939755"/>
                  <a:pt x="9140157" y="3920527"/>
                </a:cubicBezTo>
                <a:cubicBezTo>
                  <a:pt x="9140157" y="3901300"/>
                  <a:pt x="9155754" y="3885709"/>
                  <a:pt x="9174982" y="3885709"/>
                </a:cubicBezTo>
                <a:cubicBezTo>
                  <a:pt x="9194210" y="3885709"/>
                  <a:pt x="9209794" y="3901300"/>
                  <a:pt x="9209794" y="3920527"/>
                </a:cubicBezTo>
                <a:cubicBezTo>
                  <a:pt x="9209794" y="3939755"/>
                  <a:pt x="9194210" y="3955346"/>
                  <a:pt x="9174982" y="3955346"/>
                </a:cubicBezTo>
                <a:close/>
                <a:moveTo>
                  <a:pt x="9259874" y="3955346"/>
                </a:moveTo>
                <a:cubicBezTo>
                  <a:pt x="9240646" y="3955346"/>
                  <a:pt x="9225049" y="3939755"/>
                  <a:pt x="9225049" y="3920527"/>
                </a:cubicBezTo>
                <a:cubicBezTo>
                  <a:pt x="9225049" y="3901300"/>
                  <a:pt x="9240646" y="3885709"/>
                  <a:pt x="9259874" y="3885709"/>
                </a:cubicBezTo>
                <a:cubicBezTo>
                  <a:pt x="9279102" y="3885709"/>
                  <a:pt x="9294686" y="3901300"/>
                  <a:pt x="9294686" y="3920527"/>
                </a:cubicBezTo>
                <a:cubicBezTo>
                  <a:pt x="9294686" y="3939755"/>
                  <a:pt x="9279102" y="3955346"/>
                  <a:pt x="9259874" y="3955346"/>
                </a:cubicBezTo>
                <a:close/>
                <a:moveTo>
                  <a:pt x="9344765" y="3955346"/>
                </a:moveTo>
                <a:cubicBezTo>
                  <a:pt x="9325538" y="3955346"/>
                  <a:pt x="9309940" y="3939755"/>
                  <a:pt x="9309940" y="3920527"/>
                </a:cubicBezTo>
                <a:cubicBezTo>
                  <a:pt x="9309940" y="3901300"/>
                  <a:pt x="9325538" y="3885709"/>
                  <a:pt x="9344765" y="3885709"/>
                </a:cubicBezTo>
                <a:cubicBezTo>
                  <a:pt x="9363993" y="3885709"/>
                  <a:pt x="9379578" y="3901300"/>
                  <a:pt x="9379578" y="3920527"/>
                </a:cubicBezTo>
                <a:cubicBezTo>
                  <a:pt x="9379578" y="3939755"/>
                  <a:pt x="9363993" y="3955346"/>
                  <a:pt x="9344765" y="3955346"/>
                </a:cubicBezTo>
                <a:close/>
                <a:moveTo>
                  <a:pt x="9769228" y="3955346"/>
                </a:moveTo>
                <a:cubicBezTo>
                  <a:pt x="9750000" y="3955346"/>
                  <a:pt x="9734402" y="3939755"/>
                  <a:pt x="9734402" y="3920527"/>
                </a:cubicBezTo>
                <a:cubicBezTo>
                  <a:pt x="9734402" y="3901300"/>
                  <a:pt x="9750000" y="3885709"/>
                  <a:pt x="9769228" y="3885709"/>
                </a:cubicBezTo>
                <a:cubicBezTo>
                  <a:pt x="9788455" y="3885709"/>
                  <a:pt x="9804040" y="3901300"/>
                  <a:pt x="9804040" y="3920527"/>
                </a:cubicBezTo>
                <a:cubicBezTo>
                  <a:pt x="9804040" y="3939755"/>
                  <a:pt x="9788455" y="3955346"/>
                  <a:pt x="9769228" y="3955346"/>
                </a:cubicBezTo>
                <a:close/>
                <a:moveTo>
                  <a:pt x="10108798" y="3955346"/>
                </a:moveTo>
                <a:cubicBezTo>
                  <a:pt x="10089570" y="3955346"/>
                  <a:pt x="10073972" y="3939755"/>
                  <a:pt x="10073972" y="3920527"/>
                </a:cubicBezTo>
                <a:cubicBezTo>
                  <a:pt x="10073972" y="3901300"/>
                  <a:pt x="10089570" y="3885709"/>
                  <a:pt x="10108798" y="3885709"/>
                </a:cubicBezTo>
                <a:cubicBezTo>
                  <a:pt x="10128025" y="3885709"/>
                  <a:pt x="10143610" y="3901300"/>
                  <a:pt x="10143610" y="3920527"/>
                </a:cubicBezTo>
                <a:cubicBezTo>
                  <a:pt x="10143610" y="3939755"/>
                  <a:pt x="10128025" y="3955346"/>
                  <a:pt x="10108798" y="3955346"/>
                </a:cubicBezTo>
                <a:close/>
                <a:moveTo>
                  <a:pt x="2213771" y="3870485"/>
                </a:moveTo>
                <a:cubicBezTo>
                  <a:pt x="2194543" y="3870485"/>
                  <a:pt x="2178952" y="3854894"/>
                  <a:pt x="2178952" y="3835667"/>
                </a:cubicBezTo>
                <a:cubicBezTo>
                  <a:pt x="2178952" y="3816439"/>
                  <a:pt x="2194543" y="3800848"/>
                  <a:pt x="2213771" y="3800848"/>
                </a:cubicBezTo>
                <a:cubicBezTo>
                  <a:pt x="2232999" y="3800848"/>
                  <a:pt x="2248590" y="3816439"/>
                  <a:pt x="2248590" y="3835667"/>
                </a:cubicBezTo>
                <a:cubicBezTo>
                  <a:pt x="2248590" y="3854894"/>
                  <a:pt x="2232999" y="3870485"/>
                  <a:pt x="2213771" y="3870485"/>
                </a:cubicBezTo>
                <a:close/>
                <a:moveTo>
                  <a:pt x="2298657" y="3870485"/>
                </a:moveTo>
                <a:cubicBezTo>
                  <a:pt x="2279429" y="3870485"/>
                  <a:pt x="2263838" y="3854894"/>
                  <a:pt x="2263838" y="3835667"/>
                </a:cubicBezTo>
                <a:cubicBezTo>
                  <a:pt x="2263838" y="3816439"/>
                  <a:pt x="2279429" y="3800848"/>
                  <a:pt x="2298657" y="3800848"/>
                </a:cubicBezTo>
                <a:cubicBezTo>
                  <a:pt x="2317885" y="3800848"/>
                  <a:pt x="2333476" y="3816439"/>
                  <a:pt x="2333476" y="3835667"/>
                </a:cubicBezTo>
                <a:cubicBezTo>
                  <a:pt x="2333476" y="3854894"/>
                  <a:pt x="2317885" y="3870485"/>
                  <a:pt x="2298657" y="3870485"/>
                </a:cubicBezTo>
                <a:close/>
                <a:moveTo>
                  <a:pt x="2383549" y="3870485"/>
                </a:moveTo>
                <a:cubicBezTo>
                  <a:pt x="2364322" y="3870485"/>
                  <a:pt x="2348730" y="3854894"/>
                  <a:pt x="2348730" y="3835667"/>
                </a:cubicBezTo>
                <a:cubicBezTo>
                  <a:pt x="2348730" y="3816439"/>
                  <a:pt x="2364322" y="3800848"/>
                  <a:pt x="2383549" y="3800848"/>
                </a:cubicBezTo>
                <a:cubicBezTo>
                  <a:pt x="2402777" y="3800848"/>
                  <a:pt x="2418368" y="3816439"/>
                  <a:pt x="2418368" y="3835667"/>
                </a:cubicBezTo>
                <a:cubicBezTo>
                  <a:pt x="2418368" y="3854894"/>
                  <a:pt x="2402777" y="3870485"/>
                  <a:pt x="2383549" y="3870485"/>
                </a:cubicBezTo>
                <a:close/>
                <a:moveTo>
                  <a:pt x="2468443" y="3870485"/>
                </a:moveTo>
                <a:cubicBezTo>
                  <a:pt x="2449215" y="3870485"/>
                  <a:pt x="2433624" y="3854894"/>
                  <a:pt x="2433624" y="3835667"/>
                </a:cubicBezTo>
                <a:cubicBezTo>
                  <a:pt x="2433624" y="3816439"/>
                  <a:pt x="2449215" y="3800848"/>
                  <a:pt x="2468443" y="3800848"/>
                </a:cubicBezTo>
                <a:cubicBezTo>
                  <a:pt x="2487670" y="3800848"/>
                  <a:pt x="2503261" y="3816439"/>
                  <a:pt x="2503261" y="3835667"/>
                </a:cubicBezTo>
                <a:cubicBezTo>
                  <a:pt x="2503261" y="3854894"/>
                  <a:pt x="2487670" y="3870485"/>
                  <a:pt x="2468443" y="3870485"/>
                </a:cubicBezTo>
                <a:close/>
                <a:moveTo>
                  <a:pt x="2553334" y="3870485"/>
                </a:moveTo>
                <a:cubicBezTo>
                  <a:pt x="2534106" y="3870485"/>
                  <a:pt x="2518515" y="3854894"/>
                  <a:pt x="2518515" y="3835667"/>
                </a:cubicBezTo>
                <a:cubicBezTo>
                  <a:pt x="2518515" y="3816439"/>
                  <a:pt x="2534106" y="3800848"/>
                  <a:pt x="2553334" y="3800848"/>
                </a:cubicBezTo>
                <a:cubicBezTo>
                  <a:pt x="2572562" y="3800848"/>
                  <a:pt x="2588153" y="3816439"/>
                  <a:pt x="2588153" y="3835667"/>
                </a:cubicBezTo>
                <a:cubicBezTo>
                  <a:pt x="2588153" y="3854894"/>
                  <a:pt x="2572562" y="3870485"/>
                  <a:pt x="2553334" y="3870485"/>
                </a:cubicBezTo>
                <a:close/>
                <a:moveTo>
                  <a:pt x="2638227" y="3870485"/>
                </a:moveTo>
                <a:cubicBezTo>
                  <a:pt x="2618999" y="3870485"/>
                  <a:pt x="2603408" y="3854894"/>
                  <a:pt x="2603408" y="3835667"/>
                </a:cubicBezTo>
                <a:cubicBezTo>
                  <a:pt x="2603408" y="3816439"/>
                  <a:pt x="2618999" y="3800848"/>
                  <a:pt x="2638227" y="3800848"/>
                </a:cubicBezTo>
                <a:cubicBezTo>
                  <a:pt x="2657455" y="3800848"/>
                  <a:pt x="2673046" y="3816439"/>
                  <a:pt x="2673046" y="3835667"/>
                </a:cubicBezTo>
                <a:cubicBezTo>
                  <a:pt x="2673046" y="3854894"/>
                  <a:pt x="2657455" y="3870485"/>
                  <a:pt x="2638227" y="3870485"/>
                </a:cubicBezTo>
                <a:close/>
                <a:moveTo>
                  <a:pt x="2723119" y="3870485"/>
                </a:moveTo>
                <a:cubicBezTo>
                  <a:pt x="2703892" y="3870485"/>
                  <a:pt x="2688300" y="3854894"/>
                  <a:pt x="2688300" y="3835667"/>
                </a:cubicBezTo>
                <a:cubicBezTo>
                  <a:pt x="2688300" y="3816439"/>
                  <a:pt x="2703892" y="3800848"/>
                  <a:pt x="2723119" y="3800848"/>
                </a:cubicBezTo>
                <a:cubicBezTo>
                  <a:pt x="2742347" y="3800848"/>
                  <a:pt x="2757938" y="3816439"/>
                  <a:pt x="2757938" y="3835667"/>
                </a:cubicBezTo>
                <a:cubicBezTo>
                  <a:pt x="2757938" y="3854894"/>
                  <a:pt x="2742347" y="3870485"/>
                  <a:pt x="2723119" y="3870485"/>
                </a:cubicBezTo>
                <a:close/>
                <a:moveTo>
                  <a:pt x="2808013" y="3870485"/>
                </a:moveTo>
                <a:cubicBezTo>
                  <a:pt x="2788785" y="3870485"/>
                  <a:pt x="2773194" y="3854894"/>
                  <a:pt x="2773194" y="3835667"/>
                </a:cubicBezTo>
                <a:cubicBezTo>
                  <a:pt x="2773194" y="3816439"/>
                  <a:pt x="2788785" y="3800848"/>
                  <a:pt x="2808013" y="3800848"/>
                </a:cubicBezTo>
                <a:cubicBezTo>
                  <a:pt x="2827240" y="3800848"/>
                  <a:pt x="2842831" y="3816439"/>
                  <a:pt x="2842831" y="3835667"/>
                </a:cubicBezTo>
                <a:cubicBezTo>
                  <a:pt x="2842831" y="3854894"/>
                  <a:pt x="2827240" y="3870485"/>
                  <a:pt x="2808013" y="3870485"/>
                </a:cubicBezTo>
                <a:close/>
                <a:moveTo>
                  <a:pt x="2892904" y="3870485"/>
                </a:moveTo>
                <a:cubicBezTo>
                  <a:pt x="2873676" y="3870485"/>
                  <a:pt x="2858085" y="3854894"/>
                  <a:pt x="2858085" y="3835667"/>
                </a:cubicBezTo>
                <a:cubicBezTo>
                  <a:pt x="2858085" y="3816439"/>
                  <a:pt x="2873676" y="3800848"/>
                  <a:pt x="2892904" y="3800848"/>
                </a:cubicBezTo>
                <a:cubicBezTo>
                  <a:pt x="2912132" y="3800848"/>
                  <a:pt x="2927723" y="3816439"/>
                  <a:pt x="2927723" y="3835667"/>
                </a:cubicBezTo>
                <a:cubicBezTo>
                  <a:pt x="2927723" y="3854894"/>
                  <a:pt x="2912132" y="3870485"/>
                  <a:pt x="2892904" y="3870485"/>
                </a:cubicBezTo>
                <a:close/>
                <a:moveTo>
                  <a:pt x="2977796" y="3870485"/>
                </a:moveTo>
                <a:cubicBezTo>
                  <a:pt x="2958568" y="3870485"/>
                  <a:pt x="2942977" y="3854894"/>
                  <a:pt x="2942977" y="3835667"/>
                </a:cubicBezTo>
                <a:cubicBezTo>
                  <a:pt x="2942977" y="3816439"/>
                  <a:pt x="2958568" y="3800848"/>
                  <a:pt x="2977796" y="3800848"/>
                </a:cubicBezTo>
                <a:cubicBezTo>
                  <a:pt x="2997024" y="3800848"/>
                  <a:pt x="3012615" y="3816439"/>
                  <a:pt x="3012615" y="3835667"/>
                </a:cubicBezTo>
                <a:cubicBezTo>
                  <a:pt x="3012615" y="3854894"/>
                  <a:pt x="2997024" y="3870485"/>
                  <a:pt x="2977796" y="3870485"/>
                </a:cubicBezTo>
                <a:close/>
                <a:moveTo>
                  <a:pt x="3062689" y="3870485"/>
                </a:moveTo>
                <a:cubicBezTo>
                  <a:pt x="3043462" y="3870485"/>
                  <a:pt x="3027870" y="3854894"/>
                  <a:pt x="3027870" y="3835667"/>
                </a:cubicBezTo>
                <a:cubicBezTo>
                  <a:pt x="3027870" y="3816439"/>
                  <a:pt x="3043462" y="3800848"/>
                  <a:pt x="3062689" y="3800848"/>
                </a:cubicBezTo>
                <a:cubicBezTo>
                  <a:pt x="3081917" y="3800848"/>
                  <a:pt x="3097508" y="3816439"/>
                  <a:pt x="3097508" y="3835667"/>
                </a:cubicBezTo>
                <a:cubicBezTo>
                  <a:pt x="3097508" y="3854894"/>
                  <a:pt x="3081917" y="3870485"/>
                  <a:pt x="3062689" y="3870485"/>
                </a:cubicBezTo>
                <a:close/>
                <a:moveTo>
                  <a:pt x="3147583" y="3870485"/>
                </a:moveTo>
                <a:cubicBezTo>
                  <a:pt x="3128355" y="3870485"/>
                  <a:pt x="3112764" y="3854894"/>
                  <a:pt x="3112764" y="3835667"/>
                </a:cubicBezTo>
                <a:cubicBezTo>
                  <a:pt x="3112764" y="3816439"/>
                  <a:pt x="3128355" y="3800848"/>
                  <a:pt x="3147583" y="3800848"/>
                </a:cubicBezTo>
                <a:cubicBezTo>
                  <a:pt x="3166810" y="3800848"/>
                  <a:pt x="3182401" y="3816439"/>
                  <a:pt x="3182401" y="3835667"/>
                </a:cubicBezTo>
                <a:cubicBezTo>
                  <a:pt x="3182401" y="3854894"/>
                  <a:pt x="3166810" y="3870485"/>
                  <a:pt x="3147583" y="3870485"/>
                </a:cubicBezTo>
                <a:close/>
                <a:moveTo>
                  <a:pt x="3232474" y="3870485"/>
                </a:moveTo>
                <a:cubicBezTo>
                  <a:pt x="3213246" y="3870485"/>
                  <a:pt x="3197655" y="3854894"/>
                  <a:pt x="3197655" y="3835667"/>
                </a:cubicBezTo>
                <a:cubicBezTo>
                  <a:pt x="3197655" y="3816439"/>
                  <a:pt x="3213246" y="3800848"/>
                  <a:pt x="3232474" y="3800848"/>
                </a:cubicBezTo>
                <a:cubicBezTo>
                  <a:pt x="3251702" y="3800848"/>
                  <a:pt x="3267293" y="3816439"/>
                  <a:pt x="3267293" y="3835667"/>
                </a:cubicBezTo>
                <a:cubicBezTo>
                  <a:pt x="3267293" y="3854894"/>
                  <a:pt x="3251702" y="3870485"/>
                  <a:pt x="3232474" y="3870485"/>
                </a:cubicBezTo>
                <a:close/>
                <a:moveTo>
                  <a:pt x="3317366" y="3870485"/>
                </a:moveTo>
                <a:cubicBezTo>
                  <a:pt x="3298138" y="3870485"/>
                  <a:pt x="3282547" y="3854894"/>
                  <a:pt x="3282547" y="3835667"/>
                </a:cubicBezTo>
                <a:cubicBezTo>
                  <a:pt x="3282547" y="3816439"/>
                  <a:pt x="3298138" y="3800848"/>
                  <a:pt x="3317366" y="3800848"/>
                </a:cubicBezTo>
                <a:cubicBezTo>
                  <a:pt x="3336594" y="3800848"/>
                  <a:pt x="3352185" y="3816439"/>
                  <a:pt x="3352185" y="3835667"/>
                </a:cubicBezTo>
                <a:cubicBezTo>
                  <a:pt x="3352185" y="3854894"/>
                  <a:pt x="3336594" y="3870485"/>
                  <a:pt x="3317366" y="3870485"/>
                </a:cubicBezTo>
                <a:close/>
                <a:moveTo>
                  <a:pt x="3402259" y="3870485"/>
                </a:moveTo>
                <a:cubicBezTo>
                  <a:pt x="3383032" y="3870485"/>
                  <a:pt x="3367440" y="3854894"/>
                  <a:pt x="3367440" y="3835667"/>
                </a:cubicBezTo>
                <a:cubicBezTo>
                  <a:pt x="3367440" y="3816439"/>
                  <a:pt x="3383032" y="3800848"/>
                  <a:pt x="3402259" y="3800848"/>
                </a:cubicBezTo>
                <a:cubicBezTo>
                  <a:pt x="3421487" y="3800848"/>
                  <a:pt x="3437078" y="3816439"/>
                  <a:pt x="3437078" y="3835667"/>
                </a:cubicBezTo>
                <a:cubicBezTo>
                  <a:pt x="3437078" y="3854894"/>
                  <a:pt x="3421487" y="3870485"/>
                  <a:pt x="3402259" y="3870485"/>
                </a:cubicBezTo>
                <a:close/>
                <a:moveTo>
                  <a:pt x="3487153" y="3870485"/>
                </a:moveTo>
                <a:cubicBezTo>
                  <a:pt x="3467925" y="3870485"/>
                  <a:pt x="3452334" y="3854894"/>
                  <a:pt x="3452334" y="3835667"/>
                </a:cubicBezTo>
                <a:cubicBezTo>
                  <a:pt x="3452334" y="3816439"/>
                  <a:pt x="3467925" y="3800848"/>
                  <a:pt x="3487153" y="3800848"/>
                </a:cubicBezTo>
                <a:cubicBezTo>
                  <a:pt x="3506380" y="3800848"/>
                  <a:pt x="3521971" y="3816439"/>
                  <a:pt x="3521971" y="3835667"/>
                </a:cubicBezTo>
                <a:cubicBezTo>
                  <a:pt x="3521971" y="3854894"/>
                  <a:pt x="3506380" y="3870485"/>
                  <a:pt x="3487153" y="3870485"/>
                </a:cubicBezTo>
                <a:close/>
                <a:moveTo>
                  <a:pt x="3572044" y="3870485"/>
                </a:moveTo>
                <a:cubicBezTo>
                  <a:pt x="3552816" y="3870485"/>
                  <a:pt x="3537225" y="3854894"/>
                  <a:pt x="3537225" y="3835667"/>
                </a:cubicBezTo>
                <a:cubicBezTo>
                  <a:pt x="3537225" y="3816439"/>
                  <a:pt x="3552816" y="3800848"/>
                  <a:pt x="3572044" y="3800848"/>
                </a:cubicBezTo>
                <a:cubicBezTo>
                  <a:pt x="3591272" y="3800848"/>
                  <a:pt x="3606863" y="3816439"/>
                  <a:pt x="3606863" y="3835667"/>
                </a:cubicBezTo>
                <a:cubicBezTo>
                  <a:pt x="3606863" y="3854894"/>
                  <a:pt x="3591272" y="3870485"/>
                  <a:pt x="3572044" y="3870485"/>
                </a:cubicBezTo>
                <a:close/>
                <a:moveTo>
                  <a:pt x="5609470" y="3870485"/>
                </a:moveTo>
                <a:cubicBezTo>
                  <a:pt x="5590242" y="3870485"/>
                  <a:pt x="5574651" y="3854894"/>
                  <a:pt x="5574651" y="3835667"/>
                </a:cubicBezTo>
                <a:cubicBezTo>
                  <a:pt x="5574651" y="3816439"/>
                  <a:pt x="5590242" y="3800848"/>
                  <a:pt x="5609470" y="3800848"/>
                </a:cubicBezTo>
                <a:cubicBezTo>
                  <a:pt x="5628698" y="3800848"/>
                  <a:pt x="5644289" y="3816439"/>
                  <a:pt x="5644289" y="3835667"/>
                </a:cubicBezTo>
                <a:cubicBezTo>
                  <a:pt x="5644289" y="3854894"/>
                  <a:pt x="5628698" y="3870485"/>
                  <a:pt x="5609470" y="3870485"/>
                </a:cubicBezTo>
                <a:close/>
                <a:moveTo>
                  <a:pt x="5694362" y="3870485"/>
                </a:moveTo>
                <a:cubicBezTo>
                  <a:pt x="5675134" y="3870485"/>
                  <a:pt x="5659543" y="3854894"/>
                  <a:pt x="5659543" y="3835667"/>
                </a:cubicBezTo>
                <a:cubicBezTo>
                  <a:pt x="5659543" y="3816439"/>
                  <a:pt x="5675134" y="3800848"/>
                  <a:pt x="5694362" y="3800848"/>
                </a:cubicBezTo>
                <a:cubicBezTo>
                  <a:pt x="5713590" y="3800848"/>
                  <a:pt x="5729181" y="3816439"/>
                  <a:pt x="5729181" y="3835667"/>
                </a:cubicBezTo>
                <a:cubicBezTo>
                  <a:pt x="5729181" y="3854894"/>
                  <a:pt x="5713590" y="3870485"/>
                  <a:pt x="5694362" y="3870485"/>
                </a:cubicBezTo>
                <a:close/>
                <a:moveTo>
                  <a:pt x="5779256" y="3870485"/>
                </a:moveTo>
                <a:cubicBezTo>
                  <a:pt x="5760029" y="3870485"/>
                  <a:pt x="5744438" y="3854894"/>
                  <a:pt x="5744438" y="3835667"/>
                </a:cubicBezTo>
                <a:cubicBezTo>
                  <a:pt x="5744438" y="3816439"/>
                  <a:pt x="5760029" y="3800848"/>
                  <a:pt x="5779256" y="3800848"/>
                </a:cubicBezTo>
                <a:cubicBezTo>
                  <a:pt x="5798484" y="3800848"/>
                  <a:pt x="5814075" y="3816439"/>
                  <a:pt x="5814075" y="3835667"/>
                </a:cubicBezTo>
                <a:cubicBezTo>
                  <a:pt x="5814075" y="3854894"/>
                  <a:pt x="5798484" y="3870485"/>
                  <a:pt x="5779256" y="3870485"/>
                </a:cubicBezTo>
                <a:close/>
                <a:moveTo>
                  <a:pt x="6373503" y="3870485"/>
                </a:moveTo>
                <a:cubicBezTo>
                  <a:pt x="6354275" y="3870485"/>
                  <a:pt x="6338677" y="3854894"/>
                  <a:pt x="6338677" y="3835667"/>
                </a:cubicBezTo>
                <a:cubicBezTo>
                  <a:pt x="6338677" y="3816439"/>
                  <a:pt x="6354275" y="3800848"/>
                  <a:pt x="6373503" y="3800848"/>
                </a:cubicBezTo>
                <a:cubicBezTo>
                  <a:pt x="6392730" y="3800848"/>
                  <a:pt x="6408315" y="3816439"/>
                  <a:pt x="6408315" y="3835667"/>
                </a:cubicBezTo>
                <a:cubicBezTo>
                  <a:pt x="6408315" y="3854894"/>
                  <a:pt x="6392730" y="3870485"/>
                  <a:pt x="6373503" y="3870485"/>
                </a:cubicBezTo>
                <a:close/>
                <a:moveTo>
                  <a:pt x="6543288" y="3870485"/>
                </a:moveTo>
                <a:cubicBezTo>
                  <a:pt x="6524060" y="3870485"/>
                  <a:pt x="6508463" y="3854894"/>
                  <a:pt x="6508463" y="3835667"/>
                </a:cubicBezTo>
                <a:cubicBezTo>
                  <a:pt x="6508463" y="3816439"/>
                  <a:pt x="6524060" y="3800848"/>
                  <a:pt x="6543288" y="3800848"/>
                </a:cubicBezTo>
                <a:cubicBezTo>
                  <a:pt x="6562516" y="3800848"/>
                  <a:pt x="6578100" y="3816439"/>
                  <a:pt x="6578100" y="3835667"/>
                </a:cubicBezTo>
                <a:cubicBezTo>
                  <a:pt x="6578100" y="3854894"/>
                  <a:pt x="6562516" y="3870485"/>
                  <a:pt x="6543288" y="3870485"/>
                </a:cubicBezTo>
                <a:close/>
                <a:moveTo>
                  <a:pt x="6713073" y="3870485"/>
                </a:moveTo>
                <a:cubicBezTo>
                  <a:pt x="6693845" y="3870485"/>
                  <a:pt x="6678247" y="3854894"/>
                  <a:pt x="6678247" y="3835667"/>
                </a:cubicBezTo>
                <a:cubicBezTo>
                  <a:pt x="6678247" y="3816439"/>
                  <a:pt x="6693845" y="3800848"/>
                  <a:pt x="6713073" y="3800848"/>
                </a:cubicBezTo>
                <a:cubicBezTo>
                  <a:pt x="6732300" y="3800848"/>
                  <a:pt x="6747885" y="3816439"/>
                  <a:pt x="6747885" y="3835667"/>
                </a:cubicBezTo>
                <a:cubicBezTo>
                  <a:pt x="6747885" y="3854894"/>
                  <a:pt x="6732300" y="3870485"/>
                  <a:pt x="6713073" y="3870485"/>
                </a:cubicBezTo>
                <a:close/>
                <a:moveTo>
                  <a:pt x="6797965" y="3870485"/>
                </a:moveTo>
                <a:cubicBezTo>
                  <a:pt x="6778737" y="3870485"/>
                  <a:pt x="6763139" y="3854894"/>
                  <a:pt x="6763139" y="3835667"/>
                </a:cubicBezTo>
                <a:cubicBezTo>
                  <a:pt x="6763139" y="3816439"/>
                  <a:pt x="6778737" y="3800848"/>
                  <a:pt x="6797965" y="3800848"/>
                </a:cubicBezTo>
                <a:cubicBezTo>
                  <a:pt x="6817193" y="3800848"/>
                  <a:pt x="6832777" y="3816439"/>
                  <a:pt x="6832777" y="3835667"/>
                </a:cubicBezTo>
                <a:cubicBezTo>
                  <a:pt x="6832777" y="3854894"/>
                  <a:pt x="6817193" y="3870485"/>
                  <a:pt x="6797965" y="3870485"/>
                </a:cubicBezTo>
                <a:close/>
                <a:moveTo>
                  <a:pt x="6882858" y="3870485"/>
                </a:moveTo>
                <a:cubicBezTo>
                  <a:pt x="6863630" y="3870485"/>
                  <a:pt x="6848033" y="3854894"/>
                  <a:pt x="6848033" y="3835667"/>
                </a:cubicBezTo>
                <a:cubicBezTo>
                  <a:pt x="6848033" y="3816439"/>
                  <a:pt x="6863630" y="3800848"/>
                  <a:pt x="6882858" y="3800848"/>
                </a:cubicBezTo>
                <a:cubicBezTo>
                  <a:pt x="6902086" y="3800848"/>
                  <a:pt x="6917670" y="3816439"/>
                  <a:pt x="6917670" y="3835667"/>
                </a:cubicBezTo>
                <a:cubicBezTo>
                  <a:pt x="6917670" y="3854894"/>
                  <a:pt x="6902086" y="3870485"/>
                  <a:pt x="6882858" y="3870485"/>
                </a:cubicBezTo>
                <a:close/>
                <a:moveTo>
                  <a:pt x="6967749" y="3870485"/>
                </a:moveTo>
                <a:cubicBezTo>
                  <a:pt x="6948522" y="3870485"/>
                  <a:pt x="6932924" y="3854894"/>
                  <a:pt x="6932924" y="3835667"/>
                </a:cubicBezTo>
                <a:cubicBezTo>
                  <a:pt x="6932924" y="3816439"/>
                  <a:pt x="6948522" y="3800848"/>
                  <a:pt x="6967749" y="3800848"/>
                </a:cubicBezTo>
                <a:cubicBezTo>
                  <a:pt x="6986977" y="3800848"/>
                  <a:pt x="7002562" y="3816439"/>
                  <a:pt x="7002562" y="3835667"/>
                </a:cubicBezTo>
                <a:cubicBezTo>
                  <a:pt x="7002562" y="3854894"/>
                  <a:pt x="6986977" y="3870485"/>
                  <a:pt x="6967749" y="3870485"/>
                </a:cubicBezTo>
                <a:close/>
                <a:moveTo>
                  <a:pt x="7052643" y="3870485"/>
                </a:moveTo>
                <a:cubicBezTo>
                  <a:pt x="7033415" y="3870485"/>
                  <a:pt x="7017817" y="3854894"/>
                  <a:pt x="7017817" y="3835667"/>
                </a:cubicBezTo>
                <a:cubicBezTo>
                  <a:pt x="7017817" y="3816439"/>
                  <a:pt x="7033415" y="3800848"/>
                  <a:pt x="7052643" y="3800848"/>
                </a:cubicBezTo>
                <a:cubicBezTo>
                  <a:pt x="7071870" y="3800848"/>
                  <a:pt x="7087455" y="3816439"/>
                  <a:pt x="7087455" y="3835667"/>
                </a:cubicBezTo>
                <a:cubicBezTo>
                  <a:pt x="7087455" y="3854894"/>
                  <a:pt x="7071870" y="3870485"/>
                  <a:pt x="7052643" y="3870485"/>
                </a:cubicBezTo>
                <a:close/>
                <a:moveTo>
                  <a:pt x="7137562" y="3870485"/>
                </a:moveTo>
                <a:cubicBezTo>
                  <a:pt x="7118334" y="3870485"/>
                  <a:pt x="7102737" y="3854894"/>
                  <a:pt x="7102737" y="3835667"/>
                </a:cubicBezTo>
                <a:cubicBezTo>
                  <a:pt x="7102737" y="3816439"/>
                  <a:pt x="7118334" y="3800848"/>
                  <a:pt x="7137562" y="3800848"/>
                </a:cubicBezTo>
                <a:cubicBezTo>
                  <a:pt x="7156790" y="3800848"/>
                  <a:pt x="7172374" y="3816439"/>
                  <a:pt x="7172374" y="3835667"/>
                </a:cubicBezTo>
                <a:cubicBezTo>
                  <a:pt x="7172374" y="3854894"/>
                  <a:pt x="7156790" y="3870485"/>
                  <a:pt x="7137562" y="3870485"/>
                </a:cubicBezTo>
                <a:close/>
                <a:moveTo>
                  <a:pt x="7222454" y="3870485"/>
                </a:moveTo>
                <a:cubicBezTo>
                  <a:pt x="7203226" y="3870485"/>
                  <a:pt x="7187629" y="3854894"/>
                  <a:pt x="7187629" y="3835667"/>
                </a:cubicBezTo>
                <a:cubicBezTo>
                  <a:pt x="7187629" y="3816439"/>
                  <a:pt x="7203226" y="3800848"/>
                  <a:pt x="7222454" y="3800848"/>
                </a:cubicBezTo>
                <a:cubicBezTo>
                  <a:pt x="7241682" y="3800848"/>
                  <a:pt x="7257266" y="3816439"/>
                  <a:pt x="7257266" y="3835667"/>
                </a:cubicBezTo>
                <a:cubicBezTo>
                  <a:pt x="7257266" y="3854894"/>
                  <a:pt x="7241682" y="3870485"/>
                  <a:pt x="7222454" y="3870485"/>
                </a:cubicBezTo>
                <a:close/>
                <a:moveTo>
                  <a:pt x="7562024" y="3870485"/>
                </a:moveTo>
                <a:cubicBezTo>
                  <a:pt x="7542796" y="3870485"/>
                  <a:pt x="7527199" y="3854894"/>
                  <a:pt x="7527199" y="3835667"/>
                </a:cubicBezTo>
                <a:cubicBezTo>
                  <a:pt x="7527199" y="3816439"/>
                  <a:pt x="7542796" y="3800848"/>
                  <a:pt x="7562024" y="3800848"/>
                </a:cubicBezTo>
                <a:cubicBezTo>
                  <a:pt x="7581252" y="3800848"/>
                  <a:pt x="7596836" y="3816439"/>
                  <a:pt x="7596836" y="3835667"/>
                </a:cubicBezTo>
                <a:cubicBezTo>
                  <a:pt x="7596836" y="3854894"/>
                  <a:pt x="7581252" y="3870485"/>
                  <a:pt x="7562024" y="3870485"/>
                </a:cubicBezTo>
                <a:close/>
                <a:moveTo>
                  <a:pt x="7646915" y="3870485"/>
                </a:moveTo>
                <a:cubicBezTo>
                  <a:pt x="7627688" y="3870485"/>
                  <a:pt x="7612090" y="3854894"/>
                  <a:pt x="7612090" y="3835667"/>
                </a:cubicBezTo>
                <a:cubicBezTo>
                  <a:pt x="7612090" y="3816439"/>
                  <a:pt x="7627688" y="3800848"/>
                  <a:pt x="7646915" y="3800848"/>
                </a:cubicBezTo>
                <a:cubicBezTo>
                  <a:pt x="7666143" y="3800848"/>
                  <a:pt x="7681728" y="3816439"/>
                  <a:pt x="7681728" y="3835667"/>
                </a:cubicBezTo>
                <a:cubicBezTo>
                  <a:pt x="7681728" y="3854894"/>
                  <a:pt x="7666143" y="3870485"/>
                  <a:pt x="7646915" y="3870485"/>
                </a:cubicBezTo>
                <a:close/>
                <a:moveTo>
                  <a:pt x="7731809" y="3870485"/>
                </a:moveTo>
                <a:cubicBezTo>
                  <a:pt x="7712581" y="3870485"/>
                  <a:pt x="7696983" y="3854894"/>
                  <a:pt x="7696983" y="3835667"/>
                </a:cubicBezTo>
                <a:cubicBezTo>
                  <a:pt x="7696983" y="3816439"/>
                  <a:pt x="7712581" y="3800848"/>
                  <a:pt x="7731809" y="3800848"/>
                </a:cubicBezTo>
                <a:cubicBezTo>
                  <a:pt x="7751036" y="3800848"/>
                  <a:pt x="7766621" y="3816439"/>
                  <a:pt x="7766621" y="3835667"/>
                </a:cubicBezTo>
                <a:cubicBezTo>
                  <a:pt x="7766621" y="3854894"/>
                  <a:pt x="7751036" y="3870485"/>
                  <a:pt x="7731809" y="3870485"/>
                </a:cubicBezTo>
                <a:close/>
                <a:moveTo>
                  <a:pt x="7817747" y="3870485"/>
                </a:moveTo>
                <a:cubicBezTo>
                  <a:pt x="7798519" y="3870485"/>
                  <a:pt x="7782922" y="3854894"/>
                  <a:pt x="7782922" y="3835667"/>
                </a:cubicBezTo>
                <a:cubicBezTo>
                  <a:pt x="7782922" y="3816439"/>
                  <a:pt x="7798519" y="3800848"/>
                  <a:pt x="7817747" y="3800848"/>
                </a:cubicBezTo>
                <a:cubicBezTo>
                  <a:pt x="7836975" y="3800848"/>
                  <a:pt x="7852559" y="3816439"/>
                  <a:pt x="7852559" y="3835667"/>
                </a:cubicBezTo>
                <a:cubicBezTo>
                  <a:pt x="7852559" y="3854894"/>
                  <a:pt x="7836975" y="3870485"/>
                  <a:pt x="7817747" y="3870485"/>
                </a:cubicBezTo>
                <a:close/>
                <a:moveTo>
                  <a:pt x="7902638" y="3870485"/>
                </a:moveTo>
                <a:cubicBezTo>
                  <a:pt x="7883411" y="3870485"/>
                  <a:pt x="7867813" y="3854894"/>
                  <a:pt x="7867813" y="3835667"/>
                </a:cubicBezTo>
                <a:cubicBezTo>
                  <a:pt x="7867813" y="3816439"/>
                  <a:pt x="7883411" y="3800848"/>
                  <a:pt x="7902638" y="3800848"/>
                </a:cubicBezTo>
                <a:cubicBezTo>
                  <a:pt x="7921866" y="3800848"/>
                  <a:pt x="7937451" y="3816439"/>
                  <a:pt x="7937451" y="3835667"/>
                </a:cubicBezTo>
                <a:cubicBezTo>
                  <a:pt x="7937451" y="3854894"/>
                  <a:pt x="7921866" y="3870485"/>
                  <a:pt x="7902638" y="3870485"/>
                </a:cubicBezTo>
                <a:close/>
                <a:moveTo>
                  <a:pt x="7985898" y="3870485"/>
                </a:moveTo>
                <a:cubicBezTo>
                  <a:pt x="7966671" y="3870485"/>
                  <a:pt x="7951073" y="3854894"/>
                  <a:pt x="7951073" y="3835667"/>
                </a:cubicBezTo>
                <a:cubicBezTo>
                  <a:pt x="7951073" y="3816439"/>
                  <a:pt x="7966671" y="3800848"/>
                  <a:pt x="7985898" y="3800848"/>
                </a:cubicBezTo>
                <a:cubicBezTo>
                  <a:pt x="8005126" y="3800848"/>
                  <a:pt x="8020711" y="3816439"/>
                  <a:pt x="8020711" y="3835667"/>
                </a:cubicBezTo>
                <a:cubicBezTo>
                  <a:pt x="8020711" y="3854894"/>
                  <a:pt x="8005126" y="3870485"/>
                  <a:pt x="7985898" y="3870485"/>
                </a:cubicBezTo>
                <a:close/>
                <a:moveTo>
                  <a:pt x="8070791" y="3870485"/>
                </a:moveTo>
                <a:cubicBezTo>
                  <a:pt x="8051563" y="3870485"/>
                  <a:pt x="8035965" y="3854894"/>
                  <a:pt x="8035965" y="3835667"/>
                </a:cubicBezTo>
                <a:cubicBezTo>
                  <a:pt x="8035965" y="3816439"/>
                  <a:pt x="8051563" y="3800848"/>
                  <a:pt x="8070791" y="3800848"/>
                </a:cubicBezTo>
                <a:cubicBezTo>
                  <a:pt x="8090018" y="3800848"/>
                  <a:pt x="8105603" y="3816439"/>
                  <a:pt x="8105603" y="3835667"/>
                </a:cubicBezTo>
                <a:cubicBezTo>
                  <a:pt x="8105603" y="3854894"/>
                  <a:pt x="8090018" y="3870485"/>
                  <a:pt x="8070791" y="3870485"/>
                </a:cubicBezTo>
                <a:close/>
                <a:moveTo>
                  <a:pt x="8155683" y="3870485"/>
                </a:moveTo>
                <a:cubicBezTo>
                  <a:pt x="8136455" y="3870485"/>
                  <a:pt x="8120857" y="3854894"/>
                  <a:pt x="8120857" y="3835667"/>
                </a:cubicBezTo>
                <a:cubicBezTo>
                  <a:pt x="8120857" y="3816439"/>
                  <a:pt x="8136455" y="3800848"/>
                  <a:pt x="8155683" y="3800848"/>
                </a:cubicBezTo>
                <a:cubicBezTo>
                  <a:pt x="8174910" y="3800848"/>
                  <a:pt x="8190495" y="3816439"/>
                  <a:pt x="8190495" y="3835667"/>
                </a:cubicBezTo>
                <a:cubicBezTo>
                  <a:pt x="8190495" y="3854894"/>
                  <a:pt x="8174910" y="3870485"/>
                  <a:pt x="8155683" y="3870485"/>
                </a:cubicBezTo>
                <a:close/>
                <a:moveTo>
                  <a:pt x="8241685" y="3870485"/>
                </a:moveTo>
                <a:cubicBezTo>
                  <a:pt x="8222457" y="3870485"/>
                  <a:pt x="8206860" y="3854894"/>
                  <a:pt x="8206860" y="3835667"/>
                </a:cubicBezTo>
                <a:cubicBezTo>
                  <a:pt x="8206860" y="3816439"/>
                  <a:pt x="8222457" y="3800848"/>
                  <a:pt x="8241685" y="3800848"/>
                </a:cubicBezTo>
                <a:cubicBezTo>
                  <a:pt x="8260913" y="3800848"/>
                  <a:pt x="8276498" y="3816439"/>
                  <a:pt x="8276498" y="3835667"/>
                </a:cubicBezTo>
                <a:cubicBezTo>
                  <a:pt x="8276498" y="3854894"/>
                  <a:pt x="8260913" y="3870485"/>
                  <a:pt x="8241685" y="3870485"/>
                </a:cubicBezTo>
                <a:close/>
                <a:moveTo>
                  <a:pt x="8326578" y="3870485"/>
                </a:moveTo>
                <a:cubicBezTo>
                  <a:pt x="8307351" y="3870485"/>
                  <a:pt x="8291753" y="3854894"/>
                  <a:pt x="8291753" y="3835667"/>
                </a:cubicBezTo>
                <a:cubicBezTo>
                  <a:pt x="8291753" y="3816439"/>
                  <a:pt x="8307351" y="3800848"/>
                  <a:pt x="8326578" y="3800848"/>
                </a:cubicBezTo>
                <a:cubicBezTo>
                  <a:pt x="8345806" y="3800848"/>
                  <a:pt x="8361391" y="3816439"/>
                  <a:pt x="8361391" y="3835667"/>
                </a:cubicBezTo>
                <a:cubicBezTo>
                  <a:pt x="8361391" y="3854894"/>
                  <a:pt x="8345806" y="3870485"/>
                  <a:pt x="8326578" y="3870485"/>
                </a:cubicBezTo>
                <a:close/>
                <a:moveTo>
                  <a:pt x="8410949" y="3870485"/>
                </a:moveTo>
                <a:cubicBezTo>
                  <a:pt x="8391721" y="3870485"/>
                  <a:pt x="8376123" y="3854894"/>
                  <a:pt x="8376123" y="3835667"/>
                </a:cubicBezTo>
                <a:cubicBezTo>
                  <a:pt x="8376123" y="3816439"/>
                  <a:pt x="8391721" y="3800848"/>
                  <a:pt x="8410949" y="3800848"/>
                </a:cubicBezTo>
                <a:cubicBezTo>
                  <a:pt x="8430176" y="3800848"/>
                  <a:pt x="8445761" y="3816439"/>
                  <a:pt x="8445761" y="3835667"/>
                </a:cubicBezTo>
                <a:cubicBezTo>
                  <a:pt x="8445761" y="3854894"/>
                  <a:pt x="8430176" y="3870485"/>
                  <a:pt x="8410949" y="3870485"/>
                </a:cubicBezTo>
                <a:close/>
                <a:moveTo>
                  <a:pt x="8495842" y="3870485"/>
                </a:moveTo>
                <a:cubicBezTo>
                  <a:pt x="8476614" y="3870485"/>
                  <a:pt x="8461017" y="3854894"/>
                  <a:pt x="8461017" y="3835667"/>
                </a:cubicBezTo>
                <a:cubicBezTo>
                  <a:pt x="8461017" y="3816439"/>
                  <a:pt x="8476614" y="3800848"/>
                  <a:pt x="8495842" y="3800848"/>
                </a:cubicBezTo>
                <a:cubicBezTo>
                  <a:pt x="8515070" y="3800848"/>
                  <a:pt x="8530654" y="3816439"/>
                  <a:pt x="8530654" y="3835667"/>
                </a:cubicBezTo>
                <a:cubicBezTo>
                  <a:pt x="8530654" y="3854894"/>
                  <a:pt x="8515070" y="3870485"/>
                  <a:pt x="8495842" y="3870485"/>
                </a:cubicBezTo>
                <a:close/>
                <a:moveTo>
                  <a:pt x="8580734" y="3870485"/>
                </a:moveTo>
                <a:cubicBezTo>
                  <a:pt x="8561506" y="3870485"/>
                  <a:pt x="8545909" y="3854894"/>
                  <a:pt x="8545909" y="3835667"/>
                </a:cubicBezTo>
                <a:cubicBezTo>
                  <a:pt x="8545909" y="3816439"/>
                  <a:pt x="8561506" y="3800848"/>
                  <a:pt x="8580734" y="3800848"/>
                </a:cubicBezTo>
                <a:cubicBezTo>
                  <a:pt x="8599962" y="3800848"/>
                  <a:pt x="8615546" y="3816439"/>
                  <a:pt x="8615546" y="3835667"/>
                </a:cubicBezTo>
                <a:cubicBezTo>
                  <a:pt x="8615546" y="3854894"/>
                  <a:pt x="8599962" y="3870485"/>
                  <a:pt x="8580734" y="3870485"/>
                </a:cubicBezTo>
                <a:close/>
                <a:moveTo>
                  <a:pt x="8665625" y="3870485"/>
                </a:moveTo>
                <a:cubicBezTo>
                  <a:pt x="8646398" y="3870485"/>
                  <a:pt x="8630800" y="3854894"/>
                  <a:pt x="8630800" y="3835667"/>
                </a:cubicBezTo>
                <a:cubicBezTo>
                  <a:pt x="8630800" y="3816439"/>
                  <a:pt x="8646398" y="3800848"/>
                  <a:pt x="8665625" y="3800848"/>
                </a:cubicBezTo>
                <a:cubicBezTo>
                  <a:pt x="8684853" y="3800848"/>
                  <a:pt x="8700438" y="3816439"/>
                  <a:pt x="8700438" y="3835667"/>
                </a:cubicBezTo>
                <a:cubicBezTo>
                  <a:pt x="8700438" y="3854894"/>
                  <a:pt x="8684853" y="3870485"/>
                  <a:pt x="8665625" y="3870485"/>
                </a:cubicBezTo>
                <a:close/>
                <a:moveTo>
                  <a:pt x="8750518" y="3870485"/>
                </a:moveTo>
                <a:cubicBezTo>
                  <a:pt x="8731290" y="3870485"/>
                  <a:pt x="8715692" y="3854894"/>
                  <a:pt x="8715692" y="3835667"/>
                </a:cubicBezTo>
                <a:cubicBezTo>
                  <a:pt x="8715692" y="3816439"/>
                  <a:pt x="8731290" y="3800848"/>
                  <a:pt x="8750518" y="3800848"/>
                </a:cubicBezTo>
                <a:cubicBezTo>
                  <a:pt x="8769745" y="3800848"/>
                  <a:pt x="8785330" y="3816439"/>
                  <a:pt x="8785330" y="3835667"/>
                </a:cubicBezTo>
                <a:cubicBezTo>
                  <a:pt x="8785330" y="3854894"/>
                  <a:pt x="8769745" y="3870485"/>
                  <a:pt x="8750518" y="3870485"/>
                </a:cubicBezTo>
                <a:close/>
                <a:moveTo>
                  <a:pt x="8835412" y="3870485"/>
                </a:moveTo>
                <a:cubicBezTo>
                  <a:pt x="8816184" y="3870485"/>
                  <a:pt x="8800587" y="3854894"/>
                  <a:pt x="8800587" y="3835667"/>
                </a:cubicBezTo>
                <a:cubicBezTo>
                  <a:pt x="8800587" y="3816439"/>
                  <a:pt x="8816184" y="3800848"/>
                  <a:pt x="8835412" y="3800848"/>
                </a:cubicBezTo>
                <a:cubicBezTo>
                  <a:pt x="8854640" y="3800848"/>
                  <a:pt x="8870224" y="3816439"/>
                  <a:pt x="8870224" y="3835667"/>
                </a:cubicBezTo>
                <a:cubicBezTo>
                  <a:pt x="8870224" y="3854894"/>
                  <a:pt x="8854640" y="3870485"/>
                  <a:pt x="8835412" y="3870485"/>
                </a:cubicBezTo>
                <a:close/>
                <a:moveTo>
                  <a:pt x="8920304" y="3870485"/>
                </a:moveTo>
                <a:cubicBezTo>
                  <a:pt x="8901076" y="3870485"/>
                  <a:pt x="8885479" y="3854894"/>
                  <a:pt x="8885479" y="3835667"/>
                </a:cubicBezTo>
                <a:cubicBezTo>
                  <a:pt x="8885479" y="3816439"/>
                  <a:pt x="8901076" y="3800848"/>
                  <a:pt x="8920304" y="3800848"/>
                </a:cubicBezTo>
                <a:cubicBezTo>
                  <a:pt x="8939532" y="3800848"/>
                  <a:pt x="8955116" y="3816439"/>
                  <a:pt x="8955116" y="3835667"/>
                </a:cubicBezTo>
                <a:cubicBezTo>
                  <a:pt x="8955116" y="3854894"/>
                  <a:pt x="8939532" y="3870485"/>
                  <a:pt x="8920304" y="3870485"/>
                </a:cubicBezTo>
                <a:close/>
                <a:moveTo>
                  <a:pt x="9005195" y="3870485"/>
                </a:moveTo>
                <a:cubicBezTo>
                  <a:pt x="8985968" y="3870485"/>
                  <a:pt x="8970370" y="3854894"/>
                  <a:pt x="8970370" y="3835667"/>
                </a:cubicBezTo>
                <a:cubicBezTo>
                  <a:pt x="8970370" y="3816439"/>
                  <a:pt x="8985968" y="3800848"/>
                  <a:pt x="9005195" y="3800848"/>
                </a:cubicBezTo>
                <a:cubicBezTo>
                  <a:pt x="9024423" y="3800848"/>
                  <a:pt x="9040008" y="3816439"/>
                  <a:pt x="9040008" y="3835667"/>
                </a:cubicBezTo>
                <a:cubicBezTo>
                  <a:pt x="9040008" y="3854894"/>
                  <a:pt x="9024423" y="3870485"/>
                  <a:pt x="9005195" y="3870485"/>
                </a:cubicBezTo>
                <a:close/>
                <a:moveTo>
                  <a:pt x="9090088" y="3870485"/>
                </a:moveTo>
                <a:cubicBezTo>
                  <a:pt x="9070860" y="3870485"/>
                  <a:pt x="9055262" y="3854894"/>
                  <a:pt x="9055262" y="3835667"/>
                </a:cubicBezTo>
                <a:cubicBezTo>
                  <a:pt x="9055262" y="3816439"/>
                  <a:pt x="9070860" y="3800848"/>
                  <a:pt x="9090088" y="3800848"/>
                </a:cubicBezTo>
                <a:cubicBezTo>
                  <a:pt x="9109315" y="3800848"/>
                  <a:pt x="9124900" y="3816439"/>
                  <a:pt x="9124900" y="3835667"/>
                </a:cubicBezTo>
                <a:cubicBezTo>
                  <a:pt x="9124900" y="3854894"/>
                  <a:pt x="9109315" y="3870485"/>
                  <a:pt x="9090088" y="3870485"/>
                </a:cubicBezTo>
                <a:close/>
                <a:moveTo>
                  <a:pt x="9174982" y="3870485"/>
                </a:moveTo>
                <a:cubicBezTo>
                  <a:pt x="9155754" y="3870485"/>
                  <a:pt x="9140157" y="3854894"/>
                  <a:pt x="9140157" y="3835667"/>
                </a:cubicBezTo>
                <a:cubicBezTo>
                  <a:pt x="9140157" y="3816439"/>
                  <a:pt x="9155754" y="3800848"/>
                  <a:pt x="9174982" y="3800848"/>
                </a:cubicBezTo>
                <a:cubicBezTo>
                  <a:pt x="9194210" y="3800848"/>
                  <a:pt x="9209794" y="3816439"/>
                  <a:pt x="9209794" y="3835667"/>
                </a:cubicBezTo>
                <a:cubicBezTo>
                  <a:pt x="9209794" y="3854894"/>
                  <a:pt x="9194210" y="3870485"/>
                  <a:pt x="9174982" y="3870485"/>
                </a:cubicBezTo>
                <a:close/>
                <a:moveTo>
                  <a:pt x="9259874" y="3870485"/>
                </a:moveTo>
                <a:cubicBezTo>
                  <a:pt x="9240646" y="3870485"/>
                  <a:pt x="9225049" y="3854894"/>
                  <a:pt x="9225049" y="3835667"/>
                </a:cubicBezTo>
                <a:cubicBezTo>
                  <a:pt x="9225049" y="3816439"/>
                  <a:pt x="9240646" y="3800848"/>
                  <a:pt x="9259874" y="3800848"/>
                </a:cubicBezTo>
                <a:cubicBezTo>
                  <a:pt x="9279102" y="3800848"/>
                  <a:pt x="9294686" y="3816439"/>
                  <a:pt x="9294686" y="3835667"/>
                </a:cubicBezTo>
                <a:cubicBezTo>
                  <a:pt x="9294686" y="3854894"/>
                  <a:pt x="9279102" y="3870485"/>
                  <a:pt x="9259874" y="3870485"/>
                </a:cubicBezTo>
                <a:close/>
                <a:moveTo>
                  <a:pt x="9344765" y="3870485"/>
                </a:moveTo>
                <a:cubicBezTo>
                  <a:pt x="9325538" y="3870485"/>
                  <a:pt x="9309940" y="3854894"/>
                  <a:pt x="9309940" y="3835667"/>
                </a:cubicBezTo>
                <a:cubicBezTo>
                  <a:pt x="9309940" y="3816439"/>
                  <a:pt x="9325538" y="3800848"/>
                  <a:pt x="9344765" y="3800848"/>
                </a:cubicBezTo>
                <a:cubicBezTo>
                  <a:pt x="9363993" y="3800848"/>
                  <a:pt x="9379578" y="3816439"/>
                  <a:pt x="9379578" y="3835667"/>
                </a:cubicBezTo>
                <a:cubicBezTo>
                  <a:pt x="9379578" y="3854894"/>
                  <a:pt x="9363993" y="3870485"/>
                  <a:pt x="9344765" y="3870485"/>
                </a:cubicBezTo>
                <a:close/>
                <a:moveTo>
                  <a:pt x="9429658" y="3870485"/>
                </a:moveTo>
                <a:cubicBezTo>
                  <a:pt x="9410430" y="3870485"/>
                  <a:pt x="9394832" y="3854894"/>
                  <a:pt x="9394832" y="3835667"/>
                </a:cubicBezTo>
                <a:cubicBezTo>
                  <a:pt x="9394832" y="3816439"/>
                  <a:pt x="9410430" y="3800848"/>
                  <a:pt x="9429658" y="3800848"/>
                </a:cubicBezTo>
                <a:cubicBezTo>
                  <a:pt x="9448885" y="3800848"/>
                  <a:pt x="9464470" y="3816439"/>
                  <a:pt x="9464470" y="3835667"/>
                </a:cubicBezTo>
                <a:cubicBezTo>
                  <a:pt x="9464470" y="3854894"/>
                  <a:pt x="9448885" y="3870485"/>
                  <a:pt x="9429658" y="3870485"/>
                </a:cubicBezTo>
                <a:close/>
                <a:moveTo>
                  <a:pt x="9514552" y="3870485"/>
                </a:moveTo>
                <a:cubicBezTo>
                  <a:pt x="9495324" y="3870485"/>
                  <a:pt x="9479727" y="3854894"/>
                  <a:pt x="9479727" y="3835667"/>
                </a:cubicBezTo>
                <a:cubicBezTo>
                  <a:pt x="9479727" y="3816439"/>
                  <a:pt x="9495324" y="3800848"/>
                  <a:pt x="9514552" y="3800848"/>
                </a:cubicBezTo>
                <a:cubicBezTo>
                  <a:pt x="9533780" y="3800848"/>
                  <a:pt x="9549364" y="3816439"/>
                  <a:pt x="9549364" y="3835667"/>
                </a:cubicBezTo>
                <a:cubicBezTo>
                  <a:pt x="9549364" y="3854894"/>
                  <a:pt x="9533780" y="3870485"/>
                  <a:pt x="9514552" y="3870485"/>
                </a:cubicBezTo>
                <a:close/>
                <a:moveTo>
                  <a:pt x="9769228" y="3870485"/>
                </a:moveTo>
                <a:cubicBezTo>
                  <a:pt x="9750000" y="3870485"/>
                  <a:pt x="9734402" y="3854894"/>
                  <a:pt x="9734402" y="3835667"/>
                </a:cubicBezTo>
                <a:cubicBezTo>
                  <a:pt x="9734402" y="3816439"/>
                  <a:pt x="9750000" y="3800848"/>
                  <a:pt x="9769228" y="3800848"/>
                </a:cubicBezTo>
                <a:cubicBezTo>
                  <a:pt x="9788455" y="3800848"/>
                  <a:pt x="9804040" y="3816439"/>
                  <a:pt x="9804040" y="3835667"/>
                </a:cubicBezTo>
                <a:cubicBezTo>
                  <a:pt x="9804040" y="3854894"/>
                  <a:pt x="9788455" y="3870485"/>
                  <a:pt x="9769228" y="3870485"/>
                </a:cubicBezTo>
                <a:close/>
                <a:moveTo>
                  <a:pt x="10023905" y="3870485"/>
                </a:moveTo>
                <a:cubicBezTo>
                  <a:pt x="10004678" y="3870485"/>
                  <a:pt x="9989080" y="3854894"/>
                  <a:pt x="9989080" y="3835667"/>
                </a:cubicBezTo>
                <a:cubicBezTo>
                  <a:pt x="9989080" y="3816439"/>
                  <a:pt x="10004678" y="3800848"/>
                  <a:pt x="10023905" y="3800848"/>
                </a:cubicBezTo>
                <a:cubicBezTo>
                  <a:pt x="10043133" y="3800848"/>
                  <a:pt x="10058718" y="3816439"/>
                  <a:pt x="10058718" y="3835667"/>
                </a:cubicBezTo>
                <a:cubicBezTo>
                  <a:pt x="10058718" y="3854894"/>
                  <a:pt x="10043133" y="3870485"/>
                  <a:pt x="10023905" y="3870485"/>
                </a:cubicBezTo>
                <a:close/>
                <a:moveTo>
                  <a:pt x="2298657" y="3785627"/>
                </a:moveTo>
                <a:cubicBezTo>
                  <a:pt x="2279429" y="3785627"/>
                  <a:pt x="2263838" y="3770036"/>
                  <a:pt x="2263838" y="3750808"/>
                </a:cubicBezTo>
                <a:cubicBezTo>
                  <a:pt x="2263838" y="3731580"/>
                  <a:pt x="2279429" y="3715989"/>
                  <a:pt x="2298657" y="3715989"/>
                </a:cubicBezTo>
                <a:cubicBezTo>
                  <a:pt x="2317885" y="3715989"/>
                  <a:pt x="2333476" y="3731580"/>
                  <a:pt x="2333476" y="3750808"/>
                </a:cubicBezTo>
                <a:cubicBezTo>
                  <a:pt x="2333476" y="3770036"/>
                  <a:pt x="2317885" y="3785627"/>
                  <a:pt x="2298657" y="3785627"/>
                </a:cubicBezTo>
                <a:close/>
                <a:moveTo>
                  <a:pt x="2383549" y="3785627"/>
                </a:moveTo>
                <a:cubicBezTo>
                  <a:pt x="2364322" y="3785627"/>
                  <a:pt x="2348730" y="3770036"/>
                  <a:pt x="2348730" y="3750808"/>
                </a:cubicBezTo>
                <a:cubicBezTo>
                  <a:pt x="2348730" y="3731580"/>
                  <a:pt x="2364322" y="3715989"/>
                  <a:pt x="2383549" y="3715989"/>
                </a:cubicBezTo>
                <a:cubicBezTo>
                  <a:pt x="2402777" y="3715989"/>
                  <a:pt x="2418368" y="3731580"/>
                  <a:pt x="2418368" y="3750808"/>
                </a:cubicBezTo>
                <a:cubicBezTo>
                  <a:pt x="2418368" y="3770036"/>
                  <a:pt x="2402777" y="3785627"/>
                  <a:pt x="2383549" y="3785627"/>
                </a:cubicBezTo>
                <a:close/>
                <a:moveTo>
                  <a:pt x="2468443" y="3785627"/>
                </a:moveTo>
                <a:cubicBezTo>
                  <a:pt x="2449215" y="3785627"/>
                  <a:pt x="2433624" y="3770036"/>
                  <a:pt x="2433624" y="3750808"/>
                </a:cubicBezTo>
                <a:cubicBezTo>
                  <a:pt x="2433624" y="3731580"/>
                  <a:pt x="2449215" y="3715989"/>
                  <a:pt x="2468443" y="3715989"/>
                </a:cubicBezTo>
                <a:cubicBezTo>
                  <a:pt x="2487670" y="3715989"/>
                  <a:pt x="2503261" y="3731580"/>
                  <a:pt x="2503261" y="3750808"/>
                </a:cubicBezTo>
                <a:cubicBezTo>
                  <a:pt x="2503261" y="3770036"/>
                  <a:pt x="2487670" y="3785627"/>
                  <a:pt x="2468443" y="3785627"/>
                </a:cubicBezTo>
                <a:close/>
                <a:moveTo>
                  <a:pt x="2553334" y="3785627"/>
                </a:moveTo>
                <a:cubicBezTo>
                  <a:pt x="2534106" y="3785627"/>
                  <a:pt x="2518515" y="3770036"/>
                  <a:pt x="2518515" y="3750808"/>
                </a:cubicBezTo>
                <a:cubicBezTo>
                  <a:pt x="2518515" y="3731580"/>
                  <a:pt x="2534106" y="3715989"/>
                  <a:pt x="2553334" y="3715989"/>
                </a:cubicBezTo>
                <a:cubicBezTo>
                  <a:pt x="2572562" y="3715989"/>
                  <a:pt x="2588153" y="3731580"/>
                  <a:pt x="2588153" y="3750808"/>
                </a:cubicBezTo>
                <a:cubicBezTo>
                  <a:pt x="2588153" y="3770036"/>
                  <a:pt x="2572562" y="3785627"/>
                  <a:pt x="2553334" y="3785627"/>
                </a:cubicBezTo>
                <a:close/>
                <a:moveTo>
                  <a:pt x="2638227" y="3785627"/>
                </a:moveTo>
                <a:cubicBezTo>
                  <a:pt x="2618999" y="3785627"/>
                  <a:pt x="2603408" y="3770036"/>
                  <a:pt x="2603408" y="3750808"/>
                </a:cubicBezTo>
                <a:cubicBezTo>
                  <a:pt x="2603408" y="3731580"/>
                  <a:pt x="2618999" y="3715989"/>
                  <a:pt x="2638227" y="3715989"/>
                </a:cubicBezTo>
                <a:cubicBezTo>
                  <a:pt x="2657455" y="3715989"/>
                  <a:pt x="2673046" y="3731580"/>
                  <a:pt x="2673046" y="3750808"/>
                </a:cubicBezTo>
                <a:cubicBezTo>
                  <a:pt x="2673046" y="3770036"/>
                  <a:pt x="2657455" y="3785627"/>
                  <a:pt x="2638227" y="3785627"/>
                </a:cubicBezTo>
                <a:close/>
                <a:moveTo>
                  <a:pt x="2723119" y="3785627"/>
                </a:moveTo>
                <a:cubicBezTo>
                  <a:pt x="2703892" y="3785627"/>
                  <a:pt x="2688300" y="3770036"/>
                  <a:pt x="2688300" y="3750808"/>
                </a:cubicBezTo>
                <a:cubicBezTo>
                  <a:pt x="2688300" y="3731580"/>
                  <a:pt x="2703892" y="3715989"/>
                  <a:pt x="2723119" y="3715989"/>
                </a:cubicBezTo>
                <a:cubicBezTo>
                  <a:pt x="2742347" y="3715989"/>
                  <a:pt x="2757938" y="3731580"/>
                  <a:pt x="2757938" y="3750808"/>
                </a:cubicBezTo>
                <a:cubicBezTo>
                  <a:pt x="2757938" y="3770036"/>
                  <a:pt x="2742347" y="3785627"/>
                  <a:pt x="2723119" y="3785627"/>
                </a:cubicBezTo>
                <a:close/>
                <a:moveTo>
                  <a:pt x="2808013" y="3785627"/>
                </a:moveTo>
                <a:cubicBezTo>
                  <a:pt x="2788785" y="3785627"/>
                  <a:pt x="2773194" y="3770036"/>
                  <a:pt x="2773194" y="3750808"/>
                </a:cubicBezTo>
                <a:cubicBezTo>
                  <a:pt x="2773194" y="3731580"/>
                  <a:pt x="2788785" y="3715989"/>
                  <a:pt x="2808013" y="3715989"/>
                </a:cubicBezTo>
                <a:cubicBezTo>
                  <a:pt x="2827240" y="3715989"/>
                  <a:pt x="2842831" y="3731580"/>
                  <a:pt x="2842831" y="3750808"/>
                </a:cubicBezTo>
                <a:cubicBezTo>
                  <a:pt x="2842831" y="3770036"/>
                  <a:pt x="2827240" y="3785627"/>
                  <a:pt x="2808013" y="3785627"/>
                </a:cubicBezTo>
                <a:close/>
                <a:moveTo>
                  <a:pt x="2892904" y="3785627"/>
                </a:moveTo>
                <a:cubicBezTo>
                  <a:pt x="2873676" y="3785627"/>
                  <a:pt x="2858085" y="3770036"/>
                  <a:pt x="2858085" y="3750808"/>
                </a:cubicBezTo>
                <a:cubicBezTo>
                  <a:pt x="2858085" y="3731580"/>
                  <a:pt x="2873676" y="3715989"/>
                  <a:pt x="2892904" y="3715989"/>
                </a:cubicBezTo>
                <a:cubicBezTo>
                  <a:pt x="2912132" y="3715989"/>
                  <a:pt x="2927723" y="3731580"/>
                  <a:pt x="2927723" y="3750808"/>
                </a:cubicBezTo>
                <a:cubicBezTo>
                  <a:pt x="2927723" y="3770036"/>
                  <a:pt x="2912132" y="3785627"/>
                  <a:pt x="2892904" y="3785627"/>
                </a:cubicBezTo>
                <a:close/>
                <a:moveTo>
                  <a:pt x="2977796" y="3785627"/>
                </a:moveTo>
                <a:cubicBezTo>
                  <a:pt x="2958568" y="3785627"/>
                  <a:pt x="2942977" y="3770036"/>
                  <a:pt x="2942977" y="3750808"/>
                </a:cubicBezTo>
                <a:cubicBezTo>
                  <a:pt x="2942977" y="3731580"/>
                  <a:pt x="2958568" y="3715989"/>
                  <a:pt x="2977796" y="3715989"/>
                </a:cubicBezTo>
                <a:cubicBezTo>
                  <a:pt x="2997024" y="3715989"/>
                  <a:pt x="3012615" y="3731580"/>
                  <a:pt x="3012615" y="3750808"/>
                </a:cubicBezTo>
                <a:cubicBezTo>
                  <a:pt x="3012615" y="3770036"/>
                  <a:pt x="2997024" y="3785627"/>
                  <a:pt x="2977796" y="3785627"/>
                </a:cubicBezTo>
                <a:close/>
                <a:moveTo>
                  <a:pt x="3062689" y="3785627"/>
                </a:moveTo>
                <a:cubicBezTo>
                  <a:pt x="3043462" y="3785627"/>
                  <a:pt x="3027870" y="3770036"/>
                  <a:pt x="3027870" y="3750808"/>
                </a:cubicBezTo>
                <a:cubicBezTo>
                  <a:pt x="3027870" y="3731580"/>
                  <a:pt x="3043462" y="3715989"/>
                  <a:pt x="3062689" y="3715989"/>
                </a:cubicBezTo>
                <a:cubicBezTo>
                  <a:pt x="3081917" y="3715989"/>
                  <a:pt x="3097508" y="3731580"/>
                  <a:pt x="3097508" y="3750808"/>
                </a:cubicBezTo>
                <a:cubicBezTo>
                  <a:pt x="3097508" y="3770036"/>
                  <a:pt x="3081917" y="3785627"/>
                  <a:pt x="3062689" y="3785627"/>
                </a:cubicBezTo>
                <a:close/>
                <a:moveTo>
                  <a:pt x="3147583" y="3785627"/>
                </a:moveTo>
                <a:cubicBezTo>
                  <a:pt x="3128355" y="3785627"/>
                  <a:pt x="3112764" y="3770036"/>
                  <a:pt x="3112764" y="3750808"/>
                </a:cubicBezTo>
                <a:cubicBezTo>
                  <a:pt x="3112764" y="3731580"/>
                  <a:pt x="3128355" y="3715989"/>
                  <a:pt x="3147583" y="3715989"/>
                </a:cubicBezTo>
                <a:cubicBezTo>
                  <a:pt x="3166810" y="3715989"/>
                  <a:pt x="3182401" y="3731580"/>
                  <a:pt x="3182401" y="3750808"/>
                </a:cubicBezTo>
                <a:cubicBezTo>
                  <a:pt x="3182401" y="3770036"/>
                  <a:pt x="3166810" y="3785627"/>
                  <a:pt x="3147583" y="3785627"/>
                </a:cubicBezTo>
                <a:close/>
                <a:moveTo>
                  <a:pt x="3232474" y="3785627"/>
                </a:moveTo>
                <a:cubicBezTo>
                  <a:pt x="3213246" y="3785627"/>
                  <a:pt x="3197655" y="3770036"/>
                  <a:pt x="3197655" y="3750808"/>
                </a:cubicBezTo>
                <a:cubicBezTo>
                  <a:pt x="3197655" y="3731580"/>
                  <a:pt x="3213246" y="3715989"/>
                  <a:pt x="3232474" y="3715989"/>
                </a:cubicBezTo>
                <a:cubicBezTo>
                  <a:pt x="3251702" y="3715989"/>
                  <a:pt x="3267293" y="3731580"/>
                  <a:pt x="3267293" y="3750808"/>
                </a:cubicBezTo>
                <a:cubicBezTo>
                  <a:pt x="3267293" y="3770036"/>
                  <a:pt x="3251702" y="3785627"/>
                  <a:pt x="3232474" y="3785627"/>
                </a:cubicBezTo>
                <a:close/>
                <a:moveTo>
                  <a:pt x="3317366" y="3785627"/>
                </a:moveTo>
                <a:cubicBezTo>
                  <a:pt x="3298138" y="3785627"/>
                  <a:pt x="3282547" y="3770036"/>
                  <a:pt x="3282547" y="3750808"/>
                </a:cubicBezTo>
                <a:cubicBezTo>
                  <a:pt x="3282547" y="3731580"/>
                  <a:pt x="3298138" y="3715989"/>
                  <a:pt x="3317366" y="3715989"/>
                </a:cubicBezTo>
                <a:cubicBezTo>
                  <a:pt x="3336594" y="3715989"/>
                  <a:pt x="3352185" y="3731580"/>
                  <a:pt x="3352185" y="3750808"/>
                </a:cubicBezTo>
                <a:cubicBezTo>
                  <a:pt x="3352185" y="3770036"/>
                  <a:pt x="3336594" y="3785627"/>
                  <a:pt x="3317366" y="3785627"/>
                </a:cubicBezTo>
                <a:close/>
                <a:moveTo>
                  <a:pt x="3402259" y="3785627"/>
                </a:moveTo>
                <a:cubicBezTo>
                  <a:pt x="3383032" y="3785627"/>
                  <a:pt x="3367440" y="3770036"/>
                  <a:pt x="3367440" y="3750808"/>
                </a:cubicBezTo>
                <a:cubicBezTo>
                  <a:pt x="3367440" y="3731580"/>
                  <a:pt x="3383032" y="3715989"/>
                  <a:pt x="3402259" y="3715989"/>
                </a:cubicBezTo>
                <a:cubicBezTo>
                  <a:pt x="3421487" y="3715989"/>
                  <a:pt x="3437078" y="3731580"/>
                  <a:pt x="3437078" y="3750808"/>
                </a:cubicBezTo>
                <a:cubicBezTo>
                  <a:pt x="3437078" y="3770036"/>
                  <a:pt x="3421487" y="3785627"/>
                  <a:pt x="3402259" y="3785627"/>
                </a:cubicBezTo>
                <a:close/>
                <a:moveTo>
                  <a:pt x="3487153" y="3785627"/>
                </a:moveTo>
                <a:cubicBezTo>
                  <a:pt x="3467925" y="3785627"/>
                  <a:pt x="3452334" y="3770036"/>
                  <a:pt x="3452334" y="3750808"/>
                </a:cubicBezTo>
                <a:cubicBezTo>
                  <a:pt x="3452334" y="3731580"/>
                  <a:pt x="3467925" y="3715989"/>
                  <a:pt x="3487153" y="3715989"/>
                </a:cubicBezTo>
                <a:cubicBezTo>
                  <a:pt x="3506380" y="3715989"/>
                  <a:pt x="3521971" y="3731580"/>
                  <a:pt x="3521971" y="3750808"/>
                </a:cubicBezTo>
                <a:cubicBezTo>
                  <a:pt x="3521971" y="3770036"/>
                  <a:pt x="3506380" y="3785627"/>
                  <a:pt x="3487153" y="3785627"/>
                </a:cubicBezTo>
                <a:close/>
                <a:moveTo>
                  <a:pt x="5694362" y="3785627"/>
                </a:moveTo>
                <a:cubicBezTo>
                  <a:pt x="5675134" y="3785627"/>
                  <a:pt x="5659543" y="3770036"/>
                  <a:pt x="5659543" y="3750808"/>
                </a:cubicBezTo>
                <a:cubicBezTo>
                  <a:pt x="5659543" y="3731580"/>
                  <a:pt x="5675134" y="3715989"/>
                  <a:pt x="5694362" y="3715989"/>
                </a:cubicBezTo>
                <a:cubicBezTo>
                  <a:pt x="5713590" y="3715989"/>
                  <a:pt x="5729181" y="3731580"/>
                  <a:pt x="5729181" y="3750808"/>
                </a:cubicBezTo>
                <a:cubicBezTo>
                  <a:pt x="5729181" y="3770036"/>
                  <a:pt x="5713590" y="3785627"/>
                  <a:pt x="5694362" y="3785627"/>
                </a:cubicBezTo>
                <a:close/>
                <a:moveTo>
                  <a:pt x="6033933" y="3785627"/>
                </a:moveTo>
                <a:cubicBezTo>
                  <a:pt x="6014705" y="3785627"/>
                  <a:pt x="5999107" y="3770036"/>
                  <a:pt x="5999107" y="3750808"/>
                </a:cubicBezTo>
                <a:cubicBezTo>
                  <a:pt x="5999107" y="3731580"/>
                  <a:pt x="6014705" y="3715989"/>
                  <a:pt x="6033933" y="3715989"/>
                </a:cubicBezTo>
                <a:cubicBezTo>
                  <a:pt x="6053160" y="3715989"/>
                  <a:pt x="6068745" y="3731580"/>
                  <a:pt x="6068745" y="3750808"/>
                </a:cubicBezTo>
                <a:cubicBezTo>
                  <a:pt x="6068745" y="3770036"/>
                  <a:pt x="6053160" y="3785627"/>
                  <a:pt x="6033933" y="3785627"/>
                </a:cubicBezTo>
                <a:close/>
                <a:moveTo>
                  <a:pt x="6118825" y="3785627"/>
                </a:moveTo>
                <a:cubicBezTo>
                  <a:pt x="6099597" y="3785627"/>
                  <a:pt x="6083999" y="3770036"/>
                  <a:pt x="6083999" y="3750808"/>
                </a:cubicBezTo>
                <a:cubicBezTo>
                  <a:pt x="6083999" y="3731580"/>
                  <a:pt x="6099597" y="3715989"/>
                  <a:pt x="6118825" y="3715989"/>
                </a:cubicBezTo>
                <a:cubicBezTo>
                  <a:pt x="6138053" y="3715989"/>
                  <a:pt x="6153637" y="3731580"/>
                  <a:pt x="6153637" y="3750808"/>
                </a:cubicBezTo>
                <a:cubicBezTo>
                  <a:pt x="6153637" y="3770036"/>
                  <a:pt x="6138053" y="3785627"/>
                  <a:pt x="6118825" y="3785627"/>
                </a:cubicBezTo>
                <a:close/>
                <a:moveTo>
                  <a:pt x="6288610" y="3785627"/>
                </a:moveTo>
                <a:cubicBezTo>
                  <a:pt x="6269383" y="3785627"/>
                  <a:pt x="6253785" y="3770036"/>
                  <a:pt x="6253785" y="3750808"/>
                </a:cubicBezTo>
                <a:cubicBezTo>
                  <a:pt x="6253785" y="3731580"/>
                  <a:pt x="6269383" y="3715989"/>
                  <a:pt x="6288610" y="3715989"/>
                </a:cubicBezTo>
                <a:cubicBezTo>
                  <a:pt x="6307838" y="3715989"/>
                  <a:pt x="6323423" y="3731580"/>
                  <a:pt x="6323423" y="3750808"/>
                </a:cubicBezTo>
                <a:cubicBezTo>
                  <a:pt x="6323423" y="3770036"/>
                  <a:pt x="6307838" y="3785627"/>
                  <a:pt x="6288610" y="3785627"/>
                </a:cubicBezTo>
                <a:close/>
                <a:moveTo>
                  <a:pt x="6967749" y="3785627"/>
                </a:moveTo>
                <a:cubicBezTo>
                  <a:pt x="6948522" y="3785627"/>
                  <a:pt x="6932924" y="3770036"/>
                  <a:pt x="6932924" y="3750808"/>
                </a:cubicBezTo>
                <a:cubicBezTo>
                  <a:pt x="6932924" y="3731580"/>
                  <a:pt x="6948522" y="3715989"/>
                  <a:pt x="6967749" y="3715989"/>
                </a:cubicBezTo>
                <a:cubicBezTo>
                  <a:pt x="6986977" y="3715989"/>
                  <a:pt x="7002562" y="3731580"/>
                  <a:pt x="7002562" y="3750808"/>
                </a:cubicBezTo>
                <a:cubicBezTo>
                  <a:pt x="7002562" y="3770036"/>
                  <a:pt x="6986977" y="3785627"/>
                  <a:pt x="6967749" y="3785627"/>
                </a:cubicBezTo>
                <a:close/>
                <a:moveTo>
                  <a:pt x="7052643" y="3785627"/>
                </a:moveTo>
                <a:cubicBezTo>
                  <a:pt x="7033415" y="3785627"/>
                  <a:pt x="7017817" y="3770036"/>
                  <a:pt x="7017817" y="3750808"/>
                </a:cubicBezTo>
                <a:cubicBezTo>
                  <a:pt x="7017817" y="3731580"/>
                  <a:pt x="7033415" y="3715989"/>
                  <a:pt x="7052643" y="3715989"/>
                </a:cubicBezTo>
                <a:cubicBezTo>
                  <a:pt x="7071870" y="3715989"/>
                  <a:pt x="7087455" y="3731580"/>
                  <a:pt x="7087455" y="3750808"/>
                </a:cubicBezTo>
                <a:cubicBezTo>
                  <a:pt x="7087455" y="3770036"/>
                  <a:pt x="7071870" y="3785627"/>
                  <a:pt x="7052643" y="3785627"/>
                </a:cubicBezTo>
                <a:close/>
                <a:moveTo>
                  <a:pt x="7137562" y="3785627"/>
                </a:moveTo>
                <a:cubicBezTo>
                  <a:pt x="7118334" y="3785627"/>
                  <a:pt x="7102737" y="3770036"/>
                  <a:pt x="7102737" y="3750808"/>
                </a:cubicBezTo>
                <a:cubicBezTo>
                  <a:pt x="7102737" y="3731580"/>
                  <a:pt x="7118334" y="3715989"/>
                  <a:pt x="7137562" y="3715989"/>
                </a:cubicBezTo>
                <a:cubicBezTo>
                  <a:pt x="7156790" y="3715989"/>
                  <a:pt x="7172374" y="3731580"/>
                  <a:pt x="7172374" y="3750808"/>
                </a:cubicBezTo>
                <a:cubicBezTo>
                  <a:pt x="7172374" y="3770036"/>
                  <a:pt x="7156790" y="3785627"/>
                  <a:pt x="7137562" y="3785627"/>
                </a:cubicBezTo>
                <a:close/>
                <a:moveTo>
                  <a:pt x="7222454" y="3785627"/>
                </a:moveTo>
                <a:cubicBezTo>
                  <a:pt x="7203226" y="3785627"/>
                  <a:pt x="7187629" y="3770036"/>
                  <a:pt x="7187629" y="3750808"/>
                </a:cubicBezTo>
                <a:cubicBezTo>
                  <a:pt x="7187629" y="3731580"/>
                  <a:pt x="7203226" y="3715989"/>
                  <a:pt x="7222454" y="3715989"/>
                </a:cubicBezTo>
                <a:cubicBezTo>
                  <a:pt x="7241682" y="3715989"/>
                  <a:pt x="7257266" y="3731580"/>
                  <a:pt x="7257266" y="3750808"/>
                </a:cubicBezTo>
                <a:cubicBezTo>
                  <a:pt x="7257266" y="3770036"/>
                  <a:pt x="7241682" y="3785627"/>
                  <a:pt x="7222454" y="3785627"/>
                </a:cubicBezTo>
                <a:close/>
                <a:moveTo>
                  <a:pt x="7307346" y="3785627"/>
                </a:moveTo>
                <a:cubicBezTo>
                  <a:pt x="7288119" y="3785627"/>
                  <a:pt x="7272521" y="3770036"/>
                  <a:pt x="7272521" y="3750808"/>
                </a:cubicBezTo>
                <a:cubicBezTo>
                  <a:pt x="7272521" y="3731580"/>
                  <a:pt x="7288119" y="3715989"/>
                  <a:pt x="7307346" y="3715989"/>
                </a:cubicBezTo>
                <a:cubicBezTo>
                  <a:pt x="7326574" y="3715989"/>
                  <a:pt x="7342159" y="3731580"/>
                  <a:pt x="7342159" y="3750808"/>
                </a:cubicBezTo>
                <a:cubicBezTo>
                  <a:pt x="7342159" y="3770036"/>
                  <a:pt x="7326574" y="3785627"/>
                  <a:pt x="7307346" y="3785627"/>
                </a:cubicBezTo>
                <a:close/>
                <a:moveTo>
                  <a:pt x="7392239" y="3785627"/>
                </a:moveTo>
                <a:cubicBezTo>
                  <a:pt x="7373011" y="3785627"/>
                  <a:pt x="7357413" y="3770036"/>
                  <a:pt x="7357413" y="3750808"/>
                </a:cubicBezTo>
                <a:cubicBezTo>
                  <a:pt x="7357413" y="3731580"/>
                  <a:pt x="7373011" y="3715989"/>
                  <a:pt x="7392239" y="3715989"/>
                </a:cubicBezTo>
                <a:cubicBezTo>
                  <a:pt x="7411466" y="3715989"/>
                  <a:pt x="7427051" y="3731580"/>
                  <a:pt x="7427051" y="3750808"/>
                </a:cubicBezTo>
                <a:cubicBezTo>
                  <a:pt x="7427051" y="3770036"/>
                  <a:pt x="7411466" y="3785627"/>
                  <a:pt x="7392239" y="3785627"/>
                </a:cubicBezTo>
                <a:close/>
                <a:moveTo>
                  <a:pt x="7477132" y="3785627"/>
                </a:moveTo>
                <a:cubicBezTo>
                  <a:pt x="7457904" y="3785627"/>
                  <a:pt x="7442307" y="3770036"/>
                  <a:pt x="7442307" y="3750808"/>
                </a:cubicBezTo>
                <a:cubicBezTo>
                  <a:pt x="7442307" y="3731580"/>
                  <a:pt x="7457904" y="3715989"/>
                  <a:pt x="7477132" y="3715989"/>
                </a:cubicBezTo>
                <a:cubicBezTo>
                  <a:pt x="7496360" y="3715989"/>
                  <a:pt x="7511944" y="3731580"/>
                  <a:pt x="7511944" y="3750808"/>
                </a:cubicBezTo>
                <a:cubicBezTo>
                  <a:pt x="7511944" y="3770036"/>
                  <a:pt x="7496360" y="3785627"/>
                  <a:pt x="7477132" y="3785627"/>
                </a:cubicBezTo>
                <a:close/>
                <a:moveTo>
                  <a:pt x="7562024" y="3785627"/>
                </a:moveTo>
                <a:cubicBezTo>
                  <a:pt x="7542796" y="3785627"/>
                  <a:pt x="7527199" y="3770036"/>
                  <a:pt x="7527199" y="3750808"/>
                </a:cubicBezTo>
                <a:cubicBezTo>
                  <a:pt x="7527199" y="3731580"/>
                  <a:pt x="7542796" y="3715989"/>
                  <a:pt x="7562024" y="3715989"/>
                </a:cubicBezTo>
                <a:cubicBezTo>
                  <a:pt x="7581252" y="3715989"/>
                  <a:pt x="7596836" y="3731580"/>
                  <a:pt x="7596836" y="3750808"/>
                </a:cubicBezTo>
                <a:cubicBezTo>
                  <a:pt x="7596836" y="3770036"/>
                  <a:pt x="7581252" y="3785627"/>
                  <a:pt x="7562024" y="3785627"/>
                </a:cubicBezTo>
                <a:close/>
                <a:moveTo>
                  <a:pt x="7646915" y="3785627"/>
                </a:moveTo>
                <a:cubicBezTo>
                  <a:pt x="7627688" y="3785627"/>
                  <a:pt x="7612090" y="3770036"/>
                  <a:pt x="7612090" y="3750808"/>
                </a:cubicBezTo>
                <a:cubicBezTo>
                  <a:pt x="7612090" y="3731580"/>
                  <a:pt x="7627688" y="3715989"/>
                  <a:pt x="7646915" y="3715989"/>
                </a:cubicBezTo>
                <a:cubicBezTo>
                  <a:pt x="7666143" y="3715989"/>
                  <a:pt x="7681728" y="3731580"/>
                  <a:pt x="7681728" y="3750808"/>
                </a:cubicBezTo>
                <a:cubicBezTo>
                  <a:pt x="7681728" y="3770036"/>
                  <a:pt x="7666143" y="3785627"/>
                  <a:pt x="7646915" y="3785627"/>
                </a:cubicBezTo>
                <a:close/>
                <a:moveTo>
                  <a:pt x="7731809" y="3785627"/>
                </a:moveTo>
                <a:cubicBezTo>
                  <a:pt x="7712581" y="3785627"/>
                  <a:pt x="7696983" y="3770036"/>
                  <a:pt x="7696983" y="3750808"/>
                </a:cubicBezTo>
                <a:cubicBezTo>
                  <a:pt x="7696983" y="3731580"/>
                  <a:pt x="7712581" y="3715989"/>
                  <a:pt x="7731809" y="3715989"/>
                </a:cubicBezTo>
                <a:cubicBezTo>
                  <a:pt x="7751036" y="3715989"/>
                  <a:pt x="7766621" y="3731580"/>
                  <a:pt x="7766621" y="3750808"/>
                </a:cubicBezTo>
                <a:cubicBezTo>
                  <a:pt x="7766621" y="3770036"/>
                  <a:pt x="7751036" y="3785627"/>
                  <a:pt x="7731809" y="3785627"/>
                </a:cubicBezTo>
                <a:close/>
                <a:moveTo>
                  <a:pt x="7817747" y="3785627"/>
                </a:moveTo>
                <a:cubicBezTo>
                  <a:pt x="7798519" y="3785627"/>
                  <a:pt x="7782922" y="3770036"/>
                  <a:pt x="7782922" y="3750808"/>
                </a:cubicBezTo>
                <a:cubicBezTo>
                  <a:pt x="7782922" y="3731580"/>
                  <a:pt x="7798519" y="3715989"/>
                  <a:pt x="7817747" y="3715989"/>
                </a:cubicBezTo>
                <a:cubicBezTo>
                  <a:pt x="7836975" y="3715989"/>
                  <a:pt x="7852559" y="3731580"/>
                  <a:pt x="7852559" y="3750808"/>
                </a:cubicBezTo>
                <a:cubicBezTo>
                  <a:pt x="7852559" y="3770036"/>
                  <a:pt x="7836975" y="3785627"/>
                  <a:pt x="7817747" y="3785627"/>
                </a:cubicBezTo>
                <a:close/>
                <a:moveTo>
                  <a:pt x="7902638" y="3785627"/>
                </a:moveTo>
                <a:cubicBezTo>
                  <a:pt x="7883411" y="3785627"/>
                  <a:pt x="7867813" y="3770036"/>
                  <a:pt x="7867813" y="3750808"/>
                </a:cubicBezTo>
                <a:cubicBezTo>
                  <a:pt x="7867813" y="3731580"/>
                  <a:pt x="7883411" y="3715989"/>
                  <a:pt x="7902638" y="3715989"/>
                </a:cubicBezTo>
                <a:cubicBezTo>
                  <a:pt x="7921866" y="3715989"/>
                  <a:pt x="7937451" y="3731580"/>
                  <a:pt x="7937451" y="3750808"/>
                </a:cubicBezTo>
                <a:cubicBezTo>
                  <a:pt x="7937451" y="3770036"/>
                  <a:pt x="7921866" y="3785627"/>
                  <a:pt x="7902638" y="3785627"/>
                </a:cubicBezTo>
                <a:close/>
                <a:moveTo>
                  <a:pt x="7985898" y="3785627"/>
                </a:moveTo>
                <a:cubicBezTo>
                  <a:pt x="7966671" y="3785627"/>
                  <a:pt x="7951073" y="3770036"/>
                  <a:pt x="7951073" y="3750808"/>
                </a:cubicBezTo>
                <a:cubicBezTo>
                  <a:pt x="7951073" y="3731580"/>
                  <a:pt x="7966671" y="3715989"/>
                  <a:pt x="7985898" y="3715989"/>
                </a:cubicBezTo>
                <a:cubicBezTo>
                  <a:pt x="8005126" y="3715989"/>
                  <a:pt x="8020711" y="3731580"/>
                  <a:pt x="8020711" y="3750808"/>
                </a:cubicBezTo>
                <a:cubicBezTo>
                  <a:pt x="8020711" y="3770036"/>
                  <a:pt x="8005126" y="3785627"/>
                  <a:pt x="7985898" y="3785627"/>
                </a:cubicBezTo>
                <a:close/>
                <a:moveTo>
                  <a:pt x="8070791" y="3785627"/>
                </a:moveTo>
                <a:cubicBezTo>
                  <a:pt x="8051563" y="3785627"/>
                  <a:pt x="8035965" y="3770036"/>
                  <a:pt x="8035965" y="3750808"/>
                </a:cubicBezTo>
                <a:cubicBezTo>
                  <a:pt x="8035965" y="3731580"/>
                  <a:pt x="8051563" y="3715989"/>
                  <a:pt x="8070791" y="3715989"/>
                </a:cubicBezTo>
                <a:cubicBezTo>
                  <a:pt x="8090018" y="3715989"/>
                  <a:pt x="8105603" y="3731580"/>
                  <a:pt x="8105603" y="3750808"/>
                </a:cubicBezTo>
                <a:cubicBezTo>
                  <a:pt x="8105603" y="3770036"/>
                  <a:pt x="8090018" y="3785627"/>
                  <a:pt x="8070791" y="3785627"/>
                </a:cubicBezTo>
                <a:close/>
                <a:moveTo>
                  <a:pt x="8155683" y="3785627"/>
                </a:moveTo>
                <a:cubicBezTo>
                  <a:pt x="8136455" y="3785627"/>
                  <a:pt x="8120857" y="3770036"/>
                  <a:pt x="8120857" y="3750808"/>
                </a:cubicBezTo>
                <a:cubicBezTo>
                  <a:pt x="8120857" y="3731580"/>
                  <a:pt x="8136455" y="3715989"/>
                  <a:pt x="8155683" y="3715989"/>
                </a:cubicBezTo>
                <a:cubicBezTo>
                  <a:pt x="8174910" y="3715989"/>
                  <a:pt x="8190495" y="3731580"/>
                  <a:pt x="8190495" y="3750808"/>
                </a:cubicBezTo>
                <a:cubicBezTo>
                  <a:pt x="8190495" y="3770036"/>
                  <a:pt x="8174910" y="3785627"/>
                  <a:pt x="8155683" y="3785627"/>
                </a:cubicBezTo>
                <a:close/>
                <a:moveTo>
                  <a:pt x="8241685" y="3785627"/>
                </a:moveTo>
                <a:cubicBezTo>
                  <a:pt x="8222457" y="3785627"/>
                  <a:pt x="8206860" y="3770036"/>
                  <a:pt x="8206860" y="3750808"/>
                </a:cubicBezTo>
                <a:cubicBezTo>
                  <a:pt x="8206860" y="3731580"/>
                  <a:pt x="8222457" y="3715989"/>
                  <a:pt x="8241685" y="3715989"/>
                </a:cubicBezTo>
                <a:cubicBezTo>
                  <a:pt x="8260913" y="3715989"/>
                  <a:pt x="8276498" y="3731580"/>
                  <a:pt x="8276498" y="3750808"/>
                </a:cubicBezTo>
                <a:cubicBezTo>
                  <a:pt x="8276498" y="3770036"/>
                  <a:pt x="8260913" y="3785627"/>
                  <a:pt x="8241685" y="3785627"/>
                </a:cubicBezTo>
                <a:close/>
                <a:moveTo>
                  <a:pt x="8326578" y="3785627"/>
                </a:moveTo>
                <a:cubicBezTo>
                  <a:pt x="8307351" y="3785627"/>
                  <a:pt x="8291753" y="3770036"/>
                  <a:pt x="8291753" y="3750808"/>
                </a:cubicBezTo>
                <a:cubicBezTo>
                  <a:pt x="8291753" y="3731580"/>
                  <a:pt x="8307351" y="3715989"/>
                  <a:pt x="8326578" y="3715989"/>
                </a:cubicBezTo>
                <a:cubicBezTo>
                  <a:pt x="8345806" y="3715989"/>
                  <a:pt x="8361391" y="3731580"/>
                  <a:pt x="8361391" y="3750808"/>
                </a:cubicBezTo>
                <a:cubicBezTo>
                  <a:pt x="8361391" y="3770036"/>
                  <a:pt x="8345806" y="3785627"/>
                  <a:pt x="8326578" y="3785627"/>
                </a:cubicBezTo>
                <a:close/>
                <a:moveTo>
                  <a:pt x="8410949" y="3785627"/>
                </a:moveTo>
                <a:cubicBezTo>
                  <a:pt x="8391721" y="3785627"/>
                  <a:pt x="8376123" y="3770036"/>
                  <a:pt x="8376123" y="3750808"/>
                </a:cubicBezTo>
                <a:cubicBezTo>
                  <a:pt x="8376123" y="3731580"/>
                  <a:pt x="8391721" y="3715989"/>
                  <a:pt x="8410949" y="3715989"/>
                </a:cubicBezTo>
                <a:cubicBezTo>
                  <a:pt x="8430176" y="3715989"/>
                  <a:pt x="8445761" y="3731580"/>
                  <a:pt x="8445761" y="3750808"/>
                </a:cubicBezTo>
                <a:cubicBezTo>
                  <a:pt x="8445761" y="3770036"/>
                  <a:pt x="8430176" y="3785627"/>
                  <a:pt x="8410949" y="3785627"/>
                </a:cubicBezTo>
                <a:close/>
                <a:moveTo>
                  <a:pt x="8495842" y="3785627"/>
                </a:moveTo>
                <a:cubicBezTo>
                  <a:pt x="8476614" y="3785627"/>
                  <a:pt x="8461017" y="3770036"/>
                  <a:pt x="8461017" y="3750808"/>
                </a:cubicBezTo>
                <a:cubicBezTo>
                  <a:pt x="8461017" y="3731580"/>
                  <a:pt x="8476614" y="3715989"/>
                  <a:pt x="8495842" y="3715989"/>
                </a:cubicBezTo>
                <a:cubicBezTo>
                  <a:pt x="8515070" y="3715989"/>
                  <a:pt x="8530654" y="3731580"/>
                  <a:pt x="8530654" y="3750808"/>
                </a:cubicBezTo>
                <a:cubicBezTo>
                  <a:pt x="8530654" y="3770036"/>
                  <a:pt x="8515070" y="3785627"/>
                  <a:pt x="8495842" y="3785627"/>
                </a:cubicBezTo>
                <a:close/>
                <a:moveTo>
                  <a:pt x="8580734" y="3785627"/>
                </a:moveTo>
                <a:cubicBezTo>
                  <a:pt x="8561506" y="3785627"/>
                  <a:pt x="8545909" y="3770036"/>
                  <a:pt x="8545909" y="3750808"/>
                </a:cubicBezTo>
                <a:cubicBezTo>
                  <a:pt x="8545909" y="3731580"/>
                  <a:pt x="8561506" y="3715989"/>
                  <a:pt x="8580734" y="3715989"/>
                </a:cubicBezTo>
                <a:cubicBezTo>
                  <a:pt x="8599962" y="3715989"/>
                  <a:pt x="8615546" y="3731580"/>
                  <a:pt x="8615546" y="3750808"/>
                </a:cubicBezTo>
                <a:cubicBezTo>
                  <a:pt x="8615546" y="3770036"/>
                  <a:pt x="8599962" y="3785627"/>
                  <a:pt x="8580734" y="3785627"/>
                </a:cubicBezTo>
                <a:close/>
                <a:moveTo>
                  <a:pt x="8665625" y="3785627"/>
                </a:moveTo>
                <a:cubicBezTo>
                  <a:pt x="8646398" y="3785627"/>
                  <a:pt x="8630800" y="3770036"/>
                  <a:pt x="8630800" y="3750808"/>
                </a:cubicBezTo>
                <a:cubicBezTo>
                  <a:pt x="8630800" y="3731580"/>
                  <a:pt x="8646398" y="3715989"/>
                  <a:pt x="8665625" y="3715989"/>
                </a:cubicBezTo>
                <a:cubicBezTo>
                  <a:pt x="8684853" y="3715989"/>
                  <a:pt x="8700438" y="3731580"/>
                  <a:pt x="8700438" y="3750808"/>
                </a:cubicBezTo>
                <a:cubicBezTo>
                  <a:pt x="8700438" y="3770036"/>
                  <a:pt x="8684853" y="3785627"/>
                  <a:pt x="8665625" y="3785627"/>
                </a:cubicBezTo>
                <a:close/>
                <a:moveTo>
                  <a:pt x="8750518" y="3785627"/>
                </a:moveTo>
                <a:cubicBezTo>
                  <a:pt x="8731290" y="3785627"/>
                  <a:pt x="8715692" y="3770036"/>
                  <a:pt x="8715692" y="3750808"/>
                </a:cubicBezTo>
                <a:cubicBezTo>
                  <a:pt x="8715692" y="3731580"/>
                  <a:pt x="8731290" y="3715989"/>
                  <a:pt x="8750518" y="3715989"/>
                </a:cubicBezTo>
                <a:cubicBezTo>
                  <a:pt x="8769745" y="3715989"/>
                  <a:pt x="8785330" y="3731580"/>
                  <a:pt x="8785330" y="3750808"/>
                </a:cubicBezTo>
                <a:cubicBezTo>
                  <a:pt x="8785330" y="3770036"/>
                  <a:pt x="8769745" y="3785627"/>
                  <a:pt x="8750518" y="3785627"/>
                </a:cubicBezTo>
                <a:close/>
                <a:moveTo>
                  <a:pt x="8835412" y="3785627"/>
                </a:moveTo>
                <a:cubicBezTo>
                  <a:pt x="8816184" y="3785627"/>
                  <a:pt x="8800587" y="3770036"/>
                  <a:pt x="8800587" y="3750808"/>
                </a:cubicBezTo>
                <a:cubicBezTo>
                  <a:pt x="8800587" y="3731580"/>
                  <a:pt x="8816184" y="3715989"/>
                  <a:pt x="8835412" y="3715989"/>
                </a:cubicBezTo>
                <a:cubicBezTo>
                  <a:pt x="8854640" y="3715989"/>
                  <a:pt x="8870224" y="3731580"/>
                  <a:pt x="8870224" y="3750808"/>
                </a:cubicBezTo>
                <a:cubicBezTo>
                  <a:pt x="8870224" y="3770036"/>
                  <a:pt x="8854640" y="3785627"/>
                  <a:pt x="8835412" y="3785627"/>
                </a:cubicBezTo>
                <a:close/>
                <a:moveTo>
                  <a:pt x="8920304" y="3785627"/>
                </a:moveTo>
                <a:cubicBezTo>
                  <a:pt x="8901076" y="3785627"/>
                  <a:pt x="8885479" y="3770036"/>
                  <a:pt x="8885479" y="3750808"/>
                </a:cubicBezTo>
                <a:cubicBezTo>
                  <a:pt x="8885479" y="3731580"/>
                  <a:pt x="8901076" y="3715989"/>
                  <a:pt x="8920304" y="3715989"/>
                </a:cubicBezTo>
                <a:cubicBezTo>
                  <a:pt x="8939532" y="3715989"/>
                  <a:pt x="8955116" y="3731580"/>
                  <a:pt x="8955116" y="3750808"/>
                </a:cubicBezTo>
                <a:cubicBezTo>
                  <a:pt x="8955116" y="3770036"/>
                  <a:pt x="8939532" y="3785627"/>
                  <a:pt x="8920304" y="3785627"/>
                </a:cubicBezTo>
                <a:close/>
                <a:moveTo>
                  <a:pt x="9005195" y="3785627"/>
                </a:moveTo>
                <a:cubicBezTo>
                  <a:pt x="8985968" y="3785627"/>
                  <a:pt x="8970370" y="3770036"/>
                  <a:pt x="8970370" y="3750808"/>
                </a:cubicBezTo>
                <a:cubicBezTo>
                  <a:pt x="8970370" y="3731580"/>
                  <a:pt x="8985968" y="3715989"/>
                  <a:pt x="9005195" y="3715989"/>
                </a:cubicBezTo>
                <a:cubicBezTo>
                  <a:pt x="9024423" y="3715989"/>
                  <a:pt x="9040008" y="3731580"/>
                  <a:pt x="9040008" y="3750808"/>
                </a:cubicBezTo>
                <a:cubicBezTo>
                  <a:pt x="9040008" y="3770036"/>
                  <a:pt x="9024423" y="3785627"/>
                  <a:pt x="9005195" y="3785627"/>
                </a:cubicBezTo>
                <a:close/>
                <a:moveTo>
                  <a:pt x="9090088" y="3785627"/>
                </a:moveTo>
                <a:cubicBezTo>
                  <a:pt x="9070860" y="3785627"/>
                  <a:pt x="9055262" y="3770036"/>
                  <a:pt x="9055262" y="3750808"/>
                </a:cubicBezTo>
                <a:cubicBezTo>
                  <a:pt x="9055262" y="3731580"/>
                  <a:pt x="9070860" y="3715989"/>
                  <a:pt x="9090088" y="3715989"/>
                </a:cubicBezTo>
                <a:cubicBezTo>
                  <a:pt x="9109315" y="3715989"/>
                  <a:pt x="9124900" y="3731580"/>
                  <a:pt x="9124900" y="3750808"/>
                </a:cubicBezTo>
                <a:cubicBezTo>
                  <a:pt x="9124900" y="3770036"/>
                  <a:pt x="9109315" y="3785627"/>
                  <a:pt x="9090088" y="3785627"/>
                </a:cubicBezTo>
                <a:close/>
                <a:moveTo>
                  <a:pt x="9174982" y="3785627"/>
                </a:moveTo>
                <a:cubicBezTo>
                  <a:pt x="9155754" y="3785627"/>
                  <a:pt x="9140157" y="3770036"/>
                  <a:pt x="9140157" y="3750808"/>
                </a:cubicBezTo>
                <a:cubicBezTo>
                  <a:pt x="9140157" y="3731580"/>
                  <a:pt x="9155754" y="3715989"/>
                  <a:pt x="9174982" y="3715989"/>
                </a:cubicBezTo>
                <a:cubicBezTo>
                  <a:pt x="9194210" y="3715989"/>
                  <a:pt x="9209794" y="3731580"/>
                  <a:pt x="9209794" y="3750808"/>
                </a:cubicBezTo>
                <a:cubicBezTo>
                  <a:pt x="9209794" y="3770036"/>
                  <a:pt x="9194210" y="3785627"/>
                  <a:pt x="9174982" y="3785627"/>
                </a:cubicBezTo>
                <a:close/>
                <a:moveTo>
                  <a:pt x="9259874" y="3785627"/>
                </a:moveTo>
                <a:cubicBezTo>
                  <a:pt x="9240646" y="3785627"/>
                  <a:pt x="9225049" y="3770036"/>
                  <a:pt x="9225049" y="3750808"/>
                </a:cubicBezTo>
                <a:cubicBezTo>
                  <a:pt x="9225049" y="3731580"/>
                  <a:pt x="9240646" y="3715989"/>
                  <a:pt x="9259874" y="3715989"/>
                </a:cubicBezTo>
                <a:cubicBezTo>
                  <a:pt x="9279102" y="3715989"/>
                  <a:pt x="9294686" y="3731580"/>
                  <a:pt x="9294686" y="3750808"/>
                </a:cubicBezTo>
                <a:cubicBezTo>
                  <a:pt x="9294686" y="3770036"/>
                  <a:pt x="9279102" y="3785627"/>
                  <a:pt x="9259874" y="3785627"/>
                </a:cubicBezTo>
                <a:close/>
                <a:moveTo>
                  <a:pt x="9344765" y="3785627"/>
                </a:moveTo>
                <a:cubicBezTo>
                  <a:pt x="9325538" y="3785627"/>
                  <a:pt x="9309940" y="3770036"/>
                  <a:pt x="9309940" y="3750808"/>
                </a:cubicBezTo>
                <a:cubicBezTo>
                  <a:pt x="9309940" y="3731580"/>
                  <a:pt x="9325538" y="3715989"/>
                  <a:pt x="9344765" y="3715989"/>
                </a:cubicBezTo>
                <a:cubicBezTo>
                  <a:pt x="9363993" y="3715989"/>
                  <a:pt x="9379578" y="3731580"/>
                  <a:pt x="9379578" y="3750808"/>
                </a:cubicBezTo>
                <a:cubicBezTo>
                  <a:pt x="9379578" y="3770036"/>
                  <a:pt x="9363993" y="3785627"/>
                  <a:pt x="9344765" y="3785627"/>
                </a:cubicBezTo>
                <a:close/>
                <a:moveTo>
                  <a:pt x="9429658" y="3785627"/>
                </a:moveTo>
                <a:cubicBezTo>
                  <a:pt x="9410430" y="3785627"/>
                  <a:pt x="9394832" y="3770036"/>
                  <a:pt x="9394832" y="3750808"/>
                </a:cubicBezTo>
                <a:cubicBezTo>
                  <a:pt x="9394832" y="3731580"/>
                  <a:pt x="9410430" y="3715989"/>
                  <a:pt x="9429658" y="3715989"/>
                </a:cubicBezTo>
                <a:cubicBezTo>
                  <a:pt x="9448885" y="3715989"/>
                  <a:pt x="9464470" y="3731580"/>
                  <a:pt x="9464470" y="3750808"/>
                </a:cubicBezTo>
                <a:cubicBezTo>
                  <a:pt x="9464470" y="3770036"/>
                  <a:pt x="9448885" y="3785627"/>
                  <a:pt x="9429658" y="3785627"/>
                </a:cubicBezTo>
                <a:close/>
                <a:moveTo>
                  <a:pt x="9939014" y="3785627"/>
                </a:moveTo>
                <a:cubicBezTo>
                  <a:pt x="9919786" y="3785627"/>
                  <a:pt x="9904189" y="3770036"/>
                  <a:pt x="9904189" y="3750808"/>
                </a:cubicBezTo>
                <a:cubicBezTo>
                  <a:pt x="9904189" y="3731580"/>
                  <a:pt x="9919786" y="3715989"/>
                  <a:pt x="9939014" y="3715989"/>
                </a:cubicBezTo>
                <a:cubicBezTo>
                  <a:pt x="9958242" y="3715989"/>
                  <a:pt x="9973826" y="3731580"/>
                  <a:pt x="9973826" y="3750808"/>
                </a:cubicBezTo>
                <a:cubicBezTo>
                  <a:pt x="9973826" y="3770036"/>
                  <a:pt x="9958242" y="3785627"/>
                  <a:pt x="9939014" y="3785627"/>
                </a:cubicBezTo>
                <a:close/>
                <a:moveTo>
                  <a:pt x="2298657" y="3700767"/>
                </a:moveTo>
                <a:cubicBezTo>
                  <a:pt x="2279429" y="3700767"/>
                  <a:pt x="2263838" y="3685176"/>
                  <a:pt x="2263838" y="3665948"/>
                </a:cubicBezTo>
                <a:cubicBezTo>
                  <a:pt x="2263838" y="3646720"/>
                  <a:pt x="2279429" y="3631129"/>
                  <a:pt x="2298657" y="3631129"/>
                </a:cubicBezTo>
                <a:cubicBezTo>
                  <a:pt x="2317885" y="3631129"/>
                  <a:pt x="2333476" y="3646720"/>
                  <a:pt x="2333476" y="3665948"/>
                </a:cubicBezTo>
                <a:cubicBezTo>
                  <a:pt x="2333476" y="3685176"/>
                  <a:pt x="2317885" y="3700767"/>
                  <a:pt x="2298657" y="3700767"/>
                </a:cubicBezTo>
                <a:close/>
                <a:moveTo>
                  <a:pt x="2383549" y="3700767"/>
                </a:moveTo>
                <a:cubicBezTo>
                  <a:pt x="2364322" y="3700767"/>
                  <a:pt x="2348730" y="3685176"/>
                  <a:pt x="2348730" y="3665948"/>
                </a:cubicBezTo>
                <a:cubicBezTo>
                  <a:pt x="2348730" y="3646720"/>
                  <a:pt x="2364322" y="3631129"/>
                  <a:pt x="2383549" y="3631129"/>
                </a:cubicBezTo>
                <a:cubicBezTo>
                  <a:pt x="2402777" y="3631129"/>
                  <a:pt x="2418368" y="3646720"/>
                  <a:pt x="2418368" y="3665948"/>
                </a:cubicBezTo>
                <a:cubicBezTo>
                  <a:pt x="2418368" y="3685176"/>
                  <a:pt x="2402777" y="3700767"/>
                  <a:pt x="2383549" y="3700767"/>
                </a:cubicBezTo>
                <a:close/>
                <a:moveTo>
                  <a:pt x="2468443" y="3700767"/>
                </a:moveTo>
                <a:cubicBezTo>
                  <a:pt x="2449215" y="3700767"/>
                  <a:pt x="2433624" y="3685176"/>
                  <a:pt x="2433624" y="3665948"/>
                </a:cubicBezTo>
                <a:cubicBezTo>
                  <a:pt x="2433624" y="3646720"/>
                  <a:pt x="2449215" y="3631129"/>
                  <a:pt x="2468443" y="3631129"/>
                </a:cubicBezTo>
                <a:cubicBezTo>
                  <a:pt x="2487670" y="3631129"/>
                  <a:pt x="2503261" y="3646720"/>
                  <a:pt x="2503261" y="3665948"/>
                </a:cubicBezTo>
                <a:cubicBezTo>
                  <a:pt x="2503261" y="3685176"/>
                  <a:pt x="2487670" y="3700767"/>
                  <a:pt x="2468443" y="3700767"/>
                </a:cubicBezTo>
                <a:close/>
                <a:moveTo>
                  <a:pt x="2553334" y="3700767"/>
                </a:moveTo>
                <a:cubicBezTo>
                  <a:pt x="2534106" y="3700767"/>
                  <a:pt x="2518515" y="3685176"/>
                  <a:pt x="2518515" y="3665948"/>
                </a:cubicBezTo>
                <a:cubicBezTo>
                  <a:pt x="2518515" y="3646720"/>
                  <a:pt x="2534106" y="3631129"/>
                  <a:pt x="2553334" y="3631129"/>
                </a:cubicBezTo>
                <a:cubicBezTo>
                  <a:pt x="2572562" y="3631129"/>
                  <a:pt x="2588153" y="3646720"/>
                  <a:pt x="2588153" y="3665948"/>
                </a:cubicBezTo>
                <a:cubicBezTo>
                  <a:pt x="2588153" y="3685176"/>
                  <a:pt x="2572562" y="3700767"/>
                  <a:pt x="2553334" y="3700767"/>
                </a:cubicBezTo>
                <a:close/>
                <a:moveTo>
                  <a:pt x="2638227" y="3700767"/>
                </a:moveTo>
                <a:cubicBezTo>
                  <a:pt x="2618999" y="3700767"/>
                  <a:pt x="2603408" y="3685176"/>
                  <a:pt x="2603408" y="3665948"/>
                </a:cubicBezTo>
                <a:cubicBezTo>
                  <a:pt x="2603408" y="3646720"/>
                  <a:pt x="2618999" y="3631129"/>
                  <a:pt x="2638227" y="3631129"/>
                </a:cubicBezTo>
                <a:cubicBezTo>
                  <a:pt x="2657455" y="3631129"/>
                  <a:pt x="2673046" y="3646720"/>
                  <a:pt x="2673046" y="3665948"/>
                </a:cubicBezTo>
                <a:cubicBezTo>
                  <a:pt x="2673046" y="3685176"/>
                  <a:pt x="2657455" y="3700767"/>
                  <a:pt x="2638227" y="3700767"/>
                </a:cubicBezTo>
                <a:close/>
                <a:moveTo>
                  <a:pt x="2723119" y="3700767"/>
                </a:moveTo>
                <a:cubicBezTo>
                  <a:pt x="2703892" y="3700767"/>
                  <a:pt x="2688300" y="3685176"/>
                  <a:pt x="2688300" y="3665948"/>
                </a:cubicBezTo>
                <a:cubicBezTo>
                  <a:pt x="2688300" y="3646720"/>
                  <a:pt x="2703892" y="3631129"/>
                  <a:pt x="2723119" y="3631129"/>
                </a:cubicBezTo>
                <a:cubicBezTo>
                  <a:pt x="2742347" y="3631129"/>
                  <a:pt x="2757938" y="3646720"/>
                  <a:pt x="2757938" y="3665948"/>
                </a:cubicBezTo>
                <a:cubicBezTo>
                  <a:pt x="2757938" y="3685176"/>
                  <a:pt x="2742347" y="3700767"/>
                  <a:pt x="2723119" y="3700767"/>
                </a:cubicBezTo>
                <a:close/>
                <a:moveTo>
                  <a:pt x="2808013" y="3700767"/>
                </a:moveTo>
                <a:cubicBezTo>
                  <a:pt x="2788785" y="3700767"/>
                  <a:pt x="2773194" y="3685176"/>
                  <a:pt x="2773194" y="3665948"/>
                </a:cubicBezTo>
                <a:cubicBezTo>
                  <a:pt x="2773194" y="3646720"/>
                  <a:pt x="2788785" y="3631129"/>
                  <a:pt x="2808013" y="3631129"/>
                </a:cubicBezTo>
                <a:cubicBezTo>
                  <a:pt x="2827240" y="3631129"/>
                  <a:pt x="2842831" y="3646720"/>
                  <a:pt x="2842831" y="3665948"/>
                </a:cubicBezTo>
                <a:cubicBezTo>
                  <a:pt x="2842831" y="3685176"/>
                  <a:pt x="2827240" y="3700767"/>
                  <a:pt x="2808013" y="3700767"/>
                </a:cubicBezTo>
                <a:close/>
                <a:moveTo>
                  <a:pt x="2892904" y="3700767"/>
                </a:moveTo>
                <a:cubicBezTo>
                  <a:pt x="2873676" y="3700767"/>
                  <a:pt x="2858085" y="3685176"/>
                  <a:pt x="2858085" y="3665948"/>
                </a:cubicBezTo>
                <a:cubicBezTo>
                  <a:pt x="2858085" y="3646720"/>
                  <a:pt x="2873676" y="3631129"/>
                  <a:pt x="2892904" y="3631129"/>
                </a:cubicBezTo>
                <a:cubicBezTo>
                  <a:pt x="2912132" y="3631129"/>
                  <a:pt x="2927723" y="3646720"/>
                  <a:pt x="2927723" y="3665948"/>
                </a:cubicBezTo>
                <a:cubicBezTo>
                  <a:pt x="2927723" y="3685176"/>
                  <a:pt x="2912132" y="3700767"/>
                  <a:pt x="2892904" y="3700767"/>
                </a:cubicBezTo>
                <a:close/>
                <a:moveTo>
                  <a:pt x="2977796" y="3700767"/>
                </a:moveTo>
                <a:cubicBezTo>
                  <a:pt x="2958568" y="3700767"/>
                  <a:pt x="2942977" y="3685176"/>
                  <a:pt x="2942977" y="3665948"/>
                </a:cubicBezTo>
                <a:cubicBezTo>
                  <a:pt x="2942977" y="3646720"/>
                  <a:pt x="2958568" y="3631129"/>
                  <a:pt x="2977796" y="3631129"/>
                </a:cubicBezTo>
                <a:cubicBezTo>
                  <a:pt x="2997024" y="3631129"/>
                  <a:pt x="3012615" y="3646720"/>
                  <a:pt x="3012615" y="3665948"/>
                </a:cubicBezTo>
                <a:cubicBezTo>
                  <a:pt x="3012615" y="3685176"/>
                  <a:pt x="2997024" y="3700767"/>
                  <a:pt x="2977796" y="3700767"/>
                </a:cubicBezTo>
                <a:close/>
                <a:moveTo>
                  <a:pt x="3062689" y="3700767"/>
                </a:moveTo>
                <a:cubicBezTo>
                  <a:pt x="3043462" y="3700767"/>
                  <a:pt x="3027870" y="3685176"/>
                  <a:pt x="3027870" y="3665948"/>
                </a:cubicBezTo>
                <a:cubicBezTo>
                  <a:pt x="3027870" y="3646720"/>
                  <a:pt x="3043462" y="3631129"/>
                  <a:pt x="3062689" y="3631129"/>
                </a:cubicBezTo>
                <a:cubicBezTo>
                  <a:pt x="3081917" y="3631129"/>
                  <a:pt x="3097508" y="3646720"/>
                  <a:pt x="3097508" y="3665948"/>
                </a:cubicBezTo>
                <a:cubicBezTo>
                  <a:pt x="3097508" y="3685176"/>
                  <a:pt x="3081917" y="3700767"/>
                  <a:pt x="3062689" y="3700767"/>
                </a:cubicBezTo>
                <a:close/>
                <a:moveTo>
                  <a:pt x="3147583" y="3700767"/>
                </a:moveTo>
                <a:cubicBezTo>
                  <a:pt x="3128355" y="3700767"/>
                  <a:pt x="3112764" y="3685176"/>
                  <a:pt x="3112764" y="3665948"/>
                </a:cubicBezTo>
                <a:cubicBezTo>
                  <a:pt x="3112764" y="3646720"/>
                  <a:pt x="3128355" y="3631129"/>
                  <a:pt x="3147583" y="3631129"/>
                </a:cubicBezTo>
                <a:cubicBezTo>
                  <a:pt x="3166810" y="3631129"/>
                  <a:pt x="3182401" y="3646720"/>
                  <a:pt x="3182401" y="3665948"/>
                </a:cubicBezTo>
                <a:cubicBezTo>
                  <a:pt x="3182401" y="3685176"/>
                  <a:pt x="3166810" y="3700767"/>
                  <a:pt x="3147583" y="3700767"/>
                </a:cubicBezTo>
                <a:close/>
                <a:moveTo>
                  <a:pt x="3232474" y="3700767"/>
                </a:moveTo>
                <a:cubicBezTo>
                  <a:pt x="3213246" y="3700767"/>
                  <a:pt x="3197655" y="3685176"/>
                  <a:pt x="3197655" y="3665948"/>
                </a:cubicBezTo>
                <a:cubicBezTo>
                  <a:pt x="3197655" y="3646720"/>
                  <a:pt x="3213246" y="3631129"/>
                  <a:pt x="3232474" y="3631129"/>
                </a:cubicBezTo>
                <a:cubicBezTo>
                  <a:pt x="3251702" y="3631129"/>
                  <a:pt x="3267293" y="3646720"/>
                  <a:pt x="3267293" y="3665948"/>
                </a:cubicBezTo>
                <a:cubicBezTo>
                  <a:pt x="3267293" y="3685176"/>
                  <a:pt x="3251702" y="3700767"/>
                  <a:pt x="3232474" y="3700767"/>
                </a:cubicBezTo>
                <a:close/>
                <a:moveTo>
                  <a:pt x="3317366" y="3700767"/>
                </a:moveTo>
                <a:cubicBezTo>
                  <a:pt x="3298138" y="3700767"/>
                  <a:pt x="3282547" y="3685176"/>
                  <a:pt x="3282547" y="3665948"/>
                </a:cubicBezTo>
                <a:cubicBezTo>
                  <a:pt x="3282547" y="3646720"/>
                  <a:pt x="3298138" y="3631129"/>
                  <a:pt x="3317366" y="3631129"/>
                </a:cubicBezTo>
                <a:cubicBezTo>
                  <a:pt x="3336594" y="3631129"/>
                  <a:pt x="3352185" y="3646720"/>
                  <a:pt x="3352185" y="3665948"/>
                </a:cubicBezTo>
                <a:cubicBezTo>
                  <a:pt x="3352185" y="3685176"/>
                  <a:pt x="3336594" y="3700767"/>
                  <a:pt x="3317366" y="3700767"/>
                </a:cubicBezTo>
                <a:close/>
                <a:moveTo>
                  <a:pt x="3402259" y="3700767"/>
                </a:moveTo>
                <a:cubicBezTo>
                  <a:pt x="3383032" y="3700767"/>
                  <a:pt x="3367440" y="3685176"/>
                  <a:pt x="3367440" y="3665948"/>
                </a:cubicBezTo>
                <a:cubicBezTo>
                  <a:pt x="3367440" y="3646720"/>
                  <a:pt x="3383032" y="3631129"/>
                  <a:pt x="3402259" y="3631129"/>
                </a:cubicBezTo>
                <a:cubicBezTo>
                  <a:pt x="3421487" y="3631129"/>
                  <a:pt x="3437078" y="3646720"/>
                  <a:pt x="3437078" y="3665948"/>
                </a:cubicBezTo>
                <a:cubicBezTo>
                  <a:pt x="3437078" y="3685176"/>
                  <a:pt x="3421487" y="3700767"/>
                  <a:pt x="3402259" y="3700767"/>
                </a:cubicBezTo>
                <a:close/>
                <a:moveTo>
                  <a:pt x="5694363" y="3700767"/>
                </a:moveTo>
                <a:cubicBezTo>
                  <a:pt x="5675135" y="3700767"/>
                  <a:pt x="5659537" y="3685176"/>
                  <a:pt x="5659537" y="3665948"/>
                </a:cubicBezTo>
                <a:cubicBezTo>
                  <a:pt x="5659537" y="3646720"/>
                  <a:pt x="5675135" y="3631129"/>
                  <a:pt x="5694363" y="3631129"/>
                </a:cubicBezTo>
                <a:cubicBezTo>
                  <a:pt x="5713590" y="3631129"/>
                  <a:pt x="5729175" y="3646720"/>
                  <a:pt x="5729175" y="3665948"/>
                </a:cubicBezTo>
                <a:cubicBezTo>
                  <a:pt x="5729175" y="3685176"/>
                  <a:pt x="5713590" y="3700767"/>
                  <a:pt x="5694363" y="3700767"/>
                </a:cubicBezTo>
                <a:close/>
                <a:moveTo>
                  <a:pt x="5779255" y="3700767"/>
                </a:moveTo>
                <a:cubicBezTo>
                  <a:pt x="5760027" y="3700767"/>
                  <a:pt x="5744429" y="3685176"/>
                  <a:pt x="5744429" y="3665948"/>
                </a:cubicBezTo>
                <a:cubicBezTo>
                  <a:pt x="5744429" y="3646720"/>
                  <a:pt x="5760027" y="3631129"/>
                  <a:pt x="5779255" y="3631129"/>
                </a:cubicBezTo>
                <a:cubicBezTo>
                  <a:pt x="5798483" y="3631129"/>
                  <a:pt x="5814067" y="3646720"/>
                  <a:pt x="5814067" y="3665948"/>
                </a:cubicBezTo>
                <a:cubicBezTo>
                  <a:pt x="5814067" y="3685176"/>
                  <a:pt x="5798483" y="3700767"/>
                  <a:pt x="5779255" y="3700767"/>
                </a:cubicBezTo>
                <a:close/>
                <a:moveTo>
                  <a:pt x="5864148" y="3700767"/>
                </a:moveTo>
                <a:cubicBezTo>
                  <a:pt x="5844920" y="3700767"/>
                  <a:pt x="5829323" y="3685176"/>
                  <a:pt x="5829323" y="3665948"/>
                </a:cubicBezTo>
                <a:cubicBezTo>
                  <a:pt x="5829323" y="3646720"/>
                  <a:pt x="5844920" y="3631129"/>
                  <a:pt x="5864148" y="3631129"/>
                </a:cubicBezTo>
                <a:cubicBezTo>
                  <a:pt x="5883376" y="3631129"/>
                  <a:pt x="5898960" y="3646720"/>
                  <a:pt x="5898960" y="3665948"/>
                </a:cubicBezTo>
                <a:cubicBezTo>
                  <a:pt x="5898960" y="3685176"/>
                  <a:pt x="5883376" y="3700767"/>
                  <a:pt x="5864148" y="3700767"/>
                </a:cubicBezTo>
                <a:close/>
                <a:moveTo>
                  <a:pt x="5949040" y="3700767"/>
                </a:moveTo>
                <a:cubicBezTo>
                  <a:pt x="5929813" y="3700767"/>
                  <a:pt x="5914215" y="3685176"/>
                  <a:pt x="5914215" y="3665948"/>
                </a:cubicBezTo>
                <a:cubicBezTo>
                  <a:pt x="5914215" y="3646720"/>
                  <a:pt x="5929813" y="3631129"/>
                  <a:pt x="5949040" y="3631129"/>
                </a:cubicBezTo>
                <a:cubicBezTo>
                  <a:pt x="5968268" y="3631129"/>
                  <a:pt x="5983853" y="3646720"/>
                  <a:pt x="5983853" y="3665948"/>
                </a:cubicBezTo>
                <a:cubicBezTo>
                  <a:pt x="5983853" y="3685176"/>
                  <a:pt x="5968268" y="3700767"/>
                  <a:pt x="5949040" y="3700767"/>
                </a:cubicBezTo>
                <a:close/>
                <a:moveTo>
                  <a:pt x="6033933" y="3700767"/>
                </a:moveTo>
                <a:cubicBezTo>
                  <a:pt x="6014705" y="3700767"/>
                  <a:pt x="5999107" y="3685176"/>
                  <a:pt x="5999107" y="3665948"/>
                </a:cubicBezTo>
                <a:cubicBezTo>
                  <a:pt x="5999107" y="3646720"/>
                  <a:pt x="6014705" y="3631129"/>
                  <a:pt x="6033933" y="3631129"/>
                </a:cubicBezTo>
                <a:cubicBezTo>
                  <a:pt x="6053160" y="3631129"/>
                  <a:pt x="6068745" y="3646720"/>
                  <a:pt x="6068745" y="3665948"/>
                </a:cubicBezTo>
                <a:cubicBezTo>
                  <a:pt x="6068745" y="3685176"/>
                  <a:pt x="6053160" y="3700767"/>
                  <a:pt x="6033933" y="3700767"/>
                </a:cubicBezTo>
                <a:close/>
                <a:moveTo>
                  <a:pt x="6118825" y="3700767"/>
                </a:moveTo>
                <a:cubicBezTo>
                  <a:pt x="6099597" y="3700767"/>
                  <a:pt x="6083999" y="3685176"/>
                  <a:pt x="6083999" y="3665948"/>
                </a:cubicBezTo>
                <a:cubicBezTo>
                  <a:pt x="6083999" y="3646720"/>
                  <a:pt x="6099597" y="3631129"/>
                  <a:pt x="6118825" y="3631129"/>
                </a:cubicBezTo>
                <a:cubicBezTo>
                  <a:pt x="6138053" y="3631129"/>
                  <a:pt x="6153637" y="3646720"/>
                  <a:pt x="6153637" y="3665948"/>
                </a:cubicBezTo>
                <a:cubicBezTo>
                  <a:pt x="6153637" y="3685176"/>
                  <a:pt x="6138053" y="3700767"/>
                  <a:pt x="6118825" y="3700767"/>
                </a:cubicBezTo>
                <a:close/>
                <a:moveTo>
                  <a:pt x="6882858" y="3700767"/>
                </a:moveTo>
                <a:cubicBezTo>
                  <a:pt x="6863630" y="3700767"/>
                  <a:pt x="6848033" y="3685176"/>
                  <a:pt x="6848033" y="3665948"/>
                </a:cubicBezTo>
                <a:cubicBezTo>
                  <a:pt x="6848033" y="3646720"/>
                  <a:pt x="6863630" y="3631129"/>
                  <a:pt x="6882858" y="3631129"/>
                </a:cubicBezTo>
                <a:cubicBezTo>
                  <a:pt x="6902086" y="3631129"/>
                  <a:pt x="6917670" y="3646720"/>
                  <a:pt x="6917670" y="3665948"/>
                </a:cubicBezTo>
                <a:cubicBezTo>
                  <a:pt x="6917670" y="3685176"/>
                  <a:pt x="6902086" y="3700767"/>
                  <a:pt x="6882858" y="3700767"/>
                </a:cubicBezTo>
                <a:close/>
                <a:moveTo>
                  <a:pt x="6967749" y="3700767"/>
                </a:moveTo>
                <a:cubicBezTo>
                  <a:pt x="6948522" y="3700767"/>
                  <a:pt x="6932924" y="3685176"/>
                  <a:pt x="6932924" y="3665948"/>
                </a:cubicBezTo>
                <a:cubicBezTo>
                  <a:pt x="6932924" y="3646720"/>
                  <a:pt x="6948522" y="3631129"/>
                  <a:pt x="6967749" y="3631129"/>
                </a:cubicBezTo>
                <a:cubicBezTo>
                  <a:pt x="6986977" y="3631129"/>
                  <a:pt x="7002562" y="3646720"/>
                  <a:pt x="7002562" y="3665948"/>
                </a:cubicBezTo>
                <a:cubicBezTo>
                  <a:pt x="7002562" y="3685176"/>
                  <a:pt x="6986977" y="3700767"/>
                  <a:pt x="6967749" y="3700767"/>
                </a:cubicBezTo>
                <a:close/>
                <a:moveTo>
                  <a:pt x="7052643" y="3700767"/>
                </a:moveTo>
                <a:cubicBezTo>
                  <a:pt x="7033415" y="3700767"/>
                  <a:pt x="7017817" y="3685176"/>
                  <a:pt x="7017817" y="3665948"/>
                </a:cubicBezTo>
                <a:cubicBezTo>
                  <a:pt x="7017817" y="3646720"/>
                  <a:pt x="7033415" y="3631129"/>
                  <a:pt x="7052643" y="3631129"/>
                </a:cubicBezTo>
                <a:cubicBezTo>
                  <a:pt x="7071870" y="3631129"/>
                  <a:pt x="7087455" y="3646720"/>
                  <a:pt x="7087455" y="3665948"/>
                </a:cubicBezTo>
                <a:cubicBezTo>
                  <a:pt x="7087455" y="3685176"/>
                  <a:pt x="7071870" y="3700767"/>
                  <a:pt x="7052643" y="3700767"/>
                </a:cubicBezTo>
                <a:close/>
                <a:moveTo>
                  <a:pt x="7137562" y="3700767"/>
                </a:moveTo>
                <a:cubicBezTo>
                  <a:pt x="7118334" y="3700767"/>
                  <a:pt x="7102737" y="3685176"/>
                  <a:pt x="7102737" y="3665948"/>
                </a:cubicBezTo>
                <a:cubicBezTo>
                  <a:pt x="7102737" y="3646720"/>
                  <a:pt x="7118334" y="3631129"/>
                  <a:pt x="7137562" y="3631129"/>
                </a:cubicBezTo>
                <a:cubicBezTo>
                  <a:pt x="7156790" y="3631129"/>
                  <a:pt x="7172374" y="3646720"/>
                  <a:pt x="7172374" y="3665948"/>
                </a:cubicBezTo>
                <a:cubicBezTo>
                  <a:pt x="7172374" y="3685176"/>
                  <a:pt x="7156790" y="3700767"/>
                  <a:pt x="7137562" y="3700767"/>
                </a:cubicBezTo>
                <a:close/>
                <a:moveTo>
                  <a:pt x="7222454" y="3700767"/>
                </a:moveTo>
                <a:cubicBezTo>
                  <a:pt x="7203226" y="3700767"/>
                  <a:pt x="7187629" y="3685176"/>
                  <a:pt x="7187629" y="3665948"/>
                </a:cubicBezTo>
                <a:cubicBezTo>
                  <a:pt x="7187629" y="3646720"/>
                  <a:pt x="7203226" y="3631129"/>
                  <a:pt x="7222454" y="3631129"/>
                </a:cubicBezTo>
                <a:cubicBezTo>
                  <a:pt x="7241682" y="3631129"/>
                  <a:pt x="7257266" y="3646720"/>
                  <a:pt x="7257266" y="3665948"/>
                </a:cubicBezTo>
                <a:cubicBezTo>
                  <a:pt x="7257266" y="3685176"/>
                  <a:pt x="7241682" y="3700767"/>
                  <a:pt x="7222454" y="3700767"/>
                </a:cubicBezTo>
                <a:close/>
                <a:moveTo>
                  <a:pt x="7307346" y="3700767"/>
                </a:moveTo>
                <a:cubicBezTo>
                  <a:pt x="7288119" y="3700767"/>
                  <a:pt x="7272521" y="3685176"/>
                  <a:pt x="7272521" y="3665948"/>
                </a:cubicBezTo>
                <a:cubicBezTo>
                  <a:pt x="7272521" y="3646720"/>
                  <a:pt x="7288119" y="3631129"/>
                  <a:pt x="7307346" y="3631129"/>
                </a:cubicBezTo>
                <a:cubicBezTo>
                  <a:pt x="7326574" y="3631129"/>
                  <a:pt x="7342159" y="3646720"/>
                  <a:pt x="7342159" y="3665948"/>
                </a:cubicBezTo>
                <a:cubicBezTo>
                  <a:pt x="7342159" y="3685176"/>
                  <a:pt x="7326574" y="3700767"/>
                  <a:pt x="7307346" y="3700767"/>
                </a:cubicBezTo>
                <a:close/>
                <a:moveTo>
                  <a:pt x="7392239" y="3700767"/>
                </a:moveTo>
                <a:cubicBezTo>
                  <a:pt x="7373011" y="3700767"/>
                  <a:pt x="7357413" y="3685176"/>
                  <a:pt x="7357413" y="3665948"/>
                </a:cubicBezTo>
                <a:cubicBezTo>
                  <a:pt x="7357413" y="3646720"/>
                  <a:pt x="7373011" y="3631129"/>
                  <a:pt x="7392239" y="3631129"/>
                </a:cubicBezTo>
                <a:cubicBezTo>
                  <a:pt x="7411466" y="3631129"/>
                  <a:pt x="7427051" y="3646720"/>
                  <a:pt x="7427051" y="3665948"/>
                </a:cubicBezTo>
                <a:cubicBezTo>
                  <a:pt x="7427051" y="3685176"/>
                  <a:pt x="7411466" y="3700767"/>
                  <a:pt x="7392239" y="3700767"/>
                </a:cubicBezTo>
                <a:close/>
                <a:moveTo>
                  <a:pt x="7477132" y="3700767"/>
                </a:moveTo>
                <a:cubicBezTo>
                  <a:pt x="7457904" y="3700767"/>
                  <a:pt x="7442307" y="3685176"/>
                  <a:pt x="7442307" y="3665948"/>
                </a:cubicBezTo>
                <a:cubicBezTo>
                  <a:pt x="7442307" y="3646720"/>
                  <a:pt x="7457904" y="3631129"/>
                  <a:pt x="7477132" y="3631129"/>
                </a:cubicBezTo>
                <a:cubicBezTo>
                  <a:pt x="7496360" y="3631129"/>
                  <a:pt x="7511944" y="3646720"/>
                  <a:pt x="7511944" y="3665948"/>
                </a:cubicBezTo>
                <a:cubicBezTo>
                  <a:pt x="7511944" y="3685176"/>
                  <a:pt x="7496360" y="3700767"/>
                  <a:pt x="7477132" y="3700767"/>
                </a:cubicBezTo>
                <a:close/>
                <a:moveTo>
                  <a:pt x="7562024" y="3700767"/>
                </a:moveTo>
                <a:cubicBezTo>
                  <a:pt x="7542796" y="3700767"/>
                  <a:pt x="7527199" y="3685176"/>
                  <a:pt x="7527199" y="3665948"/>
                </a:cubicBezTo>
                <a:cubicBezTo>
                  <a:pt x="7527199" y="3646720"/>
                  <a:pt x="7542796" y="3631129"/>
                  <a:pt x="7562024" y="3631129"/>
                </a:cubicBezTo>
                <a:cubicBezTo>
                  <a:pt x="7581252" y="3631129"/>
                  <a:pt x="7596836" y="3646720"/>
                  <a:pt x="7596836" y="3665948"/>
                </a:cubicBezTo>
                <a:cubicBezTo>
                  <a:pt x="7596836" y="3685176"/>
                  <a:pt x="7581252" y="3700767"/>
                  <a:pt x="7562024" y="3700767"/>
                </a:cubicBezTo>
                <a:close/>
                <a:moveTo>
                  <a:pt x="7646915" y="3700767"/>
                </a:moveTo>
                <a:cubicBezTo>
                  <a:pt x="7627688" y="3700767"/>
                  <a:pt x="7612090" y="3685176"/>
                  <a:pt x="7612090" y="3665948"/>
                </a:cubicBezTo>
                <a:cubicBezTo>
                  <a:pt x="7612090" y="3646720"/>
                  <a:pt x="7627688" y="3631129"/>
                  <a:pt x="7646915" y="3631129"/>
                </a:cubicBezTo>
                <a:cubicBezTo>
                  <a:pt x="7666143" y="3631129"/>
                  <a:pt x="7681728" y="3646720"/>
                  <a:pt x="7681728" y="3665948"/>
                </a:cubicBezTo>
                <a:cubicBezTo>
                  <a:pt x="7681728" y="3685176"/>
                  <a:pt x="7666143" y="3700767"/>
                  <a:pt x="7646915" y="3700767"/>
                </a:cubicBezTo>
                <a:close/>
                <a:moveTo>
                  <a:pt x="7731809" y="3700767"/>
                </a:moveTo>
                <a:cubicBezTo>
                  <a:pt x="7712581" y="3700767"/>
                  <a:pt x="7696983" y="3685176"/>
                  <a:pt x="7696983" y="3665948"/>
                </a:cubicBezTo>
                <a:cubicBezTo>
                  <a:pt x="7696983" y="3646720"/>
                  <a:pt x="7712581" y="3631129"/>
                  <a:pt x="7731809" y="3631129"/>
                </a:cubicBezTo>
                <a:cubicBezTo>
                  <a:pt x="7751036" y="3631129"/>
                  <a:pt x="7766621" y="3646720"/>
                  <a:pt x="7766621" y="3665948"/>
                </a:cubicBezTo>
                <a:cubicBezTo>
                  <a:pt x="7766621" y="3685176"/>
                  <a:pt x="7751036" y="3700767"/>
                  <a:pt x="7731809" y="3700767"/>
                </a:cubicBezTo>
                <a:close/>
                <a:moveTo>
                  <a:pt x="7816702" y="3700767"/>
                </a:moveTo>
                <a:cubicBezTo>
                  <a:pt x="7797474" y="3700767"/>
                  <a:pt x="7781877" y="3685176"/>
                  <a:pt x="7781877" y="3665948"/>
                </a:cubicBezTo>
                <a:cubicBezTo>
                  <a:pt x="7781877" y="3646720"/>
                  <a:pt x="7797474" y="3631129"/>
                  <a:pt x="7816702" y="3631129"/>
                </a:cubicBezTo>
                <a:cubicBezTo>
                  <a:pt x="7835930" y="3631129"/>
                  <a:pt x="7851514" y="3646720"/>
                  <a:pt x="7851514" y="3665948"/>
                </a:cubicBezTo>
                <a:cubicBezTo>
                  <a:pt x="7851514" y="3685176"/>
                  <a:pt x="7835930" y="3700767"/>
                  <a:pt x="7816702" y="3700767"/>
                </a:cubicBezTo>
                <a:close/>
                <a:moveTo>
                  <a:pt x="7901594" y="3700767"/>
                </a:moveTo>
                <a:cubicBezTo>
                  <a:pt x="7882366" y="3700767"/>
                  <a:pt x="7866769" y="3685176"/>
                  <a:pt x="7866769" y="3665948"/>
                </a:cubicBezTo>
                <a:cubicBezTo>
                  <a:pt x="7866769" y="3646720"/>
                  <a:pt x="7882366" y="3631129"/>
                  <a:pt x="7901594" y="3631129"/>
                </a:cubicBezTo>
                <a:cubicBezTo>
                  <a:pt x="7920822" y="3631129"/>
                  <a:pt x="7936406" y="3646720"/>
                  <a:pt x="7936406" y="3665948"/>
                </a:cubicBezTo>
                <a:cubicBezTo>
                  <a:pt x="7936406" y="3685176"/>
                  <a:pt x="7920822" y="3700767"/>
                  <a:pt x="7901594" y="3700767"/>
                </a:cubicBezTo>
                <a:close/>
                <a:moveTo>
                  <a:pt x="7986485" y="3700767"/>
                </a:moveTo>
                <a:cubicBezTo>
                  <a:pt x="7967258" y="3700767"/>
                  <a:pt x="7951660" y="3685176"/>
                  <a:pt x="7951660" y="3665948"/>
                </a:cubicBezTo>
                <a:cubicBezTo>
                  <a:pt x="7951660" y="3646720"/>
                  <a:pt x="7967258" y="3631129"/>
                  <a:pt x="7986485" y="3631129"/>
                </a:cubicBezTo>
                <a:cubicBezTo>
                  <a:pt x="8005713" y="3631129"/>
                  <a:pt x="8021298" y="3646720"/>
                  <a:pt x="8021298" y="3665948"/>
                </a:cubicBezTo>
                <a:cubicBezTo>
                  <a:pt x="8021298" y="3685176"/>
                  <a:pt x="8005713" y="3700767"/>
                  <a:pt x="7986485" y="3700767"/>
                </a:cubicBezTo>
                <a:close/>
                <a:moveTo>
                  <a:pt x="8071379" y="3700767"/>
                </a:moveTo>
                <a:cubicBezTo>
                  <a:pt x="8052151" y="3700767"/>
                  <a:pt x="8036553" y="3685176"/>
                  <a:pt x="8036553" y="3665948"/>
                </a:cubicBezTo>
                <a:cubicBezTo>
                  <a:pt x="8036553" y="3646720"/>
                  <a:pt x="8052151" y="3631129"/>
                  <a:pt x="8071379" y="3631129"/>
                </a:cubicBezTo>
                <a:cubicBezTo>
                  <a:pt x="8090606" y="3631129"/>
                  <a:pt x="8106191" y="3646720"/>
                  <a:pt x="8106191" y="3665948"/>
                </a:cubicBezTo>
                <a:cubicBezTo>
                  <a:pt x="8106191" y="3685176"/>
                  <a:pt x="8090606" y="3700767"/>
                  <a:pt x="8071379" y="3700767"/>
                </a:cubicBezTo>
                <a:close/>
                <a:moveTo>
                  <a:pt x="8156272" y="3700767"/>
                </a:moveTo>
                <a:cubicBezTo>
                  <a:pt x="8137044" y="3700767"/>
                  <a:pt x="8121447" y="3685176"/>
                  <a:pt x="8121447" y="3665948"/>
                </a:cubicBezTo>
                <a:cubicBezTo>
                  <a:pt x="8121447" y="3646720"/>
                  <a:pt x="8137044" y="3631129"/>
                  <a:pt x="8156272" y="3631129"/>
                </a:cubicBezTo>
                <a:cubicBezTo>
                  <a:pt x="8175500" y="3631129"/>
                  <a:pt x="8191084" y="3646720"/>
                  <a:pt x="8191084" y="3665948"/>
                </a:cubicBezTo>
                <a:cubicBezTo>
                  <a:pt x="8191084" y="3685176"/>
                  <a:pt x="8175500" y="3700767"/>
                  <a:pt x="8156272" y="3700767"/>
                </a:cubicBezTo>
                <a:close/>
                <a:moveTo>
                  <a:pt x="8241164" y="3700767"/>
                </a:moveTo>
                <a:cubicBezTo>
                  <a:pt x="8221936" y="3700767"/>
                  <a:pt x="8206339" y="3685176"/>
                  <a:pt x="8206339" y="3665948"/>
                </a:cubicBezTo>
                <a:cubicBezTo>
                  <a:pt x="8206339" y="3646720"/>
                  <a:pt x="8221936" y="3631129"/>
                  <a:pt x="8241164" y="3631129"/>
                </a:cubicBezTo>
                <a:cubicBezTo>
                  <a:pt x="8260392" y="3631129"/>
                  <a:pt x="8275976" y="3646720"/>
                  <a:pt x="8275976" y="3665948"/>
                </a:cubicBezTo>
                <a:cubicBezTo>
                  <a:pt x="8275976" y="3685176"/>
                  <a:pt x="8260392" y="3700767"/>
                  <a:pt x="8241164" y="3700767"/>
                </a:cubicBezTo>
                <a:close/>
                <a:moveTo>
                  <a:pt x="8326055" y="3700767"/>
                </a:moveTo>
                <a:cubicBezTo>
                  <a:pt x="8306828" y="3700767"/>
                  <a:pt x="8291230" y="3685176"/>
                  <a:pt x="8291230" y="3665948"/>
                </a:cubicBezTo>
                <a:cubicBezTo>
                  <a:pt x="8291230" y="3646720"/>
                  <a:pt x="8306828" y="3631129"/>
                  <a:pt x="8326055" y="3631129"/>
                </a:cubicBezTo>
                <a:cubicBezTo>
                  <a:pt x="8345283" y="3631129"/>
                  <a:pt x="8360868" y="3646720"/>
                  <a:pt x="8360868" y="3665948"/>
                </a:cubicBezTo>
                <a:cubicBezTo>
                  <a:pt x="8360868" y="3685176"/>
                  <a:pt x="8345283" y="3700767"/>
                  <a:pt x="8326055" y="3700767"/>
                </a:cubicBezTo>
                <a:close/>
                <a:moveTo>
                  <a:pt x="8410949" y="3700767"/>
                </a:moveTo>
                <a:cubicBezTo>
                  <a:pt x="8391721" y="3700767"/>
                  <a:pt x="8376123" y="3685176"/>
                  <a:pt x="8376123" y="3665948"/>
                </a:cubicBezTo>
                <a:cubicBezTo>
                  <a:pt x="8376123" y="3646720"/>
                  <a:pt x="8391721" y="3631129"/>
                  <a:pt x="8410949" y="3631129"/>
                </a:cubicBezTo>
                <a:cubicBezTo>
                  <a:pt x="8430176" y="3631129"/>
                  <a:pt x="8445761" y="3646720"/>
                  <a:pt x="8445761" y="3665948"/>
                </a:cubicBezTo>
                <a:cubicBezTo>
                  <a:pt x="8445761" y="3685176"/>
                  <a:pt x="8430176" y="3700767"/>
                  <a:pt x="8410949" y="3700767"/>
                </a:cubicBezTo>
                <a:close/>
                <a:moveTo>
                  <a:pt x="8495842" y="3700767"/>
                </a:moveTo>
                <a:cubicBezTo>
                  <a:pt x="8476614" y="3700767"/>
                  <a:pt x="8461017" y="3685176"/>
                  <a:pt x="8461017" y="3665948"/>
                </a:cubicBezTo>
                <a:cubicBezTo>
                  <a:pt x="8461017" y="3646720"/>
                  <a:pt x="8476614" y="3631129"/>
                  <a:pt x="8495842" y="3631129"/>
                </a:cubicBezTo>
                <a:cubicBezTo>
                  <a:pt x="8515070" y="3631129"/>
                  <a:pt x="8530654" y="3646720"/>
                  <a:pt x="8530654" y="3665948"/>
                </a:cubicBezTo>
                <a:cubicBezTo>
                  <a:pt x="8530654" y="3685176"/>
                  <a:pt x="8515070" y="3700767"/>
                  <a:pt x="8495842" y="3700767"/>
                </a:cubicBezTo>
                <a:close/>
                <a:moveTo>
                  <a:pt x="8580734" y="3700767"/>
                </a:moveTo>
                <a:cubicBezTo>
                  <a:pt x="8561506" y="3700767"/>
                  <a:pt x="8545909" y="3685176"/>
                  <a:pt x="8545909" y="3665948"/>
                </a:cubicBezTo>
                <a:cubicBezTo>
                  <a:pt x="8545909" y="3646720"/>
                  <a:pt x="8561506" y="3631129"/>
                  <a:pt x="8580734" y="3631129"/>
                </a:cubicBezTo>
                <a:cubicBezTo>
                  <a:pt x="8599962" y="3631129"/>
                  <a:pt x="8615546" y="3646720"/>
                  <a:pt x="8615546" y="3665948"/>
                </a:cubicBezTo>
                <a:cubicBezTo>
                  <a:pt x="8615546" y="3685176"/>
                  <a:pt x="8599962" y="3700767"/>
                  <a:pt x="8580734" y="3700767"/>
                </a:cubicBezTo>
                <a:close/>
                <a:moveTo>
                  <a:pt x="8665625" y="3700767"/>
                </a:moveTo>
                <a:cubicBezTo>
                  <a:pt x="8646398" y="3700767"/>
                  <a:pt x="8630800" y="3685176"/>
                  <a:pt x="8630800" y="3665948"/>
                </a:cubicBezTo>
                <a:cubicBezTo>
                  <a:pt x="8630800" y="3646720"/>
                  <a:pt x="8646398" y="3631129"/>
                  <a:pt x="8665625" y="3631129"/>
                </a:cubicBezTo>
                <a:cubicBezTo>
                  <a:pt x="8684853" y="3631129"/>
                  <a:pt x="8700438" y="3646720"/>
                  <a:pt x="8700438" y="3665948"/>
                </a:cubicBezTo>
                <a:cubicBezTo>
                  <a:pt x="8700438" y="3685176"/>
                  <a:pt x="8684853" y="3700767"/>
                  <a:pt x="8665625" y="3700767"/>
                </a:cubicBezTo>
                <a:close/>
                <a:moveTo>
                  <a:pt x="8750518" y="3700767"/>
                </a:moveTo>
                <a:cubicBezTo>
                  <a:pt x="8731290" y="3700767"/>
                  <a:pt x="8715692" y="3685176"/>
                  <a:pt x="8715692" y="3665948"/>
                </a:cubicBezTo>
                <a:cubicBezTo>
                  <a:pt x="8715692" y="3646720"/>
                  <a:pt x="8731290" y="3631129"/>
                  <a:pt x="8750518" y="3631129"/>
                </a:cubicBezTo>
                <a:cubicBezTo>
                  <a:pt x="8769745" y="3631129"/>
                  <a:pt x="8785330" y="3646720"/>
                  <a:pt x="8785330" y="3665948"/>
                </a:cubicBezTo>
                <a:cubicBezTo>
                  <a:pt x="8785330" y="3685176"/>
                  <a:pt x="8769745" y="3700767"/>
                  <a:pt x="8750518" y="3700767"/>
                </a:cubicBezTo>
                <a:close/>
                <a:moveTo>
                  <a:pt x="8835412" y="3700767"/>
                </a:moveTo>
                <a:cubicBezTo>
                  <a:pt x="8816184" y="3700767"/>
                  <a:pt x="8800587" y="3685176"/>
                  <a:pt x="8800587" y="3665948"/>
                </a:cubicBezTo>
                <a:cubicBezTo>
                  <a:pt x="8800587" y="3646720"/>
                  <a:pt x="8816184" y="3631129"/>
                  <a:pt x="8835412" y="3631129"/>
                </a:cubicBezTo>
                <a:cubicBezTo>
                  <a:pt x="8854640" y="3631129"/>
                  <a:pt x="8870224" y="3646720"/>
                  <a:pt x="8870224" y="3665948"/>
                </a:cubicBezTo>
                <a:cubicBezTo>
                  <a:pt x="8870224" y="3685176"/>
                  <a:pt x="8854640" y="3700767"/>
                  <a:pt x="8835412" y="3700767"/>
                </a:cubicBezTo>
                <a:close/>
                <a:moveTo>
                  <a:pt x="8920304" y="3700767"/>
                </a:moveTo>
                <a:cubicBezTo>
                  <a:pt x="8901076" y="3700767"/>
                  <a:pt x="8885479" y="3685176"/>
                  <a:pt x="8885479" y="3665948"/>
                </a:cubicBezTo>
                <a:cubicBezTo>
                  <a:pt x="8885479" y="3646720"/>
                  <a:pt x="8901076" y="3631129"/>
                  <a:pt x="8920304" y="3631129"/>
                </a:cubicBezTo>
                <a:cubicBezTo>
                  <a:pt x="8939532" y="3631129"/>
                  <a:pt x="8955116" y="3646720"/>
                  <a:pt x="8955116" y="3665948"/>
                </a:cubicBezTo>
                <a:cubicBezTo>
                  <a:pt x="8955116" y="3685176"/>
                  <a:pt x="8939532" y="3700767"/>
                  <a:pt x="8920304" y="3700767"/>
                </a:cubicBezTo>
                <a:close/>
                <a:moveTo>
                  <a:pt x="9005195" y="3700767"/>
                </a:moveTo>
                <a:cubicBezTo>
                  <a:pt x="8985968" y="3700767"/>
                  <a:pt x="8970370" y="3685176"/>
                  <a:pt x="8970370" y="3665948"/>
                </a:cubicBezTo>
                <a:cubicBezTo>
                  <a:pt x="8970370" y="3646720"/>
                  <a:pt x="8985968" y="3631129"/>
                  <a:pt x="9005195" y="3631129"/>
                </a:cubicBezTo>
                <a:cubicBezTo>
                  <a:pt x="9024423" y="3631129"/>
                  <a:pt x="9040008" y="3646720"/>
                  <a:pt x="9040008" y="3665948"/>
                </a:cubicBezTo>
                <a:cubicBezTo>
                  <a:pt x="9040008" y="3685176"/>
                  <a:pt x="9024423" y="3700767"/>
                  <a:pt x="9005195" y="3700767"/>
                </a:cubicBezTo>
                <a:close/>
                <a:moveTo>
                  <a:pt x="9090088" y="3700767"/>
                </a:moveTo>
                <a:cubicBezTo>
                  <a:pt x="9070860" y="3700767"/>
                  <a:pt x="9055262" y="3685176"/>
                  <a:pt x="9055262" y="3665948"/>
                </a:cubicBezTo>
                <a:cubicBezTo>
                  <a:pt x="9055262" y="3646720"/>
                  <a:pt x="9070860" y="3631129"/>
                  <a:pt x="9090088" y="3631129"/>
                </a:cubicBezTo>
                <a:cubicBezTo>
                  <a:pt x="9109315" y="3631129"/>
                  <a:pt x="9124900" y="3646720"/>
                  <a:pt x="9124900" y="3665948"/>
                </a:cubicBezTo>
                <a:cubicBezTo>
                  <a:pt x="9124900" y="3685176"/>
                  <a:pt x="9109315" y="3700767"/>
                  <a:pt x="9090088" y="3700767"/>
                </a:cubicBezTo>
                <a:close/>
                <a:moveTo>
                  <a:pt x="9174982" y="3700767"/>
                </a:moveTo>
                <a:cubicBezTo>
                  <a:pt x="9155754" y="3700767"/>
                  <a:pt x="9140157" y="3685176"/>
                  <a:pt x="9140157" y="3665948"/>
                </a:cubicBezTo>
                <a:cubicBezTo>
                  <a:pt x="9140157" y="3646720"/>
                  <a:pt x="9155754" y="3631129"/>
                  <a:pt x="9174982" y="3631129"/>
                </a:cubicBezTo>
                <a:cubicBezTo>
                  <a:pt x="9194210" y="3631129"/>
                  <a:pt x="9209794" y="3646720"/>
                  <a:pt x="9209794" y="3665948"/>
                </a:cubicBezTo>
                <a:cubicBezTo>
                  <a:pt x="9209794" y="3685176"/>
                  <a:pt x="9194210" y="3700767"/>
                  <a:pt x="9174982" y="3700767"/>
                </a:cubicBezTo>
                <a:close/>
                <a:moveTo>
                  <a:pt x="9259874" y="3700767"/>
                </a:moveTo>
                <a:cubicBezTo>
                  <a:pt x="9240646" y="3700767"/>
                  <a:pt x="9225049" y="3685176"/>
                  <a:pt x="9225049" y="3665948"/>
                </a:cubicBezTo>
                <a:cubicBezTo>
                  <a:pt x="9225049" y="3646720"/>
                  <a:pt x="9240646" y="3631129"/>
                  <a:pt x="9259874" y="3631129"/>
                </a:cubicBezTo>
                <a:cubicBezTo>
                  <a:pt x="9279102" y="3631129"/>
                  <a:pt x="9294686" y="3646720"/>
                  <a:pt x="9294686" y="3665948"/>
                </a:cubicBezTo>
                <a:cubicBezTo>
                  <a:pt x="9294686" y="3685176"/>
                  <a:pt x="9279102" y="3700767"/>
                  <a:pt x="9259874" y="3700767"/>
                </a:cubicBezTo>
                <a:close/>
                <a:moveTo>
                  <a:pt x="9344765" y="3700767"/>
                </a:moveTo>
                <a:cubicBezTo>
                  <a:pt x="9325538" y="3700767"/>
                  <a:pt x="9309940" y="3685176"/>
                  <a:pt x="9309940" y="3665948"/>
                </a:cubicBezTo>
                <a:cubicBezTo>
                  <a:pt x="9309940" y="3646720"/>
                  <a:pt x="9325538" y="3631129"/>
                  <a:pt x="9344765" y="3631129"/>
                </a:cubicBezTo>
                <a:cubicBezTo>
                  <a:pt x="9363993" y="3631129"/>
                  <a:pt x="9379578" y="3646720"/>
                  <a:pt x="9379578" y="3665948"/>
                </a:cubicBezTo>
                <a:cubicBezTo>
                  <a:pt x="9379578" y="3685176"/>
                  <a:pt x="9363993" y="3700767"/>
                  <a:pt x="9344765" y="3700767"/>
                </a:cubicBezTo>
                <a:close/>
                <a:moveTo>
                  <a:pt x="9429658" y="3700767"/>
                </a:moveTo>
                <a:cubicBezTo>
                  <a:pt x="9410430" y="3700767"/>
                  <a:pt x="9394832" y="3685176"/>
                  <a:pt x="9394832" y="3665948"/>
                </a:cubicBezTo>
                <a:cubicBezTo>
                  <a:pt x="9394832" y="3646720"/>
                  <a:pt x="9410430" y="3631129"/>
                  <a:pt x="9429658" y="3631129"/>
                </a:cubicBezTo>
                <a:cubicBezTo>
                  <a:pt x="9448885" y="3631129"/>
                  <a:pt x="9464470" y="3646720"/>
                  <a:pt x="9464470" y="3665948"/>
                </a:cubicBezTo>
                <a:cubicBezTo>
                  <a:pt x="9464470" y="3685176"/>
                  <a:pt x="9448885" y="3700767"/>
                  <a:pt x="9429658" y="3700767"/>
                </a:cubicBezTo>
                <a:close/>
                <a:moveTo>
                  <a:pt x="9514552" y="3700767"/>
                </a:moveTo>
                <a:cubicBezTo>
                  <a:pt x="9495324" y="3700767"/>
                  <a:pt x="9479727" y="3685176"/>
                  <a:pt x="9479727" y="3665948"/>
                </a:cubicBezTo>
                <a:cubicBezTo>
                  <a:pt x="9479727" y="3646720"/>
                  <a:pt x="9495324" y="3631129"/>
                  <a:pt x="9514552" y="3631129"/>
                </a:cubicBezTo>
                <a:cubicBezTo>
                  <a:pt x="9533780" y="3631129"/>
                  <a:pt x="9549364" y="3646720"/>
                  <a:pt x="9549364" y="3665948"/>
                </a:cubicBezTo>
                <a:cubicBezTo>
                  <a:pt x="9549364" y="3685176"/>
                  <a:pt x="9533780" y="3700767"/>
                  <a:pt x="9514552" y="3700767"/>
                </a:cubicBezTo>
                <a:close/>
                <a:moveTo>
                  <a:pt x="9854122" y="3700767"/>
                </a:moveTo>
                <a:cubicBezTo>
                  <a:pt x="9834894" y="3700767"/>
                  <a:pt x="9819297" y="3685176"/>
                  <a:pt x="9819297" y="3665948"/>
                </a:cubicBezTo>
                <a:cubicBezTo>
                  <a:pt x="9819297" y="3646720"/>
                  <a:pt x="9834894" y="3631129"/>
                  <a:pt x="9854122" y="3631129"/>
                </a:cubicBezTo>
                <a:cubicBezTo>
                  <a:pt x="9873350" y="3631129"/>
                  <a:pt x="9888934" y="3646720"/>
                  <a:pt x="9888934" y="3665948"/>
                </a:cubicBezTo>
                <a:cubicBezTo>
                  <a:pt x="9888934" y="3685176"/>
                  <a:pt x="9873350" y="3700767"/>
                  <a:pt x="9854122" y="3700767"/>
                </a:cubicBezTo>
                <a:close/>
                <a:moveTo>
                  <a:pt x="2298657" y="3615906"/>
                </a:moveTo>
                <a:cubicBezTo>
                  <a:pt x="2279429" y="3615906"/>
                  <a:pt x="2263838" y="3600315"/>
                  <a:pt x="2263838" y="3581087"/>
                </a:cubicBezTo>
                <a:cubicBezTo>
                  <a:pt x="2263838" y="3561860"/>
                  <a:pt x="2279429" y="3546269"/>
                  <a:pt x="2298657" y="3546269"/>
                </a:cubicBezTo>
                <a:cubicBezTo>
                  <a:pt x="2317885" y="3546269"/>
                  <a:pt x="2333476" y="3561860"/>
                  <a:pt x="2333476" y="3581087"/>
                </a:cubicBezTo>
                <a:cubicBezTo>
                  <a:pt x="2333476" y="3600315"/>
                  <a:pt x="2317885" y="3615906"/>
                  <a:pt x="2298657" y="3615906"/>
                </a:cubicBezTo>
                <a:close/>
                <a:moveTo>
                  <a:pt x="2468443" y="3615906"/>
                </a:moveTo>
                <a:cubicBezTo>
                  <a:pt x="2449215" y="3615906"/>
                  <a:pt x="2433624" y="3600315"/>
                  <a:pt x="2433624" y="3581087"/>
                </a:cubicBezTo>
                <a:cubicBezTo>
                  <a:pt x="2433624" y="3561860"/>
                  <a:pt x="2449215" y="3546269"/>
                  <a:pt x="2468443" y="3546269"/>
                </a:cubicBezTo>
                <a:cubicBezTo>
                  <a:pt x="2487670" y="3546269"/>
                  <a:pt x="2503261" y="3561860"/>
                  <a:pt x="2503261" y="3581087"/>
                </a:cubicBezTo>
                <a:cubicBezTo>
                  <a:pt x="2503261" y="3600315"/>
                  <a:pt x="2487670" y="3615906"/>
                  <a:pt x="2468443" y="3615906"/>
                </a:cubicBezTo>
                <a:close/>
                <a:moveTo>
                  <a:pt x="2553334" y="3615906"/>
                </a:moveTo>
                <a:cubicBezTo>
                  <a:pt x="2534106" y="3615906"/>
                  <a:pt x="2518515" y="3600315"/>
                  <a:pt x="2518515" y="3581087"/>
                </a:cubicBezTo>
                <a:cubicBezTo>
                  <a:pt x="2518515" y="3561860"/>
                  <a:pt x="2534106" y="3546269"/>
                  <a:pt x="2553334" y="3546269"/>
                </a:cubicBezTo>
                <a:cubicBezTo>
                  <a:pt x="2572562" y="3546269"/>
                  <a:pt x="2588153" y="3561860"/>
                  <a:pt x="2588153" y="3581087"/>
                </a:cubicBezTo>
                <a:cubicBezTo>
                  <a:pt x="2588153" y="3600315"/>
                  <a:pt x="2572562" y="3615906"/>
                  <a:pt x="2553334" y="3615906"/>
                </a:cubicBezTo>
                <a:close/>
                <a:moveTo>
                  <a:pt x="2638227" y="3615906"/>
                </a:moveTo>
                <a:cubicBezTo>
                  <a:pt x="2618999" y="3615906"/>
                  <a:pt x="2603408" y="3600315"/>
                  <a:pt x="2603408" y="3581087"/>
                </a:cubicBezTo>
                <a:cubicBezTo>
                  <a:pt x="2603408" y="3561860"/>
                  <a:pt x="2618999" y="3546269"/>
                  <a:pt x="2638227" y="3546269"/>
                </a:cubicBezTo>
                <a:cubicBezTo>
                  <a:pt x="2657455" y="3546269"/>
                  <a:pt x="2673046" y="3561860"/>
                  <a:pt x="2673046" y="3581087"/>
                </a:cubicBezTo>
                <a:cubicBezTo>
                  <a:pt x="2673046" y="3600315"/>
                  <a:pt x="2657455" y="3615906"/>
                  <a:pt x="2638227" y="3615906"/>
                </a:cubicBezTo>
                <a:close/>
                <a:moveTo>
                  <a:pt x="2723119" y="3615906"/>
                </a:moveTo>
                <a:cubicBezTo>
                  <a:pt x="2703892" y="3615906"/>
                  <a:pt x="2688300" y="3600315"/>
                  <a:pt x="2688300" y="3581087"/>
                </a:cubicBezTo>
                <a:cubicBezTo>
                  <a:pt x="2688300" y="3561860"/>
                  <a:pt x="2703892" y="3546269"/>
                  <a:pt x="2723119" y="3546269"/>
                </a:cubicBezTo>
                <a:cubicBezTo>
                  <a:pt x="2742347" y="3546269"/>
                  <a:pt x="2757938" y="3561860"/>
                  <a:pt x="2757938" y="3581087"/>
                </a:cubicBezTo>
                <a:cubicBezTo>
                  <a:pt x="2757938" y="3600315"/>
                  <a:pt x="2742347" y="3615906"/>
                  <a:pt x="2723119" y="3615906"/>
                </a:cubicBezTo>
                <a:close/>
                <a:moveTo>
                  <a:pt x="2808013" y="3615906"/>
                </a:moveTo>
                <a:cubicBezTo>
                  <a:pt x="2788785" y="3615906"/>
                  <a:pt x="2773194" y="3600315"/>
                  <a:pt x="2773194" y="3581087"/>
                </a:cubicBezTo>
                <a:cubicBezTo>
                  <a:pt x="2773194" y="3561860"/>
                  <a:pt x="2788785" y="3546269"/>
                  <a:pt x="2808013" y="3546269"/>
                </a:cubicBezTo>
                <a:cubicBezTo>
                  <a:pt x="2827240" y="3546269"/>
                  <a:pt x="2842831" y="3561860"/>
                  <a:pt x="2842831" y="3581087"/>
                </a:cubicBezTo>
                <a:cubicBezTo>
                  <a:pt x="2842831" y="3600315"/>
                  <a:pt x="2827240" y="3615906"/>
                  <a:pt x="2808013" y="3615906"/>
                </a:cubicBezTo>
                <a:close/>
                <a:moveTo>
                  <a:pt x="2892904" y="3615906"/>
                </a:moveTo>
                <a:cubicBezTo>
                  <a:pt x="2873676" y="3615906"/>
                  <a:pt x="2858085" y="3600315"/>
                  <a:pt x="2858085" y="3581087"/>
                </a:cubicBezTo>
                <a:cubicBezTo>
                  <a:pt x="2858085" y="3561860"/>
                  <a:pt x="2873676" y="3546269"/>
                  <a:pt x="2892904" y="3546269"/>
                </a:cubicBezTo>
                <a:cubicBezTo>
                  <a:pt x="2912132" y="3546269"/>
                  <a:pt x="2927723" y="3561860"/>
                  <a:pt x="2927723" y="3581087"/>
                </a:cubicBezTo>
                <a:cubicBezTo>
                  <a:pt x="2927723" y="3600315"/>
                  <a:pt x="2912132" y="3615906"/>
                  <a:pt x="2892904" y="3615906"/>
                </a:cubicBezTo>
                <a:close/>
                <a:moveTo>
                  <a:pt x="2977796" y="3615906"/>
                </a:moveTo>
                <a:cubicBezTo>
                  <a:pt x="2958568" y="3615906"/>
                  <a:pt x="2942977" y="3600315"/>
                  <a:pt x="2942977" y="3581087"/>
                </a:cubicBezTo>
                <a:cubicBezTo>
                  <a:pt x="2942977" y="3561860"/>
                  <a:pt x="2958568" y="3546269"/>
                  <a:pt x="2977796" y="3546269"/>
                </a:cubicBezTo>
                <a:cubicBezTo>
                  <a:pt x="2997024" y="3546269"/>
                  <a:pt x="3012615" y="3561860"/>
                  <a:pt x="3012615" y="3581087"/>
                </a:cubicBezTo>
                <a:cubicBezTo>
                  <a:pt x="3012615" y="3600315"/>
                  <a:pt x="2997024" y="3615906"/>
                  <a:pt x="2977796" y="3615906"/>
                </a:cubicBezTo>
                <a:close/>
                <a:moveTo>
                  <a:pt x="3062689" y="3615906"/>
                </a:moveTo>
                <a:cubicBezTo>
                  <a:pt x="3043462" y="3615906"/>
                  <a:pt x="3027870" y="3600315"/>
                  <a:pt x="3027870" y="3581087"/>
                </a:cubicBezTo>
                <a:cubicBezTo>
                  <a:pt x="3027870" y="3561860"/>
                  <a:pt x="3043462" y="3546269"/>
                  <a:pt x="3062689" y="3546269"/>
                </a:cubicBezTo>
                <a:cubicBezTo>
                  <a:pt x="3081917" y="3546269"/>
                  <a:pt x="3097508" y="3561860"/>
                  <a:pt x="3097508" y="3581087"/>
                </a:cubicBezTo>
                <a:cubicBezTo>
                  <a:pt x="3097508" y="3600315"/>
                  <a:pt x="3081917" y="3615906"/>
                  <a:pt x="3062689" y="3615906"/>
                </a:cubicBezTo>
                <a:close/>
                <a:moveTo>
                  <a:pt x="3147583" y="3615906"/>
                </a:moveTo>
                <a:cubicBezTo>
                  <a:pt x="3128355" y="3615906"/>
                  <a:pt x="3112764" y="3600315"/>
                  <a:pt x="3112764" y="3581087"/>
                </a:cubicBezTo>
                <a:cubicBezTo>
                  <a:pt x="3112764" y="3561860"/>
                  <a:pt x="3128355" y="3546269"/>
                  <a:pt x="3147583" y="3546269"/>
                </a:cubicBezTo>
                <a:cubicBezTo>
                  <a:pt x="3166810" y="3546269"/>
                  <a:pt x="3182401" y="3561860"/>
                  <a:pt x="3182401" y="3581087"/>
                </a:cubicBezTo>
                <a:cubicBezTo>
                  <a:pt x="3182401" y="3600315"/>
                  <a:pt x="3166810" y="3615906"/>
                  <a:pt x="3147583" y="3615906"/>
                </a:cubicBezTo>
                <a:close/>
                <a:moveTo>
                  <a:pt x="3232474" y="3615906"/>
                </a:moveTo>
                <a:cubicBezTo>
                  <a:pt x="3213246" y="3615906"/>
                  <a:pt x="3197655" y="3600315"/>
                  <a:pt x="3197655" y="3581087"/>
                </a:cubicBezTo>
                <a:cubicBezTo>
                  <a:pt x="3197655" y="3561860"/>
                  <a:pt x="3213246" y="3546269"/>
                  <a:pt x="3232474" y="3546269"/>
                </a:cubicBezTo>
                <a:cubicBezTo>
                  <a:pt x="3251702" y="3546269"/>
                  <a:pt x="3267293" y="3561860"/>
                  <a:pt x="3267293" y="3581087"/>
                </a:cubicBezTo>
                <a:cubicBezTo>
                  <a:pt x="3267293" y="3600315"/>
                  <a:pt x="3251702" y="3615906"/>
                  <a:pt x="3232474" y="3615906"/>
                </a:cubicBezTo>
                <a:close/>
                <a:moveTo>
                  <a:pt x="3317366" y="3615906"/>
                </a:moveTo>
                <a:cubicBezTo>
                  <a:pt x="3298138" y="3615906"/>
                  <a:pt x="3282547" y="3600315"/>
                  <a:pt x="3282547" y="3581087"/>
                </a:cubicBezTo>
                <a:cubicBezTo>
                  <a:pt x="3282547" y="3561860"/>
                  <a:pt x="3298138" y="3546269"/>
                  <a:pt x="3317366" y="3546269"/>
                </a:cubicBezTo>
                <a:cubicBezTo>
                  <a:pt x="3336594" y="3546269"/>
                  <a:pt x="3352185" y="3561860"/>
                  <a:pt x="3352185" y="3581087"/>
                </a:cubicBezTo>
                <a:cubicBezTo>
                  <a:pt x="3352185" y="3600315"/>
                  <a:pt x="3336594" y="3615906"/>
                  <a:pt x="3317366" y="3615906"/>
                </a:cubicBezTo>
                <a:close/>
                <a:moveTo>
                  <a:pt x="5609470" y="3615906"/>
                </a:moveTo>
                <a:cubicBezTo>
                  <a:pt x="5590243" y="3615906"/>
                  <a:pt x="5574645" y="3600315"/>
                  <a:pt x="5574645" y="3581087"/>
                </a:cubicBezTo>
                <a:cubicBezTo>
                  <a:pt x="5574645" y="3561860"/>
                  <a:pt x="5590243" y="3546269"/>
                  <a:pt x="5609470" y="3546269"/>
                </a:cubicBezTo>
                <a:cubicBezTo>
                  <a:pt x="5628698" y="3546269"/>
                  <a:pt x="5644283" y="3561860"/>
                  <a:pt x="5644283" y="3581087"/>
                </a:cubicBezTo>
                <a:cubicBezTo>
                  <a:pt x="5644283" y="3600315"/>
                  <a:pt x="5628698" y="3615906"/>
                  <a:pt x="5609470" y="3615906"/>
                </a:cubicBezTo>
                <a:close/>
                <a:moveTo>
                  <a:pt x="5694363" y="3615906"/>
                </a:moveTo>
                <a:cubicBezTo>
                  <a:pt x="5675135" y="3615906"/>
                  <a:pt x="5659537" y="3600315"/>
                  <a:pt x="5659537" y="3581087"/>
                </a:cubicBezTo>
                <a:cubicBezTo>
                  <a:pt x="5659537" y="3561860"/>
                  <a:pt x="5675135" y="3546269"/>
                  <a:pt x="5694363" y="3546269"/>
                </a:cubicBezTo>
                <a:cubicBezTo>
                  <a:pt x="5713590" y="3546269"/>
                  <a:pt x="5729175" y="3561860"/>
                  <a:pt x="5729175" y="3581087"/>
                </a:cubicBezTo>
                <a:cubicBezTo>
                  <a:pt x="5729175" y="3600315"/>
                  <a:pt x="5713590" y="3615906"/>
                  <a:pt x="5694363" y="3615906"/>
                </a:cubicBezTo>
                <a:close/>
                <a:moveTo>
                  <a:pt x="5779255" y="3615906"/>
                </a:moveTo>
                <a:cubicBezTo>
                  <a:pt x="5760027" y="3615906"/>
                  <a:pt x="5744429" y="3600315"/>
                  <a:pt x="5744429" y="3581087"/>
                </a:cubicBezTo>
                <a:cubicBezTo>
                  <a:pt x="5744429" y="3561860"/>
                  <a:pt x="5760027" y="3546269"/>
                  <a:pt x="5779255" y="3546269"/>
                </a:cubicBezTo>
                <a:cubicBezTo>
                  <a:pt x="5798483" y="3546269"/>
                  <a:pt x="5814067" y="3561860"/>
                  <a:pt x="5814067" y="3581087"/>
                </a:cubicBezTo>
                <a:cubicBezTo>
                  <a:pt x="5814067" y="3600315"/>
                  <a:pt x="5798483" y="3615906"/>
                  <a:pt x="5779255" y="3615906"/>
                </a:cubicBezTo>
                <a:close/>
                <a:moveTo>
                  <a:pt x="5864148" y="3615906"/>
                </a:moveTo>
                <a:cubicBezTo>
                  <a:pt x="5844920" y="3615906"/>
                  <a:pt x="5829323" y="3600315"/>
                  <a:pt x="5829323" y="3581087"/>
                </a:cubicBezTo>
                <a:cubicBezTo>
                  <a:pt x="5829323" y="3561860"/>
                  <a:pt x="5844920" y="3546269"/>
                  <a:pt x="5864148" y="3546269"/>
                </a:cubicBezTo>
                <a:cubicBezTo>
                  <a:pt x="5883376" y="3546269"/>
                  <a:pt x="5898960" y="3561860"/>
                  <a:pt x="5898960" y="3581087"/>
                </a:cubicBezTo>
                <a:cubicBezTo>
                  <a:pt x="5898960" y="3600315"/>
                  <a:pt x="5883376" y="3615906"/>
                  <a:pt x="5864148" y="3615906"/>
                </a:cubicBezTo>
                <a:close/>
                <a:moveTo>
                  <a:pt x="5949040" y="3615906"/>
                </a:moveTo>
                <a:cubicBezTo>
                  <a:pt x="5929813" y="3615906"/>
                  <a:pt x="5914215" y="3600315"/>
                  <a:pt x="5914215" y="3581087"/>
                </a:cubicBezTo>
                <a:cubicBezTo>
                  <a:pt x="5914215" y="3561860"/>
                  <a:pt x="5929813" y="3546269"/>
                  <a:pt x="5949040" y="3546269"/>
                </a:cubicBezTo>
                <a:cubicBezTo>
                  <a:pt x="5968268" y="3546269"/>
                  <a:pt x="5983853" y="3561860"/>
                  <a:pt x="5983853" y="3581087"/>
                </a:cubicBezTo>
                <a:cubicBezTo>
                  <a:pt x="5983853" y="3600315"/>
                  <a:pt x="5968268" y="3615906"/>
                  <a:pt x="5949040" y="3615906"/>
                </a:cubicBezTo>
                <a:close/>
                <a:moveTo>
                  <a:pt x="6033933" y="3615906"/>
                </a:moveTo>
                <a:cubicBezTo>
                  <a:pt x="6014705" y="3615906"/>
                  <a:pt x="5999107" y="3600315"/>
                  <a:pt x="5999107" y="3581087"/>
                </a:cubicBezTo>
                <a:cubicBezTo>
                  <a:pt x="5999107" y="3561860"/>
                  <a:pt x="6014705" y="3546269"/>
                  <a:pt x="6033933" y="3546269"/>
                </a:cubicBezTo>
                <a:cubicBezTo>
                  <a:pt x="6053160" y="3546269"/>
                  <a:pt x="6068745" y="3561860"/>
                  <a:pt x="6068745" y="3581087"/>
                </a:cubicBezTo>
                <a:cubicBezTo>
                  <a:pt x="6068745" y="3600315"/>
                  <a:pt x="6053160" y="3615906"/>
                  <a:pt x="6033933" y="3615906"/>
                </a:cubicBezTo>
                <a:close/>
                <a:moveTo>
                  <a:pt x="6118825" y="3615906"/>
                </a:moveTo>
                <a:cubicBezTo>
                  <a:pt x="6099597" y="3615906"/>
                  <a:pt x="6083999" y="3600315"/>
                  <a:pt x="6083999" y="3581087"/>
                </a:cubicBezTo>
                <a:cubicBezTo>
                  <a:pt x="6083999" y="3561860"/>
                  <a:pt x="6099597" y="3546269"/>
                  <a:pt x="6118825" y="3546269"/>
                </a:cubicBezTo>
                <a:cubicBezTo>
                  <a:pt x="6138053" y="3546269"/>
                  <a:pt x="6153637" y="3561860"/>
                  <a:pt x="6153637" y="3581087"/>
                </a:cubicBezTo>
                <a:cubicBezTo>
                  <a:pt x="6153637" y="3600315"/>
                  <a:pt x="6138053" y="3615906"/>
                  <a:pt x="6118825" y="3615906"/>
                </a:cubicBezTo>
                <a:close/>
                <a:moveTo>
                  <a:pt x="6203718" y="3615906"/>
                </a:moveTo>
                <a:cubicBezTo>
                  <a:pt x="6184490" y="3615906"/>
                  <a:pt x="6168893" y="3600315"/>
                  <a:pt x="6168893" y="3581087"/>
                </a:cubicBezTo>
                <a:cubicBezTo>
                  <a:pt x="6168893" y="3561860"/>
                  <a:pt x="6184490" y="3546269"/>
                  <a:pt x="6203718" y="3546269"/>
                </a:cubicBezTo>
                <a:cubicBezTo>
                  <a:pt x="6222946" y="3546269"/>
                  <a:pt x="6238530" y="3561860"/>
                  <a:pt x="6238530" y="3581087"/>
                </a:cubicBezTo>
                <a:cubicBezTo>
                  <a:pt x="6238530" y="3600315"/>
                  <a:pt x="6222946" y="3615906"/>
                  <a:pt x="6203718" y="3615906"/>
                </a:cubicBezTo>
                <a:close/>
                <a:moveTo>
                  <a:pt x="6288610" y="3615906"/>
                </a:moveTo>
                <a:cubicBezTo>
                  <a:pt x="6269383" y="3615906"/>
                  <a:pt x="6253785" y="3600315"/>
                  <a:pt x="6253785" y="3581087"/>
                </a:cubicBezTo>
                <a:cubicBezTo>
                  <a:pt x="6253785" y="3561860"/>
                  <a:pt x="6269383" y="3546269"/>
                  <a:pt x="6288610" y="3546269"/>
                </a:cubicBezTo>
                <a:cubicBezTo>
                  <a:pt x="6307838" y="3546269"/>
                  <a:pt x="6323423" y="3561860"/>
                  <a:pt x="6323423" y="3581087"/>
                </a:cubicBezTo>
                <a:cubicBezTo>
                  <a:pt x="6323423" y="3600315"/>
                  <a:pt x="6307838" y="3615906"/>
                  <a:pt x="6288610" y="3615906"/>
                </a:cubicBezTo>
                <a:close/>
                <a:moveTo>
                  <a:pt x="6543288" y="3615906"/>
                </a:moveTo>
                <a:cubicBezTo>
                  <a:pt x="6524060" y="3615906"/>
                  <a:pt x="6508463" y="3600315"/>
                  <a:pt x="6508463" y="3581087"/>
                </a:cubicBezTo>
                <a:cubicBezTo>
                  <a:pt x="6508463" y="3561860"/>
                  <a:pt x="6524060" y="3546269"/>
                  <a:pt x="6543288" y="3546269"/>
                </a:cubicBezTo>
                <a:cubicBezTo>
                  <a:pt x="6562516" y="3546269"/>
                  <a:pt x="6578100" y="3561860"/>
                  <a:pt x="6578100" y="3581087"/>
                </a:cubicBezTo>
                <a:cubicBezTo>
                  <a:pt x="6578100" y="3600315"/>
                  <a:pt x="6562516" y="3615906"/>
                  <a:pt x="6543288" y="3615906"/>
                </a:cubicBezTo>
                <a:close/>
                <a:moveTo>
                  <a:pt x="6967749" y="3615906"/>
                </a:moveTo>
                <a:cubicBezTo>
                  <a:pt x="6948522" y="3615906"/>
                  <a:pt x="6932924" y="3600315"/>
                  <a:pt x="6932924" y="3581087"/>
                </a:cubicBezTo>
                <a:cubicBezTo>
                  <a:pt x="6932924" y="3561860"/>
                  <a:pt x="6948522" y="3546269"/>
                  <a:pt x="6967749" y="3546269"/>
                </a:cubicBezTo>
                <a:cubicBezTo>
                  <a:pt x="6986977" y="3546269"/>
                  <a:pt x="7002562" y="3561860"/>
                  <a:pt x="7002562" y="3581087"/>
                </a:cubicBezTo>
                <a:cubicBezTo>
                  <a:pt x="7002562" y="3600315"/>
                  <a:pt x="6986977" y="3615906"/>
                  <a:pt x="6967749" y="3615906"/>
                </a:cubicBezTo>
                <a:close/>
                <a:moveTo>
                  <a:pt x="7052643" y="3615906"/>
                </a:moveTo>
                <a:cubicBezTo>
                  <a:pt x="7033415" y="3615906"/>
                  <a:pt x="7017817" y="3600315"/>
                  <a:pt x="7017817" y="3581087"/>
                </a:cubicBezTo>
                <a:cubicBezTo>
                  <a:pt x="7017817" y="3561860"/>
                  <a:pt x="7033415" y="3546269"/>
                  <a:pt x="7052643" y="3546269"/>
                </a:cubicBezTo>
                <a:cubicBezTo>
                  <a:pt x="7071870" y="3546269"/>
                  <a:pt x="7087455" y="3561860"/>
                  <a:pt x="7087455" y="3581087"/>
                </a:cubicBezTo>
                <a:cubicBezTo>
                  <a:pt x="7087455" y="3600315"/>
                  <a:pt x="7071870" y="3615906"/>
                  <a:pt x="7052643" y="3615906"/>
                </a:cubicBezTo>
                <a:close/>
                <a:moveTo>
                  <a:pt x="7137562" y="3615906"/>
                </a:moveTo>
                <a:cubicBezTo>
                  <a:pt x="7118334" y="3615906"/>
                  <a:pt x="7102737" y="3600315"/>
                  <a:pt x="7102737" y="3581087"/>
                </a:cubicBezTo>
                <a:cubicBezTo>
                  <a:pt x="7102737" y="3561860"/>
                  <a:pt x="7118334" y="3546269"/>
                  <a:pt x="7137562" y="3546269"/>
                </a:cubicBezTo>
                <a:cubicBezTo>
                  <a:pt x="7156790" y="3546269"/>
                  <a:pt x="7172374" y="3561860"/>
                  <a:pt x="7172374" y="3581087"/>
                </a:cubicBezTo>
                <a:cubicBezTo>
                  <a:pt x="7172374" y="3600315"/>
                  <a:pt x="7156790" y="3615906"/>
                  <a:pt x="7137562" y="3615906"/>
                </a:cubicBezTo>
                <a:close/>
                <a:moveTo>
                  <a:pt x="7222454" y="3615906"/>
                </a:moveTo>
                <a:cubicBezTo>
                  <a:pt x="7203226" y="3615906"/>
                  <a:pt x="7187629" y="3600315"/>
                  <a:pt x="7187629" y="3581087"/>
                </a:cubicBezTo>
                <a:cubicBezTo>
                  <a:pt x="7187629" y="3561860"/>
                  <a:pt x="7203226" y="3546269"/>
                  <a:pt x="7222454" y="3546269"/>
                </a:cubicBezTo>
                <a:cubicBezTo>
                  <a:pt x="7241682" y="3546269"/>
                  <a:pt x="7257266" y="3561860"/>
                  <a:pt x="7257266" y="3581087"/>
                </a:cubicBezTo>
                <a:cubicBezTo>
                  <a:pt x="7257266" y="3600315"/>
                  <a:pt x="7241682" y="3615906"/>
                  <a:pt x="7222454" y="3615906"/>
                </a:cubicBezTo>
                <a:close/>
                <a:moveTo>
                  <a:pt x="7307346" y="3615906"/>
                </a:moveTo>
                <a:cubicBezTo>
                  <a:pt x="7288119" y="3615906"/>
                  <a:pt x="7272521" y="3600315"/>
                  <a:pt x="7272521" y="3581087"/>
                </a:cubicBezTo>
                <a:cubicBezTo>
                  <a:pt x="7272521" y="3561860"/>
                  <a:pt x="7288119" y="3546269"/>
                  <a:pt x="7307346" y="3546269"/>
                </a:cubicBezTo>
                <a:cubicBezTo>
                  <a:pt x="7326574" y="3546269"/>
                  <a:pt x="7342159" y="3561860"/>
                  <a:pt x="7342159" y="3581087"/>
                </a:cubicBezTo>
                <a:cubicBezTo>
                  <a:pt x="7342159" y="3600315"/>
                  <a:pt x="7326574" y="3615906"/>
                  <a:pt x="7307346" y="3615906"/>
                </a:cubicBezTo>
                <a:close/>
                <a:moveTo>
                  <a:pt x="7392239" y="3615906"/>
                </a:moveTo>
                <a:cubicBezTo>
                  <a:pt x="7373011" y="3615906"/>
                  <a:pt x="7357413" y="3600315"/>
                  <a:pt x="7357413" y="3581087"/>
                </a:cubicBezTo>
                <a:cubicBezTo>
                  <a:pt x="7357413" y="3561860"/>
                  <a:pt x="7373011" y="3546269"/>
                  <a:pt x="7392239" y="3546269"/>
                </a:cubicBezTo>
                <a:cubicBezTo>
                  <a:pt x="7411466" y="3546269"/>
                  <a:pt x="7427051" y="3561860"/>
                  <a:pt x="7427051" y="3581087"/>
                </a:cubicBezTo>
                <a:cubicBezTo>
                  <a:pt x="7427051" y="3600315"/>
                  <a:pt x="7411466" y="3615906"/>
                  <a:pt x="7392239" y="3615906"/>
                </a:cubicBezTo>
                <a:close/>
                <a:moveTo>
                  <a:pt x="7477132" y="3615906"/>
                </a:moveTo>
                <a:cubicBezTo>
                  <a:pt x="7457904" y="3615906"/>
                  <a:pt x="7442307" y="3600315"/>
                  <a:pt x="7442307" y="3581087"/>
                </a:cubicBezTo>
                <a:cubicBezTo>
                  <a:pt x="7442307" y="3561860"/>
                  <a:pt x="7457904" y="3546269"/>
                  <a:pt x="7477132" y="3546269"/>
                </a:cubicBezTo>
                <a:cubicBezTo>
                  <a:pt x="7496360" y="3546269"/>
                  <a:pt x="7511944" y="3561860"/>
                  <a:pt x="7511944" y="3581087"/>
                </a:cubicBezTo>
                <a:cubicBezTo>
                  <a:pt x="7511944" y="3600315"/>
                  <a:pt x="7496360" y="3615906"/>
                  <a:pt x="7477132" y="3615906"/>
                </a:cubicBezTo>
                <a:close/>
                <a:moveTo>
                  <a:pt x="7562024" y="3615906"/>
                </a:moveTo>
                <a:cubicBezTo>
                  <a:pt x="7542796" y="3615906"/>
                  <a:pt x="7527199" y="3600315"/>
                  <a:pt x="7527199" y="3581087"/>
                </a:cubicBezTo>
                <a:cubicBezTo>
                  <a:pt x="7527199" y="3561860"/>
                  <a:pt x="7542796" y="3546269"/>
                  <a:pt x="7562024" y="3546269"/>
                </a:cubicBezTo>
                <a:cubicBezTo>
                  <a:pt x="7581252" y="3546269"/>
                  <a:pt x="7596836" y="3561860"/>
                  <a:pt x="7596836" y="3581087"/>
                </a:cubicBezTo>
                <a:cubicBezTo>
                  <a:pt x="7596836" y="3600315"/>
                  <a:pt x="7581252" y="3615906"/>
                  <a:pt x="7562024" y="3615906"/>
                </a:cubicBezTo>
                <a:close/>
                <a:moveTo>
                  <a:pt x="7731809" y="3615906"/>
                </a:moveTo>
                <a:cubicBezTo>
                  <a:pt x="7712581" y="3615906"/>
                  <a:pt x="7696983" y="3600315"/>
                  <a:pt x="7696983" y="3581087"/>
                </a:cubicBezTo>
                <a:cubicBezTo>
                  <a:pt x="7696983" y="3561860"/>
                  <a:pt x="7712581" y="3546269"/>
                  <a:pt x="7731809" y="3546269"/>
                </a:cubicBezTo>
                <a:cubicBezTo>
                  <a:pt x="7751036" y="3546269"/>
                  <a:pt x="7766621" y="3561860"/>
                  <a:pt x="7766621" y="3581087"/>
                </a:cubicBezTo>
                <a:cubicBezTo>
                  <a:pt x="7766621" y="3600315"/>
                  <a:pt x="7751036" y="3615906"/>
                  <a:pt x="7731809" y="3615906"/>
                </a:cubicBezTo>
                <a:close/>
                <a:moveTo>
                  <a:pt x="7816702" y="3615906"/>
                </a:moveTo>
                <a:cubicBezTo>
                  <a:pt x="7797474" y="3615906"/>
                  <a:pt x="7781877" y="3600315"/>
                  <a:pt x="7781877" y="3581087"/>
                </a:cubicBezTo>
                <a:cubicBezTo>
                  <a:pt x="7781877" y="3561860"/>
                  <a:pt x="7797474" y="3546269"/>
                  <a:pt x="7816702" y="3546269"/>
                </a:cubicBezTo>
                <a:cubicBezTo>
                  <a:pt x="7835930" y="3546269"/>
                  <a:pt x="7851514" y="3561860"/>
                  <a:pt x="7851514" y="3581087"/>
                </a:cubicBezTo>
                <a:cubicBezTo>
                  <a:pt x="7851514" y="3600315"/>
                  <a:pt x="7835930" y="3615906"/>
                  <a:pt x="7816702" y="3615906"/>
                </a:cubicBezTo>
                <a:close/>
                <a:moveTo>
                  <a:pt x="7901594" y="3615906"/>
                </a:moveTo>
                <a:cubicBezTo>
                  <a:pt x="7882366" y="3615906"/>
                  <a:pt x="7866769" y="3600315"/>
                  <a:pt x="7866769" y="3581087"/>
                </a:cubicBezTo>
                <a:cubicBezTo>
                  <a:pt x="7866769" y="3561860"/>
                  <a:pt x="7882366" y="3546269"/>
                  <a:pt x="7901594" y="3546269"/>
                </a:cubicBezTo>
                <a:cubicBezTo>
                  <a:pt x="7920822" y="3546269"/>
                  <a:pt x="7936406" y="3561860"/>
                  <a:pt x="7936406" y="3581087"/>
                </a:cubicBezTo>
                <a:cubicBezTo>
                  <a:pt x="7936406" y="3600315"/>
                  <a:pt x="7920822" y="3615906"/>
                  <a:pt x="7901594" y="3615906"/>
                </a:cubicBezTo>
                <a:close/>
                <a:moveTo>
                  <a:pt x="7986485" y="3615906"/>
                </a:moveTo>
                <a:cubicBezTo>
                  <a:pt x="7967258" y="3615906"/>
                  <a:pt x="7951660" y="3600315"/>
                  <a:pt x="7951660" y="3581087"/>
                </a:cubicBezTo>
                <a:cubicBezTo>
                  <a:pt x="7951660" y="3561860"/>
                  <a:pt x="7967258" y="3546269"/>
                  <a:pt x="7986485" y="3546269"/>
                </a:cubicBezTo>
                <a:cubicBezTo>
                  <a:pt x="8005713" y="3546269"/>
                  <a:pt x="8021298" y="3561860"/>
                  <a:pt x="8021298" y="3581087"/>
                </a:cubicBezTo>
                <a:cubicBezTo>
                  <a:pt x="8021298" y="3600315"/>
                  <a:pt x="8005713" y="3615906"/>
                  <a:pt x="7986485" y="3615906"/>
                </a:cubicBezTo>
                <a:close/>
                <a:moveTo>
                  <a:pt x="8071379" y="3615906"/>
                </a:moveTo>
                <a:cubicBezTo>
                  <a:pt x="8052151" y="3615906"/>
                  <a:pt x="8036553" y="3600315"/>
                  <a:pt x="8036553" y="3581087"/>
                </a:cubicBezTo>
                <a:cubicBezTo>
                  <a:pt x="8036553" y="3561860"/>
                  <a:pt x="8052151" y="3546269"/>
                  <a:pt x="8071379" y="3546269"/>
                </a:cubicBezTo>
                <a:cubicBezTo>
                  <a:pt x="8090606" y="3546269"/>
                  <a:pt x="8106191" y="3561860"/>
                  <a:pt x="8106191" y="3581087"/>
                </a:cubicBezTo>
                <a:cubicBezTo>
                  <a:pt x="8106191" y="3600315"/>
                  <a:pt x="8090606" y="3615906"/>
                  <a:pt x="8071379" y="3615906"/>
                </a:cubicBezTo>
                <a:close/>
                <a:moveTo>
                  <a:pt x="8156272" y="3615906"/>
                </a:moveTo>
                <a:cubicBezTo>
                  <a:pt x="8137044" y="3615906"/>
                  <a:pt x="8121447" y="3600315"/>
                  <a:pt x="8121447" y="3581087"/>
                </a:cubicBezTo>
                <a:cubicBezTo>
                  <a:pt x="8121447" y="3561860"/>
                  <a:pt x="8137044" y="3546269"/>
                  <a:pt x="8156272" y="3546269"/>
                </a:cubicBezTo>
                <a:cubicBezTo>
                  <a:pt x="8175500" y="3546269"/>
                  <a:pt x="8191084" y="3561860"/>
                  <a:pt x="8191084" y="3581087"/>
                </a:cubicBezTo>
                <a:cubicBezTo>
                  <a:pt x="8191084" y="3600315"/>
                  <a:pt x="8175500" y="3615906"/>
                  <a:pt x="8156272" y="3615906"/>
                </a:cubicBezTo>
                <a:close/>
                <a:moveTo>
                  <a:pt x="8241164" y="3615906"/>
                </a:moveTo>
                <a:cubicBezTo>
                  <a:pt x="8221936" y="3615906"/>
                  <a:pt x="8206339" y="3600315"/>
                  <a:pt x="8206339" y="3581087"/>
                </a:cubicBezTo>
                <a:cubicBezTo>
                  <a:pt x="8206339" y="3561860"/>
                  <a:pt x="8221936" y="3546269"/>
                  <a:pt x="8241164" y="3546269"/>
                </a:cubicBezTo>
                <a:cubicBezTo>
                  <a:pt x="8260392" y="3546269"/>
                  <a:pt x="8275976" y="3561860"/>
                  <a:pt x="8275976" y="3581087"/>
                </a:cubicBezTo>
                <a:cubicBezTo>
                  <a:pt x="8275976" y="3600315"/>
                  <a:pt x="8260392" y="3615906"/>
                  <a:pt x="8241164" y="3615906"/>
                </a:cubicBezTo>
                <a:close/>
                <a:moveTo>
                  <a:pt x="8326055" y="3615906"/>
                </a:moveTo>
                <a:cubicBezTo>
                  <a:pt x="8306828" y="3615906"/>
                  <a:pt x="8291230" y="3600315"/>
                  <a:pt x="8291230" y="3581087"/>
                </a:cubicBezTo>
                <a:cubicBezTo>
                  <a:pt x="8291230" y="3561860"/>
                  <a:pt x="8306828" y="3546269"/>
                  <a:pt x="8326055" y="3546269"/>
                </a:cubicBezTo>
                <a:cubicBezTo>
                  <a:pt x="8345283" y="3546269"/>
                  <a:pt x="8360868" y="3561860"/>
                  <a:pt x="8360868" y="3581087"/>
                </a:cubicBezTo>
                <a:cubicBezTo>
                  <a:pt x="8360868" y="3600315"/>
                  <a:pt x="8345283" y="3615906"/>
                  <a:pt x="8326055" y="3615906"/>
                </a:cubicBezTo>
                <a:close/>
                <a:moveTo>
                  <a:pt x="8410949" y="3615906"/>
                </a:moveTo>
                <a:cubicBezTo>
                  <a:pt x="8391721" y="3615906"/>
                  <a:pt x="8376123" y="3600315"/>
                  <a:pt x="8376123" y="3581087"/>
                </a:cubicBezTo>
                <a:cubicBezTo>
                  <a:pt x="8376123" y="3561860"/>
                  <a:pt x="8391721" y="3546269"/>
                  <a:pt x="8410949" y="3546269"/>
                </a:cubicBezTo>
                <a:cubicBezTo>
                  <a:pt x="8430176" y="3546269"/>
                  <a:pt x="8445761" y="3561860"/>
                  <a:pt x="8445761" y="3581087"/>
                </a:cubicBezTo>
                <a:cubicBezTo>
                  <a:pt x="8445761" y="3600315"/>
                  <a:pt x="8430176" y="3615906"/>
                  <a:pt x="8410949" y="3615906"/>
                </a:cubicBezTo>
                <a:close/>
                <a:moveTo>
                  <a:pt x="8495842" y="3615906"/>
                </a:moveTo>
                <a:cubicBezTo>
                  <a:pt x="8476614" y="3615906"/>
                  <a:pt x="8461017" y="3600315"/>
                  <a:pt x="8461017" y="3581087"/>
                </a:cubicBezTo>
                <a:cubicBezTo>
                  <a:pt x="8461017" y="3561860"/>
                  <a:pt x="8476614" y="3546269"/>
                  <a:pt x="8495842" y="3546269"/>
                </a:cubicBezTo>
                <a:cubicBezTo>
                  <a:pt x="8515070" y="3546269"/>
                  <a:pt x="8530654" y="3561860"/>
                  <a:pt x="8530654" y="3581087"/>
                </a:cubicBezTo>
                <a:cubicBezTo>
                  <a:pt x="8530654" y="3600315"/>
                  <a:pt x="8515070" y="3615906"/>
                  <a:pt x="8495842" y="3615906"/>
                </a:cubicBezTo>
                <a:close/>
                <a:moveTo>
                  <a:pt x="8580734" y="3615906"/>
                </a:moveTo>
                <a:cubicBezTo>
                  <a:pt x="8561506" y="3615906"/>
                  <a:pt x="8545909" y="3600315"/>
                  <a:pt x="8545909" y="3581087"/>
                </a:cubicBezTo>
                <a:cubicBezTo>
                  <a:pt x="8545909" y="3561860"/>
                  <a:pt x="8561506" y="3546269"/>
                  <a:pt x="8580734" y="3546269"/>
                </a:cubicBezTo>
                <a:cubicBezTo>
                  <a:pt x="8599962" y="3546269"/>
                  <a:pt x="8615546" y="3561860"/>
                  <a:pt x="8615546" y="3581087"/>
                </a:cubicBezTo>
                <a:cubicBezTo>
                  <a:pt x="8615546" y="3600315"/>
                  <a:pt x="8599962" y="3615906"/>
                  <a:pt x="8580734" y="3615906"/>
                </a:cubicBezTo>
                <a:close/>
                <a:moveTo>
                  <a:pt x="8665625" y="3615906"/>
                </a:moveTo>
                <a:cubicBezTo>
                  <a:pt x="8646398" y="3615906"/>
                  <a:pt x="8630800" y="3600315"/>
                  <a:pt x="8630800" y="3581087"/>
                </a:cubicBezTo>
                <a:cubicBezTo>
                  <a:pt x="8630800" y="3561860"/>
                  <a:pt x="8646398" y="3546269"/>
                  <a:pt x="8665625" y="3546269"/>
                </a:cubicBezTo>
                <a:cubicBezTo>
                  <a:pt x="8684853" y="3546269"/>
                  <a:pt x="8700438" y="3561860"/>
                  <a:pt x="8700438" y="3581087"/>
                </a:cubicBezTo>
                <a:cubicBezTo>
                  <a:pt x="8700438" y="3600315"/>
                  <a:pt x="8684853" y="3615906"/>
                  <a:pt x="8665625" y="3615906"/>
                </a:cubicBezTo>
                <a:close/>
                <a:moveTo>
                  <a:pt x="8750518" y="3615906"/>
                </a:moveTo>
                <a:cubicBezTo>
                  <a:pt x="8731290" y="3615906"/>
                  <a:pt x="8715692" y="3600315"/>
                  <a:pt x="8715692" y="3581087"/>
                </a:cubicBezTo>
                <a:cubicBezTo>
                  <a:pt x="8715692" y="3561860"/>
                  <a:pt x="8731290" y="3546269"/>
                  <a:pt x="8750518" y="3546269"/>
                </a:cubicBezTo>
                <a:cubicBezTo>
                  <a:pt x="8769745" y="3546269"/>
                  <a:pt x="8785330" y="3561860"/>
                  <a:pt x="8785330" y="3581087"/>
                </a:cubicBezTo>
                <a:cubicBezTo>
                  <a:pt x="8785330" y="3600315"/>
                  <a:pt x="8769745" y="3615906"/>
                  <a:pt x="8750518" y="3615906"/>
                </a:cubicBezTo>
                <a:close/>
                <a:moveTo>
                  <a:pt x="8835412" y="3615906"/>
                </a:moveTo>
                <a:cubicBezTo>
                  <a:pt x="8816184" y="3615906"/>
                  <a:pt x="8800587" y="3600315"/>
                  <a:pt x="8800587" y="3581087"/>
                </a:cubicBezTo>
                <a:cubicBezTo>
                  <a:pt x="8800587" y="3561860"/>
                  <a:pt x="8816184" y="3546269"/>
                  <a:pt x="8835412" y="3546269"/>
                </a:cubicBezTo>
                <a:cubicBezTo>
                  <a:pt x="8854640" y="3546269"/>
                  <a:pt x="8870224" y="3561860"/>
                  <a:pt x="8870224" y="3581087"/>
                </a:cubicBezTo>
                <a:cubicBezTo>
                  <a:pt x="8870224" y="3600315"/>
                  <a:pt x="8854640" y="3615906"/>
                  <a:pt x="8835412" y="3615906"/>
                </a:cubicBezTo>
                <a:close/>
                <a:moveTo>
                  <a:pt x="8920304" y="3615906"/>
                </a:moveTo>
                <a:cubicBezTo>
                  <a:pt x="8901076" y="3615906"/>
                  <a:pt x="8885479" y="3600315"/>
                  <a:pt x="8885479" y="3581087"/>
                </a:cubicBezTo>
                <a:cubicBezTo>
                  <a:pt x="8885479" y="3561860"/>
                  <a:pt x="8901076" y="3546269"/>
                  <a:pt x="8920304" y="3546269"/>
                </a:cubicBezTo>
                <a:cubicBezTo>
                  <a:pt x="8939532" y="3546269"/>
                  <a:pt x="8955116" y="3561860"/>
                  <a:pt x="8955116" y="3581087"/>
                </a:cubicBezTo>
                <a:cubicBezTo>
                  <a:pt x="8955116" y="3600315"/>
                  <a:pt x="8939532" y="3615906"/>
                  <a:pt x="8920304" y="3615906"/>
                </a:cubicBezTo>
                <a:close/>
                <a:moveTo>
                  <a:pt x="9005195" y="3615906"/>
                </a:moveTo>
                <a:cubicBezTo>
                  <a:pt x="8985968" y="3615906"/>
                  <a:pt x="8970370" y="3600315"/>
                  <a:pt x="8970370" y="3581087"/>
                </a:cubicBezTo>
                <a:cubicBezTo>
                  <a:pt x="8970370" y="3561860"/>
                  <a:pt x="8985968" y="3546269"/>
                  <a:pt x="9005195" y="3546269"/>
                </a:cubicBezTo>
                <a:cubicBezTo>
                  <a:pt x="9024423" y="3546269"/>
                  <a:pt x="9040008" y="3561860"/>
                  <a:pt x="9040008" y="3581087"/>
                </a:cubicBezTo>
                <a:cubicBezTo>
                  <a:pt x="9040008" y="3600315"/>
                  <a:pt x="9024423" y="3615906"/>
                  <a:pt x="9005195" y="3615906"/>
                </a:cubicBezTo>
                <a:close/>
                <a:moveTo>
                  <a:pt x="9090088" y="3615906"/>
                </a:moveTo>
                <a:cubicBezTo>
                  <a:pt x="9070860" y="3615906"/>
                  <a:pt x="9055262" y="3600315"/>
                  <a:pt x="9055262" y="3581087"/>
                </a:cubicBezTo>
                <a:cubicBezTo>
                  <a:pt x="9055262" y="3561860"/>
                  <a:pt x="9070860" y="3546269"/>
                  <a:pt x="9090088" y="3546269"/>
                </a:cubicBezTo>
                <a:cubicBezTo>
                  <a:pt x="9109315" y="3546269"/>
                  <a:pt x="9124900" y="3561860"/>
                  <a:pt x="9124900" y="3581087"/>
                </a:cubicBezTo>
                <a:cubicBezTo>
                  <a:pt x="9124900" y="3600315"/>
                  <a:pt x="9109315" y="3615906"/>
                  <a:pt x="9090088" y="3615906"/>
                </a:cubicBezTo>
                <a:close/>
                <a:moveTo>
                  <a:pt x="9174982" y="3615906"/>
                </a:moveTo>
                <a:cubicBezTo>
                  <a:pt x="9155754" y="3615906"/>
                  <a:pt x="9140157" y="3600315"/>
                  <a:pt x="9140157" y="3581087"/>
                </a:cubicBezTo>
                <a:cubicBezTo>
                  <a:pt x="9140157" y="3561860"/>
                  <a:pt x="9155754" y="3546269"/>
                  <a:pt x="9174982" y="3546269"/>
                </a:cubicBezTo>
                <a:cubicBezTo>
                  <a:pt x="9194210" y="3546269"/>
                  <a:pt x="9209794" y="3561860"/>
                  <a:pt x="9209794" y="3581087"/>
                </a:cubicBezTo>
                <a:cubicBezTo>
                  <a:pt x="9209794" y="3600315"/>
                  <a:pt x="9194210" y="3615906"/>
                  <a:pt x="9174982" y="3615906"/>
                </a:cubicBezTo>
                <a:close/>
                <a:moveTo>
                  <a:pt x="9259874" y="3615906"/>
                </a:moveTo>
                <a:cubicBezTo>
                  <a:pt x="9240646" y="3615906"/>
                  <a:pt x="9225049" y="3600315"/>
                  <a:pt x="9225049" y="3581087"/>
                </a:cubicBezTo>
                <a:cubicBezTo>
                  <a:pt x="9225049" y="3561860"/>
                  <a:pt x="9240646" y="3546269"/>
                  <a:pt x="9259874" y="3546269"/>
                </a:cubicBezTo>
                <a:cubicBezTo>
                  <a:pt x="9279102" y="3546269"/>
                  <a:pt x="9294686" y="3561860"/>
                  <a:pt x="9294686" y="3581087"/>
                </a:cubicBezTo>
                <a:cubicBezTo>
                  <a:pt x="9294686" y="3600315"/>
                  <a:pt x="9279102" y="3615906"/>
                  <a:pt x="9259874" y="3615906"/>
                </a:cubicBezTo>
                <a:close/>
                <a:moveTo>
                  <a:pt x="9344765" y="3615906"/>
                </a:moveTo>
                <a:cubicBezTo>
                  <a:pt x="9325538" y="3615906"/>
                  <a:pt x="9309940" y="3600315"/>
                  <a:pt x="9309940" y="3581087"/>
                </a:cubicBezTo>
                <a:cubicBezTo>
                  <a:pt x="9309940" y="3561860"/>
                  <a:pt x="9325538" y="3546269"/>
                  <a:pt x="9344765" y="3546269"/>
                </a:cubicBezTo>
                <a:cubicBezTo>
                  <a:pt x="9363993" y="3546269"/>
                  <a:pt x="9379578" y="3561860"/>
                  <a:pt x="9379578" y="3581087"/>
                </a:cubicBezTo>
                <a:cubicBezTo>
                  <a:pt x="9379578" y="3600315"/>
                  <a:pt x="9363993" y="3615906"/>
                  <a:pt x="9344765" y="3615906"/>
                </a:cubicBezTo>
                <a:close/>
                <a:moveTo>
                  <a:pt x="9429658" y="3615906"/>
                </a:moveTo>
                <a:cubicBezTo>
                  <a:pt x="9410430" y="3615906"/>
                  <a:pt x="9394832" y="3600315"/>
                  <a:pt x="9394832" y="3581087"/>
                </a:cubicBezTo>
                <a:cubicBezTo>
                  <a:pt x="9394832" y="3561860"/>
                  <a:pt x="9410430" y="3546269"/>
                  <a:pt x="9429658" y="3546269"/>
                </a:cubicBezTo>
                <a:cubicBezTo>
                  <a:pt x="9448885" y="3546269"/>
                  <a:pt x="9464470" y="3561860"/>
                  <a:pt x="9464470" y="3581087"/>
                </a:cubicBezTo>
                <a:cubicBezTo>
                  <a:pt x="9464470" y="3600315"/>
                  <a:pt x="9448885" y="3615906"/>
                  <a:pt x="9429658" y="3615906"/>
                </a:cubicBezTo>
                <a:close/>
                <a:moveTo>
                  <a:pt x="9514552" y="3615906"/>
                </a:moveTo>
                <a:cubicBezTo>
                  <a:pt x="9495324" y="3615906"/>
                  <a:pt x="9479727" y="3600315"/>
                  <a:pt x="9479727" y="3581087"/>
                </a:cubicBezTo>
                <a:cubicBezTo>
                  <a:pt x="9479727" y="3561860"/>
                  <a:pt x="9495324" y="3546269"/>
                  <a:pt x="9514552" y="3546269"/>
                </a:cubicBezTo>
                <a:cubicBezTo>
                  <a:pt x="9533780" y="3546269"/>
                  <a:pt x="9549364" y="3561860"/>
                  <a:pt x="9549364" y="3581087"/>
                </a:cubicBezTo>
                <a:cubicBezTo>
                  <a:pt x="9549364" y="3600315"/>
                  <a:pt x="9533780" y="3615906"/>
                  <a:pt x="9514552" y="3615906"/>
                </a:cubicBezTo>
                <a:close/>
                <a:moveTo>
                  <a:pt x="9599444" y="3615906"/>
                </a:moveTo>
                <a:cubicBezTo>
                  <a:pt x="9580216" y="3615906"/>
                  <a:pt x="9564619" y="3600315"/>
                  <a:pt x="9564619" y="3581087"/>
                </a:cubicBezTo>
                <a:cubicBezTo>
                  <a:pt x="9564619" y="3561860"/>
                  <a:pt x="9580216" y="3546269"/>
                  <a:pt x="9599444" y="3546269"/>
                </a:cubicBezTo>
                <a:cubicBezTo>
                  <a:pt x="9618672" y="3546269"/>
                  <a:pt x="9634256" y="3561860"/>
                  <a:pt x="9634256" y="3581087"/>
                </a:cubicBezTo>
                <a:cubicBezTo>
                  <a:pt x="9634256" y="3600315"/>
                  <a:pt x="9618672" y="3615906"/>
                  <a:pt x="9599444" y="3615906"/>
                </a:cubicBezTo>
                <a:close/>
                <a:moveTo>
                  <a:pt x="2298657" y="3531045"/>
                </a:moveTo>
                <a:cubicBezTo>
                  <a:pt x="2279429" y="3531045"/>
                  <a:pt x="2263838" y="3515454"/>
                  <a:pt x="2263838" y="3496227"/>
                </a:cubicBezTo>
                <a:cubicBezTo>
                  <a:pt x="2263838" y="3476999"/>
                  <a:pt x="2279429" y="3461408"/>
                  <a:pt x="2298657" y="3461408"/>
                </a:cubicBezTo>
                <a:cubicBezTo>
                  <a:pt x="2317885" y="3461408"/>
                  <a:pt x="2333476" y="3476999"/>
                  <a:pt x="2333476" y="3496227"/>
                </a:cubicBezTo>
                <a:cubicBezTo>
                  <a:pt x="2333476" y="3515454"/>
                  <a:pt x="2317885" y="3531045"/>
                  <a:pt x="2298657" y="3531045"/>
                </a:cubicBezTo>
                <a:close/>
                <a:moveTo>
                  <a:pt x="2383549" y="3531045"/>
                </a:moveTo>
                <a:cubicBezTo>
                  <a:pt x="2364322" y="3531045"/>
                  <a:pt x="2348730" y="3515454"/>
                  <a:pt x="2348730" y="3496227"/>
                </a:cubicBezTo>
                <a:cubicBezTo>
                  <a:pt x="2348730" y="3476999"/>
                  <a:pt x="2364322" y="3461408"/>
                  <a:pt x="2383549" y="3461408"/>
                </a:cubicBezTo>
                <a:cubicBezTo>
                  <a:pt x="2402777" y="3461408"/>
                  <a:pt x="2418368" y="3476999"/>
                  <a:pt x="2418368" y="3496227"/>
                </a:cubicBezTo>
                <a:cubicBezTo>
                  <a:pt x="2418368" y="3515454"/>
                  <a:pt x="2402777" y="3531045"/>
                  <a:pt x="2383549" y="3531045"/>
                </a:cubicBezTo>
                <a:close/>
                <a:moveTo>
                  <a:pt x="2468443" y="3531045"/>
                </a:moveTo>
                <a:cubicBezTo>
                  <a:pt x="2449215" y="3531045"/>
                  <a:pt x="2433624" y="3515454"/>
                  <a:pt x="2433624" y="3496227"/>
                </a:cubicBezTo>
                <a:cubicBezTo>
                  <a:pt x="2433624" y="3476999"/>
                  <a:pt x="2449215" y="3461408"/>
                  <a:pt x="2468443" y="3461408"/>
                </a:cubicBezTo>
                <a:cubicBezTo>
                  <a:pt x="2487670" y="3461408"/>
                  <a:pt x="2503261" y="3476999"/>
                  <a:pt x="2503261" y="3496227"/>
                </a:cubicBezTo>
                <a:cubicBezTo>
                  <a:pt x="2503261" y="3515454"/>
                  <a:pt x="2487670" y="3531045"/>
                  <a:pt x="2468443" y="3531045"/>
                </a:cubicBezTo>
                <a:close/>
                <a:moveTo>
                  <a:pt x="2553334" y="3531045"/>
                </a:moveTo>
                <a:cubicBezTo>
                  <a:pt x="2534106" y="3531045"/>
                  <a:pt x="2518515" y="3515454"/>
                  <a:pt x="2518515" y="3496227"/>
                </a:cubicBezTo>
                <a:cubicBezTo>
                  <a:pt x="2518515" y="3476999"/>
                  <a:pt x="2534106" y="3461408"/>
                  <a:pt x="2553334" y="3461408"/>
                </a:cubicBezTo>
                <a:cubicBezTo>
                  <a:pt x="2572562" y="3461408"/>
                  <a:pt x="2588153" y="3476999"/>
                  <a:pt x="2588153" y="3496227"/>
                </a:cubicBezTo>
                <a:cubicBezTo>
                  <a:pt x="2588153" y="3515454"/>
                  <a:pt x="2572562" y="3531045"/>
                  <a:pt x="2553334" y="3531045"/>
                </a:cubicBezTo>
                <a:close/>
                <a:moveTo>
                  <a:pt x="2638227" y="3531045"/>
                </a:moveTo>
                <a:cubicBezTo>
                  <a:pt x="2618999" y="3531045"/>
                  <a:pt x="2603408" y="3515454"/>
                  <a:pt x="2603408" y="3496227"/>
                </a:cubicBezTo>
                <a:cubicBezTo>
                  <a:pt x="2603408" y="3476999"/>
                  <a:pt x="2618999" y="3461408"/>
                  <a:pt x="2638227" y="3461408"/>
                </a:cubicBezTo>
                <a:cubicBezTo>
                  <a:pt x="2657455" y="3461408"/>
                  <a:pt x="2673046" y="3476999"/>
                  <a:pt x="2673046" y="3496227"/>
                </a:cubicBezTo>
                <a:cubicBezTo>
                  <a:pt x="2673046" y="3515454"/>
                  <a:pt x="2657455" y="3531045"/>
                  <a:pt x="2638227" y="3531045"/>
                </a:cubicBezTo>
                <a:close/>
                <a:moveTo>
                  <a:pt x="2723119" y="3531045"/>
                </a:moveTo>
                <a:cubicBezTo>
                  <a:pt x="2703892" y="3531045"/>
                  <a:pt x="2688300" y="3515454"/>
                  <a:pt x="2688300" y="3496227"/>
                </a:cubicBezTo>
                <a:cubicBezTo>
                  <a:pt x="2688300" y="3476999"/>
                  <a:pt x="2703892" y="3461408"/>
                  <a:pt x="2723119" y="3461408"/>
                </a:cubicBezTo>
                <a:cubicBezTo>
                  <a:pt x="2742347" y="3461408"/>
                  <a:pt x="2757938" y="3476999"/>
                  <a:pt x="2757938" y="3496227"/>
                </a:cubicBezTo>
                <a:cubicBezTo>
                  <a:pt x="2757938" y="3515454"/>
                  <a:pt x="2742347" y="3531045"/>
                  <a:pt x="2723119" y="3531045"/>
                </a:cubicBezTo>
                <a:close/>
                <a:moveTo>
                  <a:pt x="2808013" y="3531045"/>
                </a:moveTo>
                <a:cubicBezTo>
                  <a:pt x="2788785" y="3531045"/>
                  <a:pt x="2773194" y="3515454"/>
                  <a:pt x="2773194" y="3496227"/>
                </a:cubicBezTo>
                <a:cubicBezTo>
                  <a:pt x="2773194" y="3476999"/>
                  <a:pt x="2788785" y="3461408"/>
                  <a:pt x="2808013" y="3461408"/>
                </a:cubicBezTo>
                <a:cubicBezTo>
                  <a:pt x="2827240" y="3461408"/>
                  <a:pt x="2842831" y="3476999"/>
                  <a:pt x="2842831" y="3496227"/>
                </a:cubicBezTo>
                <a:cubicBezTo>
                  <a:pt x="2842831" y="3515454"/>
                  <a:pt x="2827240" y="3531045"/>
                  <a:pt x="2808013" y="3531045"/>
                </a:cubicBezTo>
                <a:close/>
                <a:moveTo>
                  <a:pt x="2892904" y="3531045"/>
                </a:moveTo>
                <a:cubicBezTo>
                  <a:pt x="2873676" y="3531045"/>
                  <a:pt x="2858085" y="3515454"/>
                  <a:pt x="2858085" y="3496227"/>
                </a:cubicBezTo>
                <a:cubicBezTo>
                  <a:pt x="2858085" y="3476999"/>
                  <a:pt x="2873676" y="3461408"/>
                  <a:pt x="2892904" y="3461408"/>
                </a:cubicBezTo>
                <a:cubicBezTo>
                  <a:pt x="2912132" y="3461408"/>
                  <a:pt x="2927723" y="3476999"/>
                  <a:pt x="2927723" y="3496227"/>
                </a:cubicBezTo>
                <a:cubicBezTo>
                  <a:pt x="2927723" y="3515454"/>
                  <a:pt x="2912132" y="3531045"/>
                  <a:pt x="2892904" y="3531045"/>
                </a:cubicBezTo>
                <a:close/>
                <a:moveTo>
                  <a:pt x="3317366" y="3531045"/>
                </a:moveTo>
                <a:cubicBezTo>
                  <a:pt x="3298138" y="3531045"/>
                  <a:pt x="3282547" y="3515454"/>
                  <a:pt x="3282547" y="3496227"/>
                </a:cubicBezTo>
                <a:cubicBezTo>
                  <a:pt x="3282547" y="3476999"/>
                  <a:pt x="3298138" y="3461408"/>
                  <a:pt x="3317366" y="3461408"/>
                </a:cubicBezTo>
                <a:cubicBezTo>
                  <a:pt x="3336594" y="3461408"/>
                  <a:pt x="3352185" y="3476999"/>
                  <a:pt x="3352185" y="3496227"/>
                </a:cubicBezTo>
                <a:cubicBezTo>
                  <a:pt x="3352185" y="3515454"/>
                  <a:pt x="3336594" y="3531045"/>
                  <a:pt x="3317366" y="3531045"/>
                </a:cubicBezTo>
                <a:close/>
                <a:moveTo>
                  <a:pt x="5609470" y="3531045"/>
                </a:moveTo>
                <a:cubicBezTo>
                  <a:pt x="5590243" y="3531045"/>
                  <a:pt x="5574645" y="3515454"/>
                  <a:pt x="5574645" y="3496227"/>
                </a:cubicBezTo>
                <a:cubicBezTo>
                  <a:pt x="5574645" y="3476999"/>
                  <a:pt x="5590243" y="3461408"/>
                  <a:pt x="5609470" y="3461408"/>
                </a:cubicBezTo>
                <a:cubicBezTo>
                  <a:pt x="5628698" y="3461408"/>
                  <a:pt x="5644283" y="3476999"/>
                  <a:pt x="5644283" y="3496227"/>
                </a:cubicBezTo>
                <a:cubicBezTo>
                  <a:pt x="5644283" y="3515454"/>
                  <a:pt x="5628698" y="3531045"/>
                  <a:pt x="5609470" y="3531045"/>
                </a:cubicBezTo>
                <a:close/>
                <a:moveTo>
                  <a:pt x="5694363" y="3531045"/>
                </a:moveTo>
                <a:cubicBezTo>
                  <a:pt x="5675135" y="3531045"/>
                  <a:pt x="5659537" y="3515454"/>
                  <a:pt x="5659537" y="3496227"/>
                </a:cubicBezTo>
                <a:cubicBezTo>
                  <a:pt x="5659537" y="3476999"/>
                  <a:pt x="5675135" y="3461408"/>
                  <a:pt x="5694363" y="3461408"/>
                </a:cubicBezTo>
                <a:cubicBezTo>
                  <a:pt x="5713590" y="3461408"/>
                  <a:pt x="5729175" y="3476999"/>
                  <a:pt x="5729175" y="3496227"/>
                </a:cubicBezTo>
                <a:cubicBezTo>
                  <a:pt x="5729175" y="3515454"/>
                  <a:pt x="5713590" y="3531045"/>
                  <a:pt x="5694363" y="3531045"/>
                </a:cubicBezTo>
                <a:close/>
                <a:moveTo>
                  <a:pt x="5779255" y="3531045"/>
                </a:moveTo>
                <a:cubicBezTo>
                  <a:pt x="5760027" y="3531045"/>
                  <a:pt x="5744429" y="3515454"/>
                  <a:pt x="5744429" y="3496227"/>
                </a:cubicBezTo>
                <a:cubicBezTo>
                  <a:pt x="5744429" y="3476999"/>
                  <a:pt x="5760027" y="3461408"/>
                  <a:pt x="5779255" y="3461408"/>
                </a:cubicBezTo>
                <a:cubicBezTo>
                  <a:pt x="5798483" y="3461408"/>
                  <a:pt x="5814067" y="3476999"/>
                  <a:pt x="5814067" y="3496227"/>
                </a:cubicBezTo>
                <a:cubicBezTo>
                  <a:pt x="5814067" y="3515454"/>
                  <a:pt x="5798483" y="3531045"/>
                  <a:pt x="5779255" y="3531045"/>
                </a:cubicBezTo>
                <a:close/>
                <a:moveTo>
                  <a:pt x="5864148" y="3531045"/>
                </a:moveTo>
                <a:cubicBezTo>
                  <a:pt x="5844920" y="3531045"/>
                  <a:pt x="5829323" y="3515454"/>
                  <a:pt x="5829323" y="3496227"/>
                </a:cubicBezTo>
                <a:cubicBezTo>
                  <a:pt x="5829323" y="3476999"/>
                  <a:pt x="5844920" y="3461408"/>
                  <a:pt x="5864148" y="3461408"/>
                </a:cubicBezTo>
                <a:cubicBezTo>
                  <a:pt x="5883376" y="3461408"/>
                  <a:pt x="5898960" y="3476999"/>
                  <a:pt x="5898960" y="3496227"/>
                </a:cubicBezTo>
                <a:cubicBezTo>
                  <a:pt x="5898960" y="3515454"/>
                  <a:pt x="5883376" y="3531045"/>
                  <a:pt x="5864148" y="3531045"/>
                </a:cubicBezTo>
                <a:close/>
                <a:moveTo>
                  <a:pt x="5949040" y="3531045"/>
                </a:moveTo>
                <a:cubicBezTo>
                  <a:pt x="5929813" y="3531045"/>
                  <a:pt x="5914215" y="3515454"/>
                  <a:pt x="5914215" y="3496227"/>
                </a:cubicBezTo>
                <a:cubicBezTo>
                  <a:pt x="5914215" y="3476999"/>
                  <a:pt x="5929813" y="3461408"/>
                  <a:pt x="5949040" y="3461408"/>
                </a:cubicBezTo>
                <a:cubicBezTo>
                  <a:pt x="5968268" y="3461408"/>
                  <a:pt x="5983853" y="3476999"/>
                  <a:pt x="5983853" y="3496227"/>
                </a:cubicBezTo>
                <a:cubicBezTo>
                  <a:pt x="5983853" y="3515454"/>
                  <a:pt x="5968268" y="3531045"/>
                  <a:pt x="5949040" y="3531045"/>
                </a:cubicBezTo>
                <a:close/>
                <a:moveTo>
                  <a:pt x="6033933" y="3531045"/>
                </a:moveTo>
                <a:cubicBezTo>
                  <a:pt x="6014705" y="3531045"/>
                  <a:pt x="5999107" y="3515454"/>
                  <a:pt x="5999107" y="3496227"/>
                </a:cubicBezTo>
                <a:cubicBezTo>
                  <a:pt x="5999107" y="3476999"/>
                  <a:pt x="6014705" y="3461408"/>
                  <a:pt x="6033933" y="3461408"/>
                </a:cubicBezTo>
                <a:cubicBezTo>
                  <a:pt x="6053160" y="3461408"/>
                  <a:pt x="6068745" y="3476999"/>
                  <a:pt x="6068745" y="3496227"/>
                </a:cubicBezTo>
                <a:cubicBezTo>
                  <a:pt x="6068745" y="3515454"/>
                  <a:pt x="6053160" y="3531045"/>
                  <a:pt x="6033933" y="3531045"/>
                </a:cubicBezTo>
                <a:close/>
                <a:moveTo>
                  <a:pt x="6118825" y="3531045"/>
                </a:moveTo>
                <a:cubicBezTo>
                  <a:pt x="6099597" y="3531045"/>
                  <a:pt x="6083999" y="3515454"/>
                  <a:pt x="6083999" y="3496227"/>
                </a:cubicBezTo>
                <a:cubicBezTo>
                  <a:pt x="6083999" y="3476999"/>
                  <a:pt x="6099597" y="3461408"/>
                  <a:pt x="6118825" y="3461408"/>
                </a:cubicBezTo>
                <a:cubicBezTo>
                  <a:pt x="6138053" y="3461408"/>
                  <a:pt x="6153637" y="3476999"/>
                  <a:pt x="6153637" y="3496227"/>
                </a:cubicBezTo>
                <a:cubicBezTo>
                  <a:pt x="6153637" y="3515454"/>
                  <a:pt x="6138053" y="3531045"/>
                  <a:pt x="6118825" y="3531045"/>
                </a:cubicBezTo>
                <a:close/>
                <a:moveTo>
                  <a:pt x="6203718" y="3531045"/>
                </a:moveTo>
                <a:cubicBezTo>
                  <a:pt x="6184490" y="3531045"/>
                  <a:pt x="6168893" y="3515454"/>
                  <a:pt x="6168893" y="3496227"/>
                </a:cubicBezTo>
                <a:cubicBezTo>
                  <a:pt x="6168893" y="3476999"/>
                  <a:pt x="6184490" y="3461408"/>
                  <a:pt x="6203718" y="3461408"/>
                </a:cubicBezTo>
                <a:cubicBezTo>
                  <a:pt x="6222946" y="3461408"/>
                  <a:pt x="6238530" y="3476999"/>
                  <a:pt x="6238530" y="3496227"/>
                </a:cubicBezTo>
                <a:cubicBezTo>
                  <a:pt x="6238530" y="3515454"/>
                  <a:pt x="6222946" y="3531045"/>
                  <a:pt x="6203718" y="3531045"/>
                </a:cubicBezTo>
                <a:close/>
                <a:moveTo>
                  <a:pt x="6288610" y="3531045"/>
                </a:moveTo>
                <a:cubicBezTo>
                  <a:pt x="6269383" y="3531045"/>
                  <a:pt x="6253785" y="3515454"/>
                  <a:pt x="6253785" y="3496227"/>
                </a:cubicBezTo>
                <a:cubicBezTo>
                  <a:pt x="6253785" y="3476999"/>
                  <a:pt x="6269383" y="3461408"/>
                  <a:pt x="6288610" y="3461408"/>
                </a:cubicBezTo>
                <a:cubicBezTo>
                  <a:pt x="6307838" y="3461408"/>
                  <a:pt x="6323423" y="3476999"/>
                  <a:pt x="6323423" y="3496227"/>
                </a:cubicBezTo>
                <a:cubicBezTo>
                  <a:pt x="6323423" y="3515454"/>
                  <a:pt x="6307838" y="3531045"/>
                  <a:pt x="6288610" y="3531045"/>
                </a:cubicBezTo>
                <a:close/>
                <a:moveTo>
                  <a:pt x="6373503" y="3531045"/>
                </a:moveTo>
                <a:cubicBezTo>
                  <a:pt x="6354275" y="3531045"/>
                  <a:pt x="6338677" y="3515454"/>
                  <a:pt x="6338677" y="3496227"/>
                </a:cubicBezTo>
                <a:cubicBezTo>
                  <a:pt x="6338677" y="3476999"/>
                  <a:pt x="6354275" y="3461408"/>
                  <a:pt x="6373503" y="3461408"/>
                </a:cubicBezTo>
                <a:cubicBezTo>
                  <a:pt x="6392730" y="3461408"/>
                  <a:pt x="6408315" y="3476999"/>
                  <a:pt x="6408315" y="3496227"/>
                </a:cubicBezTo>
                <a:cubicBezTo>
                  <a:pt x="6408315" y="3515454"/>
                  <a:pt x="6392730" y="3531045"/>
                  <a:pt x="6373503" y="3531045"/>
                </a:cubicBezTo>
                <a:close/>
                <a:moveTo>
                  <a:pt x="6458395" y="3531045"/>
                </a:moveTo>
                <a:cubicBezTo>
                  <a:pt x="6439167" y="3531045"/>
                  <a:pt x="6423569" y="3515454"/>
                  <a:pt x="6423569" y="3496227"/>
                </a:cubicBezTo>
                <a:cubicBezTo>
                  <a:pt x="6423569" y="3476999"/>
                  <a:pt x="6439167" y="3461408"/>
                  <a:pt x="6458395" y="3461408"/>
                </a:cubicBezTo>
                <a:cubicBezTo>
                  <a:pt x="6477623" y="3461408"/>
                  <a:pt x="6493207" y="3476999"/>
                  <a:pt x="6493207" y="3496227"/>
                </a:cubicBezTo>
                <a:cubicBezTo>
                  <a:pt x="6493207" y="3515454"/>
                  <a:pt x="6477623" y="3531045"/>
                  <a:pt x="6458395" y="3531045"/>
                </a:cubicBezTo>
                <a:close/>
                <a:moveTo>
                  <a:pt x="6543288" y="3531045"/>
                </a:moveTo>
                <a:cubicBezTo>
                  <a:pt x="6524060" y="3531045"/>
                  <a:pt x="6508463" y="3515454"/>
                  <a:pt x="6508463" y="3496227"/>
                </a:cubicBezTo>
                <a:cubicBezTo>
                  <a:pt x="6508463" y="3476999"/>
                  <a:pt x="6524060" y="3461408"/>
                  <a:pt x="6543288" y="3461408"/>
                </a:cubicBezTo>
                <a:cubicBezTo>
                  <a:pt x="6562516" y="3461408"/>
                  <a:pt x="6578100" y="3476999"/>
                  <a:pt x="6578100" y="3496227"/>
                </a:cubicBezTo>
                <a:cubicBezTo>
                  <a:pt x="6578100" y="3515454"/>
                  <a:pt x="6562516" y="3531045"/>
                  <a:pt x="6543288" y="3531045"/>
                </a:cubicBezTo>
                <a:close/>
                <a:moveTo>
                  <a:pt x="6628180" y="3531045"/>
                </a:moveTo>
                <a:cubicBezTo>
                  <a:pt x="6608953" y="3531045"/>
                  <a:pt x="6593355" y="3515454"/>
                  <a:pt x="6593355" y="3496227"/>
                </a:cubicBezTo>
                <a:cubicBezTo>
                  <a:pt x="6593355" y="3476999"/>
                  <a:pt x="6608953" y="3461408"/>
                  <a:pt x="6628180" y="3461408"/>
                </a:cubicBezTo>
                <a:cubicBezTo>
                  <a:pt x="6647408" y="3461408"/>
                  <a:pt x="6662993" y="3476999"/>
                  <a:pt x="6662993" y="3496227"/>
                </a:cubicBezTo>
                <a:cubicBezTo>
                  <a:pt x="6662993" y="3515454"/>
                  <a:pt x="6647408" y="3531045"/>
                  <a:pt x="6628180" y="3531045"/>
                </a:cubicBezTo>
                <a:close/>
                <a:moveTo>
                  <a:pt x="6713073" y="3531045"/>
                </a:moveTo>
                <a:cubicBezTo>
                  <a:pt x="6693845" y="3531045"/>
                  <a:pt x="6678247" y="3515454"/>
                  <a:pt x="6678247" y="3496227"/>
                </a:cubicBezTo>
                <a:cubicBezTo>
                  <a:pt x="6678247" y="3476999"/>
                  <a:pt x="6693845" y="3461408"/>
                  <a:pt x="6713073" y="3461408"/>
                </a:cubicBezTo>
                <a:cubicBezTo>
                  <a:pt x="6732300" y="3461408"/>
                  <a:pt x="6747885" y="3476999"/>
                  <a:pt x="6747885" y="3496227"/>
                </a:cubicBezTo>
                <a:cubicBezTo>
                  <a:pt x="6747885" y="3515454"/>
                  <a:pt x="6732300" y="3531045"/>
                  <a:pt x="6713073" y="3531045"/>
                </a:cubicBezTo>
                <a:close/>
                <a:moveTo>
                  <a:pt x="6797965" y="3531045"/>
                </a:moveTo>
                <a:cubicBezTo>
                  <a:pt x="6778737" y="3531045"/>
                  <a:pt x="6763139" y="3515454"/>
                  <a:pt x="6763139" y="3496227"/>
                </a:cubicBezTo>
                <a:cubicBezTo>
                  <a:pt x="6763139" y="3476999"/>
                  <a:pt x="6778737" y="3461408"/>
                  <a:pt x="6797965" y="3461408"/>
                </a:cubicBezTo>
                <a:cubicBezTo>
                  <a:pt x="6817193" y="3461408"/>
                  <a:pt x="6832777" y="3476999"/>
                  <a:pt x="6832777" y="3496227"/>
                </a:cubicBezTo>
                <a:cubicBezTo>
                  <a:pt x="6832777" y="3515454"/>
                  <a:pt x="6817193" y="3531045"/>
                  <a:pt x="6797965" y="3531045"/>
                </a:cubicBezTo>
                <a:close/>
                <a:moveTo>
                  <a:pt x="6882858" y="3531045"/>
                </a:moveTo>
                <a:cubicBezTo>
                  <a:pt x="6863630" y="3531045"/>
                  <a:pt x="6848033" y="3515454"/>
                  <a:pt x="6848033" y="3496227"/>
                </a:cubicBezTo>
                <a:cubicBezTo>
                  <a:pt x="6848033" y="3476999"/>
                  <a:pt x="6863630" y="3461408"/>
                  <a:pt x="6882858" y="3461408"/>
                </a:cubicBezTo>
                <a:cubicBezTo>
                  <a:pt x="6902086" y="3461408"/>
                  <a:pt x="6917670" y="3476999"/>
                  <a:pt x="6917670" y="3496227"/>
                </a:cubicBezTo>
                <a:cubicBezTo>
                  <a:pt x="6917670" y="3515454"/>
                  <a:pt x="6902086" y="3531045"/>
                  <a:pt x="6882858" y="3531045"/>
                </a:cubicBezTo>
                <a:close/>
                <a:moveTo>
                  <a:pt x="6967749" y="3531045"/>
                </a:moveTo>
                <a:cubicBezTo>
                  <a:pt x="6948522" y="3531045"/>
                  <a:pt x="6932924" y="3515454"/>
                  <a:pt x="6932924" y="3496227"/>
                </a:cubicBezTo>
                <a:cubicBezTo>
                  <a:pt x="6932924" y="3476999"/>
                  <a:pt x="6948522" y="3461408"/>
                  <a:pt x="6967749" y="3461408"/>
                </a:cubicBezTo>
                <a:cubicBezTo>
                  <a:pt x="6986977" y="3461408"/>
                  <a:pt x="7002562" y="3476999"/>
                  <a:pt x="7002562" y="3496227"/>
                </a:cubicBezTo>
                <a:cubicBezTo>
                  <a:pt x="7002562" y="3515454"/>
                  <a:pt x="6986977" y="3531045"/>
                  <a:pt x="6967749" y="3531045"/>
                </a:cubicBezTo>
                <a:close/>
                <a:moveTo>
                  <a:pt x="7052643" y="3531045"/>
                </a:moveTo>
                <a:cubicBezTo>
                  <a:pt x="7033415" y="3531045"/>
                  <a:pt x="7017817" y="3515454"/>
                  <a:pt x="7017817" y="3496227"/>
                </a:cubicBezTo>
                <a:cubicBezTo>
                  <a:pt x="7017817" y="3476999"/>
                  <a:pt x="7033415" y="3461408"/>
                  <a:pt x="7052643" y="3461408"/>
                </a:cubicBezTo>
                <a:cubicBezTo>
                  <a:pt x="7071870" y="3461408"/>
                  <a:pt x="7087455" y="3476999"/>
                  <a:pt x="7087455" y="3496227"/>
                </a:cubicBezTo>
                <a:cubicBezTo>
                  <a:pt x="7087455" y="3515454"/>
                  <a:pt x="7071870" y="3531045"/>
                  <a:pt x="7052643" y="3531045"/>
                </a:cubicBezTo>
                <a:close/>
                <a:moveTo>
                  <a:pt x="7137562" y="3531045"/>
                </a:moveTo>
                <a:cubicBezTo>
                  <a:pt x="7118334" y="3531045"/>
                  <a:pt x="7102737" y="3515454"/>
                  <a:pt x="7102737" y="3496227"/>
                </a:cubicBezTo>
                <a:cubicBezTo>
                  <a:pt x="7102737" y="3476999"/>
                  <a:pt x="7118334" y="3461408"/>
                  <a:pt x="7137562" y="3461408"/>
                </a:cubicBezTo>
                <a:cubicBezTo>
                  <a:pt x="7156790" y="3461408"/>
                  <a:pt x="7172374" y="3476999"/>
                  <a:pt x="7172374" y="3496227"/>
                </a:cubicBezTo>
                <a:cubicBezTo>
                  <a:pt x="7172374" y="3515454"/>
                  <a:pt x="7156790" y="3531045"/>
                  <a:pt x="7137562" y="3531045"/>
                </a:cubicBezTo>
                <a:close/>
                <a:moveTo>
                  <a:pt x="7222454" y="3531045"/>
                </a:moveTo>
                <a:cubicBezTo>
                  <a:pt x="7203226" y="3531045"/>
                  <a:pt x="7187629" y="3515454"/>
                  <a:pt x="7187629" y="3496227"/>
                </a:cubicBezTo>
                <a:cubicBezTo>
                  <a:pt x="7187629" y="3476999"/>
                  <a:pt x="7203226" y="3461408"/>
                  <a:pt x="7222454" y="3461408"/>
                </a:cubicBezTo>
                <a:cubicBezTo>
                  <a:pt x="7241682" y="3461408"/>
                  <a:pt x="7257266" y="3476999"/>
                  <a:pt x="7257266" y="3496227"/>
                </a:cubicBezTo>
                <a:cubicBezTo>
                  <a:pt x="7257266" y="3515454"/>
                  <a:pt x="7241682" y="3531045"/>
                  <a:pt x="7222454" y="3531045"/>
                </a:cubicBezTo>
                <a:close/>
                <a:moveTo>
                  <a:pt x="7307346" y="3531045"/>
                </a:moveTo>
                <a:cubicBezTo>
                  <a:pt x="7288119" y="3531045"/>
                  <a:pt x="7272521" y="3515454"/>
                  <a:pt x="7272521" y="3496227"/>
                </a:cubicBezTo>
                <a:cubicBezTo>
                  <a:pt x="7272521" y="3476999"/>
                  <a:pt x="7288119" y="3461408"/>
                  <a:pt x="7307346" y="3461408"/>
                </a:cubicBezTo>
                <a:cubicBezTo>
                  <a:pt x="7326574" y="3461408"/>
                  <a:pt x="7342159" y="3476999"/>
                  <a:pt x="7342159" y="3496227"/>
                </a:cubicBezTo>
                <a:cubicBezTo>
                  <a:pt x="7342159" y="3515454"/>
                  <a:pt x="7326574" y="3531045"/>
                  <a:pt x="7307346" y="3531045"/>
                </a:cubicBezTo>
                <a:close/>
                <a:moveTo>
                  <a:pt x="7477132" y="3531045"/>
                </a:moveTo>
                <a:cubicBezTo>
                  <a:pt x="7457904" y="3531045"/>
                  <a:pt x="7442307" y="3515454"/>
                  <a:pt x="7442307" y="3496227"/>
                </a:cubicBezTo>
                <a:cubicBezTo>
                  <a:pt x="7442307" y="3476999"/>
                  <a:pt x="7457904" y="3461408"/>
                  <a:pt x="7477132" y="3461408"/>
                </a:cubicBezTo>
                <a:cubicBezTo>
                  <a:pt x="7496360" y="3461408"/>
                  <a:pt x="7511944" y="3476999"/>
                  <a:pt x="7511944" y="3496227"/>
                </a:cubicBezTo>
                <a:cubicBezTo>
                  <a:pt x="7511944" y="3515454"/>
                  <a:pt x="7496360" y="3531045"/>
                  <a:pt x="7477132" y="3531045"/>
                </a:cubicBezTo>
                <a:close/>
                <a:moveTo>
                  <a:pt x="7562024" y="3531045"/>
                </a:moveTo>
                <a:cubicBezTo>
                  <a:pt x="7542796" y="3531045"/>
                  <a:pt x="7527199" y="3515454"/>
                  <a:pt x="7527199" y="3496227"/>
                </a:cubicBezTo>
                <a:cubicBezTo>
                  <a:pt x="7527199" y="3476999"/>
                  <a:pt x="7542796" y="3461408"/>
                  <a:pt x="7562024" y="3461408"/>
                </a:cubicBezTo>
                <a:cubicBezTo>
                  <a:pt x="7581252" y="3461408"/>
                  <a:pt x="7596836" y="3476999"/>
                  <a:pt x="7596836" y="3496227"/>
                </a:cubicBezTo>
                <a:cubicBezTo>
                  <a:pt x="7596836" y="3515454"/>
                  <a:pt x="7581252" y="3531045"/>
                  <a:pt x="7562024" y="3531045"/>
                </a:cubicBezTo>
                <a:close/>
                <a:moveTo>
                  <a:pt x="7646915" y="3531045"/>
                </a:moveTo>
                <a:cubicBezTo>
                  <a:pt x="7627688" y="3531045"/>
                  <a:pt x="7612090" y="3515454"/>
                  <a:pt x="7612090" y="3496227"/>
                </a:cubicBezTo>
                <a:cubicBezTo>
                  <a:pt x="7612090" y="3476999"/>
                  <a:pt x="7627688" y="3461408"/>
                  <a:pt x="7646915" y="3461408"/>
                </a:cubicBezTo>
                <a:cubicBezTo>
                  <a:pt x="7666143" y="3461408"/>
                  <a:pt x="7681728" y="3476999"/>
                  <a:pt x="7681728" y="3496227"/>
                </a:cubicBezTo>
                <a:cubicBezTo>
                  <a:pt x="7681728" y="3515454"/>
                  <a:pt x="7666143" y="3531045"/>
                  <a:pt x="7646915" y="3531045"/>
                </a:cubicBezTo>
                <a:close/>
                <a:moveTo>
                  <a:pt x="7731809" y="3531045"/>
                </a:moveTo>
                <a:cubicBezTo>
                  <a:pt x="7712581" y="3531045"/>
                  <a:pt x="7696983" y="3515454"/>
                  <a:pt x="7696983" y="3496227"/>
                </a:cubicBezTo>
                <a:cubicBezTo>
                  <a:pt x="7696983" y="3476999"/>
                  <a:pt x="7712581" y="3461408"/>
                  <a:pt x="7731809" y="3461408"/>
                </a:cubicBezTo>
                <a:cubicBezTo>
                  <a:pt x="7751036" y="3461408"/>
                  <a:pt x="7766621" y="3476999"/>
                  <a:pt x="7766621" y="3496227"/>
                </a:cubicBezTo>
                <a:cubicBezTo>
                  <a:pt x="7766621" y="3515454"/>
                  <a:pt x="7751036" y="3531045"/>
                  <a:pt x="7731809" y="3531045"/>
                </a:cubicBezTo>
                <a:close/>
                <a:moveTo>
                  <a:pt x="7816702" y="3531045"/>
                </a:moveTo>
                <a:cubicBezTo>
                  <a:pt x="7797474" y="3531045"/>
                  <a:pt x="7781877" y="3515454"/>
                  <a:pt x="7781877" y="3496227"/>
                </a:cubicBezTo>
                <a:cubicBezTo>
                  <a:pt x="7781877" y="3476999"/>
                  <a:pt x="7797474" y="3461408"/>
                  <a:pt x="7816702" y="3461408"/>
                </a:cubicBezTo>
                <a:cubicBezTo>
                  <a:pt x="7835930" y="3461408"/>
                  <a:pt x="7851514" y="3476999"/>
                  <a:pt x="7851514" y="3496227"/>
                </a:cubicBezTo>
                <a:cubicBezTo>
                  <a:pt x="7851514" y="3515454"/>
                  <a:pt x="7835930" y="3531045"/>
                  <a:pt x="7816702" y="3531045"/>
                </a:cubicBezTo>
                <a:close/>
                <a:moveTo>
                  <a:pt x="7901594" y="3531045"/>
                </a:moveTo>
                <a:cubicBezTo>
                  <a:pt x="7882366" y="3531045"/>
                  <a:pt x="7866769" y="3515454"/>
                  <a:pt x="7866769" y="3496227"/>
                </a:cubicBezTo>
                <a:cubicBezTo>
                  <a:pt x="7866769" y="3476999"/>
                  <a:pt x="7882366" y="3461408"/>
                  <a:pt x="7901594" y="3461408"/>
                </a:cubicBezTo>
                <a:cubicBezTo>
                  <a:pt x="7920822" y="3461408"/>
                  <a:pt x="7936406" y="3476999"/>
                  <a:pt x="7936406" y="3496227"/>
                </a:cubicBezTo>
                <a:cubicBezTo>
                  <a:pt x="7936406" y="3515454"/>
                  <a:pt x="7920822" y="3531045"/>
                  <a:pt x="7901594" y="3531045"/>
                </a:cubicBezTo>
                <a:close/>
                <a:moveTo>
                  <a:pt x="7986485" y="3531045"/>
                </a:moveTo>
                <a:cubicBezTo>
                  <a:pt x="7967258" y="3531045"/>
                  <a:pt x="7951660" y="3515454"/>
                  <a:pt x="7951660" y="3496227"/>
                </a:cubicBezTo>
                <a:cubicBezTo>
                  <a:pt x="7951660" y="3476999"/>
                  <a:pt x="7967258" y="3461408"/>
                  <a:pt x="7986485" y="3461408"/>
                </a:cubicBezTo>
                <a:cubicBezTo>
                  <a:pt x="8005713" y="3461408"/>
                  <a:pt x="8021298" y="3476999"/>
                  <a:pt x="8021298" y="3496227"/>
                </a:cubicBezTo>
                <a:cubicBezTo>
                  <a:pt x="8021298" y="3515454"/>
                  <a:pt x="8005713" y="3531045"/>
                  <a:pt x="7986485" y="3531045"/>
                </a:cubicBezTo>
                <a:close/>
                <a:moveTo>
                  <a:pt x="8071379" y="3531045"/>
                </a:moveTo>
                <a:cubicBezTo>
                  <a:pt x="8052151" y="3531045"/>
                  <a:pt x="8036553" y="3515454"/>
                  <a:pt x="8036553" y="3496227"/>
                </a:cubicBezTo>
                <a:cubicBezTo>
                  <a:pt x="8036553" y="3476999"/>
                  <a:pt x="8052151" y="3461408"/>
                  <a:pt x="8071379" y="3461408"/>
                </a:cubicBezTo>
                <a:cubicBezTo>
                  <a:pt x="8090606" y="3461408"/>
                  <a:pt x="8106191" y="3476999"/>
                  <a:pt x="8106191" y="3496227"/>
                </a:cubicBezTo>
                <a:cubicBezTo>
                  <a:pt x="8106191" y="3515454"/>
                  <a:pt x="8090606" y="3531045"/>
                  <a:pt x="8071379" y="3531045"/>
                </a:cubicBezTo>
                <a:close/>
                <a:moveTo>
                  <a:pt x="8156272" y="3531045"/>
                </a:moveTo>
                <a:cubicBezTo>
                  <a:pt x="8137044" y="3531045"/>
                  <a:pt x="8121447" y="3515454"/>
                  <a:pt x="8121447" y="3496227"/>
                </a:cubicBezTo>
                <a:cubicBezTo>
                  <a:pt x="8121447" y="3476999"/>
                  <a:pt x="8137044" y="3461408"/>
                  <a:pt x="8156272" y="3461408"/>
                </a:cubicBezTo>
                <a:cubicBezTo>
                  <a:pt x="8175500" y="3461408"/>
                  <a:pt x="8191084" y="3476999"/>
                  <a:pt x="8191084" y="3496227"/>
                </a:cubicBezTo>
                <a:cubicBezTo>
                  <a:pt x="8191084" y="3515454"/>
                  <a:pt x="8175500" y="3531045"/>
                  <a:pt x="8156272" y="3531045"/>
                </a:cubicBezTo>
                <a:close/>
                <a:moveTo>
                  <a:pt x="8241164" y="3531045"/>
                </a:moveTo>
                <a:cubicBezTo>
                  <a:pt x="8221936" y="3531045"/>
                  <a:pt x="8206339" y="3515454"/>
                  <a:pt x="8206339" y="3496227"/>
                </a:cubicBezTo>
                <a:cubicBezTo>
                  <a:pt x="8206339" y="3476999"/>
                  <a:pt x="8221936" y="3461408"/>
                  <a:pt x="8241164" y="3461408"/>
                </a:cubicBezTo>
                <a:cubicBezTo>
                  <a:pt x="8260392" y="3461408"/>
                  <a:pt x="8275976" y="3476999"/>
                  <a:pt x="8275976" y="3496227"/>
                </a:cubicBezTo>
                <a:cubicBezTo>
                  <a:pt x="8275976" y="3515454"/>
                  <a:pt x="8260392" y="3531045"/>
                  <a:pt x="8241164" y="3531045"/>
                </a:cubicBezTo>
                <a:close/>
                <a:moveTo>
                  <a:pt x="8326055" y="3531045"/>
                </a:moveTo>
                <a:cubicBezTo>
                  <a:pt x="8306828" y="3531045"/>
                  <a:pt x="8291230" y="3515454"/>
                  <a:pt x="8291230" y="3496227"/>
                </a:cubicBezTo>
                <a:cubicBezTo>
                  <a:pt x="8291230" y="3476999"/>
                  <a:pt x="8306828" y="3461408"/>
                  <a:pt x="8326055" y="3461408"/>
                </a:cubicBezTo>
                <a:cubicBezTo>
                  <a:pt x="8345283" y="3461408"/>
                  <a:pt x="8360868" y="3476999"/>
                  <a:pt x="8360868" y="3496227"/>
                </a:cubicBezTo>
                <a:cubicBezTo>
                  <a:pt x="8360868" y="3515454"/>
                  <a:pt x="8345283" y="3531045"/>
                  <a:pt x="8326055" y="3531045"/>
                </a:cubicBezTo>
                <a:close/>
                <a:moveTo>
                  <a:pt x="8410949" y="3531045"/>
                </a:moveTo>
                <a:cubicBezTo>
                  <a:pt x="8391721" y="3531045"/>
                  <a:pt x="8376123" y="3515454"/>
                  <a:pt x="8376123" y="3496227"/>
                </a:cubicBezTo>
                <a:cubicBezTo>
                  <a:pt x="8376123" y="3476999"/>
                  <a:pt x="8391721" y="3461408"/>
                  <a:pt x="8410949" y="3461408"/>
                </a:cubicBezTo>
                <a:cubicBezTo>
                  <a:pt x="8430176" y="3461408"/>
                  <a:pt x="8445761" y="3476999"/>
                  <a:pt x="8445761" y="3496227"/>
                </a:cubicBezTo>
                <a:cubicBezTo>
                  <a:pt x="8445761" y="3515454"/>
                  <a:pt x="8430176" y="3531045"/>
                  <a:pt x="8410949" y="3531045"/>
                </a:cubicBezTo>
                <a:close/>
                <a:moveTo>
                  <a:pt x="8495842" y="3531045"/>
                </a:moveTo>
                <a:cubicBezTo>
                  <a:pt x="8476614" y="3531045"/>
                  <a:pt x="8461017" y="3515454"/>
                  <a:pt x="8461017" y="3496227"/>
                </a:cubicBezTo>
                <a:cubicBezTo>
                  <a:pt x="8461017" y="3476999"/>
                  <a:pt x="8476614" y="3461408"/>
                  <a:pt x="8495842" y="3461408"/>
                </a:cubicBezTo>
                <a:cubicBezTo>
                  <a:pt x="8515070" y="3461408"/>
                  <a:pt x="8530654" y="3476999"/>
                  <a:pt x="8530654" y="3496227"/>
                </a:cubicBezTo>
                <a:cubicBezTo>
                  <a:pt x="8530654" y="3515454"/>
                  <a:pt x="8515070" y="3531045"/>
                  <a:pt x="8495842" y="3531045"/>
                </a:cubicBezTo>
                <a:close/>
                <a:moveTo>
                  <a:pt x="8580734" y="3531045"/>
                </a:moveTo>
                <a:cubicBezTo>
                  <a:pt x="8561506" y="3531045"/>
                  <a:pt x="8545909" y="3515454"/>
                  <a:pt x="8545909" y="3496227"/>
                </a:cubicBezTo>
                <a:cubicBezTo>
                  <a:pt x="8545909" y="3476999"/>
                  <a:pt x="8561506" y="3461408"/>
                  <a:pt x="8580734" y="3461408"/>
                </a:cubicBezTo>
                <a:cubicBezTo>
                  <a:pt x="8599962" y="3461408"/>
                  <a:pt x="8615546" y="3476999"/>
                  <a:pt x="8615546" y="3496227"/>
                </a:cubicBezTo>
                <a:cubicBezTo>
                  <a:pt x="8615546" y="3515454"/>
                  <a:pt x="8599962" y="3531045"/>
                  <a:pt x="8580734" y="3531045"/>
                </a:cubicBezTo>
                <a:close/>
                <a:moveTo>
                  <a:pt x="8665625" y="3531045"/>
                </a:moveTo>
                <a:cubicBezTo>
                  <a:pt x="8646398" y="3531045"/>
                  <a:pt x="8630800" y="3515454"/>
                  <a:pt x="8630800" y="3496227"/>
                </a:cubicBezTo>
                <a:cubicBezTo>
                  <a:pt x="8630800" y="3476999"/>
                  <a:pt x="8646398" y="3461408"/>
                  <a:pt x="8665625" y="3461408"/>
                </a:cubicBezTo>
                <a:cubicBezTo>
                  <a:pt x="8684853" y="3461408"/>
                  <a:pt x="8700438" y="3476999"/>
                  <a:pt x="8700438" y="3496227"/>
                </a:cubicBezTo>
                <a:cubicBezTo>
                  <a:pt x="8700438" y="3515454"/>
                  <a:pt x="8684853" y="3531045"/>
                  <a:pt x="8665625" y="3531045"/>
                </a:cubicBezTo>
                <a:close/>
                <a:moveTo>
                  <a:pt x="8750518" y="3531045"/>
                </a:moveTo>
                <a:cubicBezTo>
                  <a:pt x="8731290" y="3531045"/>
                  <a:pt x="8715692" y="3515454"/>
                  <a:pt x="8715692" y="3496227"/>
                </a:cubicBezTo>
                <a:cubicBezTo>
                  <a:pt x="8715692" y="3476999"/>
                  <a:pt x="8731290" y="3461408"/>
                  <a:pt x="8750518" y="3461408"/>
                </a:cubicBezTo>
                <a:cubicBezTo>
                  <a:pt x="8769745" y="3461408"/>
                  <a:pt x="8785330" y="3476999"/>
                  <a:pt x="8785330" y="3496227"/>
                </a:cubicBezTo>
                <a:cubicBezTo>
                  <a:pt x="8785330" y="3515454"/>
                  <a:pt x="8769745" y="3531045"/>
                  <a:pt x="8750518" y="3531045"/>
                </a:cubicBezTo>
                <a:close/>
                <a:moveTo>
                  <a:pt x="8835412" y="3531045"/>
                </a:moveTo>
                <a:cubicBezTo>
                  <a:pt x="8816184" y="3531045"/>
                  <a:pt x="8800587" y="3515454"/>
                  <a:pt x="8800587" y="3496227"/>
                </a:cubicBezTo>
                <a:cubicBezTo>
                  <a:pt x="8800587" y="3476999"/>
                  <a:pt x="8816184" y="3461408"/>
                  <a:pt x="8835412" y="3461408"/>
                </a:cubicBezTo>
                <a:cubicBezTo>
                  <a:pt x="8854640" y="3461408"/>
                  <a:pt x="8870224" y="3476999"/>
                  <a:pt x="8870224" y="3496227"/>
                </a:cubicBezTo>
                <a:cubicBezTo>
                  <a:pt x="8870224" y="3515454"/>
                  <a:pt x="8854640" y="3531045"/>
                  <a:pt x="8835412" y="3531045"/>
                </a:cubicBezTo>
                <a:close/>
                <a:moveTo>
                  <a:pt x="8920304" y="3531045"/>
                </a:moveTo>
                <a:cubicBezTo>
                  <a:pt x="8901076" y="3531045"/>
                  <a:pt x="8885479" y="3515454"/>
                  <a:pt x="8885479" y="3496227"/>
                </a:cubicBezTo>
                <a:cubicBezTo>
                  <a:pt x="8885479" y="3476999"/>
                  <a:pt x="8901076" y="3461408"/>
                  <a:pt x="8920304" y="3461408"/>
                </a:cubicBezTo>
                <a:cubicBezTo>
                  <a:pt x="8939532" y="3461408"/>
                  <a:pt x="8955116" y="3476999"/>
                  <a:pt x="8955116" y="3496227"/>
                </a:cubicBezTo>
                <a:cubicBezTo>
                  <a:pt x="8955116" y="3515454"/>
                  <a:pt x="8939532" y="3531045"/>
                  <a:pt x="8920304" y="3531045"/>
                </a:cubicBezTo>
                <a:close/>
                <a:moveTo>
                  <a:pt x="9005195" y="3531045"/>
                </a:moveTo>
                <a:cubicBezTo>
                  <a:pt x="8985968" y="3531045"/>
                  <a:pt x="8970370" y="3515454"/>
                  <a:pt x="8970370" y="3496227"/>
                </a:cubicBezTo>
                <a:cubicBezTo>
                  <a:pt x="8970370" y="3476999"/>
                  <a:pt x="8985968" y="3461408"/>
                  <a:pt x="9005195" y="3461408"/>
                </a:cubicBezTo>
                <a:cubicBezTo>
                  <a:pt x="9024423" y="3461408"/>
                  <a:pt x="9040008" y="3476999"/>
                  <a:pt x="9040008" y="3496227"/>
                </a:cubicBezTo>
                <a:cubicBezTo>
                  <a:pt x="9040008" y="3515454"/>
                  <a:pt x="9024423" y="3531045"/>
                  <a:pt x="9005195" y="3531045"/>
                </a:cubicBezTo>
                <a:close/>
                <a:moveTo>
                  <a:pt x="9090088" y="3531045"/>
                </a:moveTo>
                <a:cubicBezTo>
                  <a:pt x="9070860" y="3531045"/>
                  <a:pt x="9055262" y="3515454"/>
                  <a:pt x="9055262" y="3496227"/>
                </a:cubicBezTo>
                <a:cubicBezTo>
                  <a:pt x="9055262" y="3476999"/>
                  <a:pt x="9070860" y="3461408"/>
                  <a:pt x="9090088" y="3461408"/>
                </a:cubicBezTo>
                <a:cubicBezTo>
                  <a:pt x="9109315" y="3461408"/>
                  <a:pt x="9124900" y="3476999"/>
                  <a:pt x="9124900" y="3496227"/>
                </a:cubicBezTo>
                <a:cubicBezTo>
                  <a:pt x="9124900" y="3515454"/>
                  <a:pt x="9109315" y="3531045"/>
                  <a:pt x="9090088" y="3531045"/>
                </a:cubicBezTo>
                <a:close/>
                <a:moveTo>
                  <a:pt x="9174982" y="3531045"/>
                </a:moveTo>
                <a:cubicBezTo>
                  <a:pt x="9155754" y="3531045"/>
                  <a:pt x="9140157" y="3515454"/>
                  <a:pt x="9140157" y="3496227"/>
                </a:cubicBezTo>
                <a:cubicBezTo>
                  <a:pt x="9140157" y="3476999"/>
                  <a:pt x="9155754" y="3461408"/>
                  <a:pt x="9174982" y="3461408"/>
                </a:cubicBezTo>
                <a:cubicBezTo>
                  <a:pt x="9194210" y="3461408"/>
                  <a:pt x="9209794" y="3476999"/>
                  <a:pt x="9209794" y="3496227"/>
                </a:cubicBezTo>
                <a:cubicBezTo>
                  <a:pt x="9209794" y="3515454"/>
                  <a:pt x="9194210" y="3531045"/>
                  <a:pt x="9174982" y="3531045"/>
                </a:cubicBezTo>
                <a:close/>
                <a:moveTo>
                  <a:pt x="9259874" y="3531045"/>
                </a:moveTo>
                <a:cubicBezTo>
                  <a:pt x="9240646" y="3531045"/>
                  <a:pt x="9225049" y="3515454"/>
                  <a:pt x="9225049" y="3496227"/>
                </a:cubicBezTo>
                <a:cubicBezTo>
                  <a:pt x="9225049" y="3476999"/>
                  <a:pt x="9240646" y="3461408"/>
                  <a:pt x="9259874" y="3461408"/>
                </a:cubicBezTo>
                <a:cubicBezTo>
                  <a:pt x="9279102" y="3461408"/>
                  <a:pt x="9294686" y="3476999"/>
                  <a:pt x="9294686" y="3496227"/>
                </a:cubicBezTo>
                <a:cubicBezTo>
                  <a:pt x="9294686" y="3515454"/>
                  <a:pt x="9279102" y="3531045"/>
                  <a:pt x="9259874" y="3531045"/>
                </a:cubicBezTo>
                <a:close/>
                <a:moveTo>
                  <a:pt x="9344765" y="3531045"/>
                </a:moveTo>
                <a:cubicBezTo>
                  <a:pt x="9325538" y="3531045"/>
                  <a:pt x="9309940" y="3515454"/>
                  <a:pt x="9309940" y="3496227"/>
                </a:cubicBezTo>
                <a:cubicBezTo>
                  <a:pt x="9309940" y="3476999"/>
                  <a:pt x="9325538" y="3461408"/>
                  <a:pt x="9344765" y="3461408"/>
                </a:cubicBezTo>
                <a:cubicBezTo>
                  <a:pt x="9363993" y="3461408"/>
                  <a:pt x="9379578" y="3476999"/>
                  <a:pt x="9379578" y="3496227"/>
                </a:cubicBezTo>
                <a:cubicBezTo>
                  <a:pt x="9379578" y="3515454"/>
                  <a:pt x="9363993" y="3531045"/>
                  <a:pt x="9344765" y="3531045"/>
                </a:cubicBezTo>
                <a:close/>
                <a:moveTo>
                  <a:pt x="9429658" y="3531045"/>
                </a:moveTo>
                <a:cubicBezTo>
                  <a:pt x="9410430" y="3531045"/>
                  <a:pt x="9394832" y="3515454"/>
                  <a:pt x="9394832" y="3496227"/>
                </a:cubicBezTo>
                <a:cubicBezTo>
                  <a:pt x="9394832" y="3476999"/>
                  <a:pt x="9410430" y="3461408"/>
                  <a:pt x="9429658" y="3461408"/>
                </a:cubicBezTo>
                <a:cubicBezTo>
                  <a:pt x="9448885" y="3461408"/>
                  <a:pt x="9464470" y="3476999"/>
                  <a:pt x="9464470" y="3496227"/>
                </a:cubicBezTo>
                <a:cubicBezTo>
                  <a:pt x="9464470" y="3515454"/>
                  <a:pt x="9448885" y="3531045"/>
                  <a:pt x="9429658" y="3531045"/>
                </a:cubicBezTo>
                <a:close/>
                <a:moveTo>
                  <a:pt x="9514552" y="3531045"/>
                </a:moveTo>
                <a:cubicBezTo>
                  <a:pt x="9495324" y="3531045"/>
                  <a:pt x="9479727" y="3515454"/>
                  <a:pt x="9479727" y="3496227"/>
                </a:cubicBezTo>
                <a:cubicBezTo>
                  <a:pt x="9479727" y="3476999"/>
                  <a:pt x="9495324" y="3461408"/>
                  <a:pt x="9514552" y="3461408"/>
                </a:cubicBezTo>
                <a:cubicBezTo>
                  <a:pt x="9533780" y="3461408"/>
                  <a:pt x="9549364" y="3476999"/>
                  <a:pt x="9549364" y="3496227"/>
                </a:cubicBezTo>
                <a:cubicBezTo>
                  <a:pt x="9549364" y="3515454"/>
                  <a:pt x="9533780" y="3531045"/>
                  <a:pt x="9514552" y="3531045"/>
                </a:cubicBezTo>
                <a:close/>
                <a:moveTo>
                  <a:pt x="2383549" y="3446187"/>
                </a:moveTo>
                <a:cubicBezTo>
                  <a:pt x="2364322" y="3446187"/>
                  <a:pt x="2348730" y="3430596"/>
                  <a:pt x="2348730" y="3411368"/>
                </a:cubicBezTo>
                <a:cubicBezTo>
                  <a:pt x="2348730" y="3392140"/>
                  <a:pt x="2364322" y="3376549"/>
                  <a:pt x="2383549" y="3376549"/>
                </a:cubicBezTo>
                <a:cubicBezTo>
                  <a:pt x="2402777" y="3376549"/>
                  <a:pt x="2418368" y="3392140"/>
                  <a:pt x="2418368" y="3411368"/>
                </a:cubicBezTo>
                <a:cubicBezTo>
                  <a:pt x="2418368" y="3430596"/>
                  <a:pt x="2402777" y="3446187"/>
                  <a:pt x="2383549" y="3446187"/>
                </a:cubicBezTo>
                <a:close/>
                <a:moveTo>
                  <a:pt x="2553334" y="3446187"/>
                </a:moveTo>
                <a:cubicBezTo>
                  <a:pt x="2534106" y="3446187"/>
                  <a:pt x="2518515" y="3430596"/>
                  <a:pt x="2518515" y="3411368"/>
                </a:cubicBezTo>
                <a:cubicBezTo>
                  <a:pt x="2518515" y="3392140"/>
                  <a:pt x="2534106" y="3376549"/>
                  <a:pt x="2553334" y="3376549"/>
                </a:cubicBezTo>
                <a:cubicBezTo>
                  <a:pt x="2572562" y="3376549"/>
                  <a:pt x="2588153" y="3392140"/>
                  <a:pt x="2588153" y="3411368"/>
                </a:cubicBezTo>
                <a:cubicBezTo>
                  <a:pt x="2588153" y="3430596"/>
                  <a:pt x="2572562" y="3446187"/>
                  <a:pt x="2553334" y="3446187"/>
                </a:cubicBezTo>
                <a:close/>
                <a:moveTo>
                  <a:pt x="2638227" y="3446187"/>
                </a:moveTo>
                <a:cubicBezTo>
                  <a:pt x="2618999" y="3446187"/>
                  <a:pt x="2603408" y="3430596"/>
                  <a:pt x="2603408" y="3411368"/>
                </a:cubicBezTo>
                <a:cubicBezTo>
                  <a:pt x="2603408" y="3392140"/>
                  <a:pt x="2618999" y="3376549"/>
                  <a:pt x="2638227" y="3376549"/>
                </a:cubicBezTo>
                <a:cubicBezTo>
                  <a:pt x="2657455" y="3376549"/>
                  <a:pt x="2673046" y="3392140"/>
                  <a:pt x="2673046" y="3411368"/>
                </a:cubicBezTo>
                <a:cubicBezTo>
                  <a:pt x="2673046" y="3430596"/>
                  <a:pt x="2657455" y="3446187"/>
                  <a:pt x="2638227" y="3446187"/>
                </a:cubicBezTo>
                <a:close/>
                <a:moveTo>
                  <a:pt x="2723119" y="3446187"/>
                </a:moveTo>
                <a:cubicBezTo>
                  <a:pt x="2703892" y="3446187"/>
                  <a:pt x="2688300" y="3430596"/>
                  <a:pt x="2688300" y="3411368"/>
                </a:cubicBezTo>
                <a:cubicBezTo>
                  <a:pt x="2688300" y="3392140"/>
                  <a:pt x="2703892" y="3376549"/>
                  <a:pt x="2723119" y="3376549"/>
                </a:cubicBezTo>
                <a:cubicBezTo>
                  <a:pt x="2742347" y="3376549"/>
                  <a:pt x="2757938" y="3392140"/>
                  <a:pt x="2757938" y="3411368"/>
                </a:cubicBezTo>
                <a:cubicBezTo>
                  <a:pt x="2757938" y="3430596"/>
                  <a:pt x="2742347" y="3446187"/>
                  <a:pt x="2723119" y="3446187"/>
                </a:cubicBezTo>
                <a:close/>
                <a:moveTo>
                  <a:pt x="2808013" y="3446187"/>
                </a:moveTo>
                <a:cubicBezTo>
                  <a:pt x="2788785" y="3446187"/>
                  <a:pt x="2773194" y="3430596"/>
                  <a:pt x="2773194" y="3411368"/>
                </a:cubicBezTo>
                <a:cubicBezTo>
                  <a:pt x="2773194" y="3392140"/>
                  <a:pt x="2788785" y="3376549"/>
                  <a:pt x="2808013" y="3376549"/>
                </a:cubicBezTo>
                <a:cubicBezTo>
                  <a:pt x="2827240" y="3376549"/>
                  <a:pt x="2842831" y="3392140"/>
                  <a:pt x="2842831" y="3411368"/>
                </a:cubicBezTo>
                <a:cubicBezTo>
                  <a:pt x="2842831" y="3430596"/>
                  <a:pt x="2827240" y="3446187"/>
                  <a:pt x="2808013" y="3446187"/>
                </a:cubicBezTo>
                <a:close/>
                <a:moveTo>
                  <a:pt x="3402259" y="3446187"/>
                </a:moveTo>
                <a:cubicBezTo>
                  <a:pt x="3383032" y="3446187"/>
                  <a:pt x="3367440" y="3430596"/>
                  <a:pt x="3367440" y="3411368"/>
                </a:cubicBezTo>
                <a:cubicBezTo>
                  <a:pt x="3367440" y="3392140"/>
                  <a:pt x="3383032" y="3376549"/>
                  <a:pt x="3402259" y="3376549"/>
                </a:cubicBezTo>
                <a:cubicBezTo>
                  <a:pt x="3421487" y="3376549"/>
                  <a:pt x="3437078" y="3392140"/>
                  <a:pt x="3437078" y="3411368"/>
                </a:cubicBezTo>
                <a:cubicBezTo>
                  <a:pt x="3437078" y="3430596"/>
                  <a:pt x="3421487" y="3446187"/>
                  <a:pt x="3402259" y="3446187"/>
                </a:cubicBezTo>
                <a:close/>
                <a:moveTo>
                  <a:pt x="5524578" y="3446187"/>
                </a:moveTo>
                <a:cubicBezTo>
                  <a:pt x="5505350" y="3446187"/>
                  <a:pt x="5489753" y="3430596"/>
                  <a:pt x="5489753" y="3411368"/>
                </a:cubicBezTo>
                <a:cubicBezTo>
                  <a:pt x="5489753" y="3392140"/>
                  <a:pt x="5505350" y="3376549"/>
                  <a:pt x="5524578" y="3376549"/>
                </a:cubicBezTo>
                <a:cubicBezTo>
                  <a:pt x="5543806" y="3376549"/>
                  <a:pt x="5559390" y="3392140"/>
                  <a:pt x="5559390" y="3411368"/>
                </a:cubicBezTo>
                <a:cubicBezTo>
                  <a:pt x="5559390" y="3430596"/>
                  <a:pt x="5543806" y="3446187"/>
                  <a:pt x="5524578" y="3446187"/>
                </a:cubicBezTo>
                <a:close/>
                <a:moveTo>
                  <a:pt x="5609470" y="3446187"/>
                </a:moveTo>
                <a:cubicBezTo>
                  <a:pt x="5590243" y="3446187"/>
                  <a:pt x="5574645" y="3430596"/>
                  <a:pt x="5574645" y="3411368"/>
                </a:cubicBezTo>
                <a:cubicBezTo>
                  <a:pt x="5574645" y="3392140"/>
                  <a:pt x="5590243" y="3376549"/>
                  <a:pt x="5609470" y="3376549"/>
                </a:cubicBezTo>
                <a:cubicBezTo>
                  <a:pt x="5628698" y="3376549"/>
                  <a:pt x="5644283" y="3392140"/>
                  <a:pt x="5644283" y="3411368"/>
                </a:cubicBezTo>
                <a:cubicBezTo>
                  <a:pt x="5644283" y="3430596"/>
                  <a:pt x="5628698" y="3446187"/>
                  <a:pt x="5609470" y="3446187"/>
                </a:cubicBezTo>
                <a:close/>
                <a:moveTo>
                  <a:pt x="5694363" y="3446187"/>
                </a:moveTo>
                <a:cubicBezTo>
                  <a:pt x="5675135" y="3446187"/>
                  <a:pt x="5659537" y="3430596"/>
                  <a:pt x="5659537" y="3411368"/>
                </a:cubicBezTo>
                <a:cubicBezTo>
                  <a:pt x="5659537" y="3392140"/>
                  <a:pt x="5675135" y="3376549"/>
                  <a:pt x="5694363" y="3376549"/>
                </a:cubicBezTo>
                <a:cubicBezTo>
                  <a:pt x="5713590" y="3376549"/>
                  <a:pt x="5729175" y="3392140"/>
                  <a:pt x="5729175" y="3411368"/>
                </a:cubicBezTo>
                <a:cubicBezTo>
                  <a:pt x="5729175" y="3430596"/>
                  <a:pt x="5713590" y="3446187"/>
                  <a:pt x="5694363" y="3446187"/>
                </a:cubicBezTo>
                <a:close/>
                <a:moveTo>
                  <a:pt x="5779255" y="3446187"/>
                </a:moveTo>
                <a:cubicBezTo>
                  <a:pt x="5760027" y="3446187"/>
                  <a:pt x="5744429" y="3430596"/>
                  <a:pt x="5744429" y="3411368"/>
                </a:cubicBezTo>
                <a:cubicBezTo>
                  <a:pt x="5744429" y="3392140"/>
                  <a:pt x="5760027" y="3376549"/>
                  <a:pt x="5779255" y="3376549"/>
                </a:cubicBezTo>
                <a:cubicBezTo>
                  <a:pt x="5798483" y="3376549"/>
                  <a:pt x="5814067" y="3392140"/>
                  <a:pt x="5814067" y="3411368"/>
                </a:cubicBezTo>
                <a:cubicBezTo>
                  <a:pt x="5814067" y="3430596"/>
                  <a:pt x="5798483" y="3446187"/>
                  <a:pt x="5779255" y="3446187"/>
                </a:cubicBezTo>
                <a:close/>
                <a:moveTo>
                  <a:pt x="5864148" y="3446187"/>
                </a:moveTo>
                <a:cubicBezTo>
                  <a:pt x="5844920" y="3446187"/>
                  <a:pt x="5829323" y="3430596"/>
                  <a:pt x="5829323" y="3411368"/>
                </a:cubicBezTo>
                <a:cubicBezTo>
                  <a:pt x="5829323" y="3392140"/>
                  <a:pt x="5844920" y="3376549"/>
                  <a:pt x="5864148" y="3376549"/>
                </a:cubicBezTo>
                <a:cubicBezTo>
                  <a:pt x="5883376" y="3376549"/>
                  <a:pt x="5898960" y="3392140"/>
                  <a:pt x="5898960" y="3411368"/>
                </a:cubicBezTo>
                <a:cubicBezTo>
                  <a:pt x="5898960" y="3430596"/>
                  <a:pt x="5883376" y="3446187"/>
                  <a:pt x="5864148" y="3446187"/>
                </a:cubicBezTo>
                <a:close/>
                <a:moveTo>
                  <a:pt x="5949040" y="3446187"/>
                </a:moveTo>
                <a:cubicBezTo>
                  <a:pt x="5929813" y="3446187"/>
                  <a:pt x="5914215" y="3430596"/>
                  <a:pt x="5914215" y="3411368"/>
                </a:cubicBezTo>
                <a:cubicBezTo>
                  <a:pt x="5914215" y="3392140"/>
                  <a:pt x="5929813" y="3376549"/>
                  <a:pt x="5949040" y="3376549"/>
                </a:cubicBezTo>
                <a:cubicBezTo>
                  <a:pt x="5968268" y="3376549"/>
                  <a:pt x="5983853" y="3392140"/>
                  <a:pt x="5983853" y="3411368"/>
                </a:cubicBezTo>
                <a:cubicBezTo>
                  <a:pt x="5983853" y="3430596"/>
                  <a:pt x="5968268" y="3446187"/>
                  <a:pt x="5949040" y="3446187"/>
                </a:cubicBezTo>
                <a:close/>
                <a:moveTo>
                  <a:pt x="6033933" y="3446187"/>
                </a:moveTo>
                <a:cubicBezTo>
                  <a:pt x="6014705" y="3446187"/>
                  <a:pt x="5999107" y="3430596"/>
                  <a:pt x="5999107" y="3411368"/>
                </a:cubicBezTo>
                <a:cubicBezTo>
                  <a:pt x="5999107" y="3392140"/>
                  <a:pt x="6014705" y="3376549"/>
                  <a:pt x="6033933" y="3376549"/>
                </a:cubicBezTo>
                <a:cubicBezTo>
                  <a:pt x="6053160" y="3376549"/>
                  <a:pt x="6068745" y="3392140"/>
                  <a:pt x="6068745" y="3411368"/>
                </a:cubicBezTo>
                <a:cubicBezTo>
                  <a:pt x="6068745" y="3430596"/>
                  <a:pt x="6053160" y="3446187"/>
                  <a:pt x="6033933" y="3446187"/>
                </a:cubicBezTo>
                <a:close/>
                <a:moveTo>
                  <a:pt x="6118825" y="3446187"/>
                </a:moveTo>
                <a:cubicBezTo>
                  <a:pt x="6099597" y="3446187"/>
                  <a:pt x="6083999" y="3430596"/>
                  <a:pt x="6083999" y="3411368"/>
                </a:cubicBezTo>
                <a:cubicBezTo>
                  <a:pt x="6083999" y="3392140"/>
                  <a:pt x="6099597" y="3376549"/>
                  <a:pt x="6118825" y="3376549"/>
                </a:cubicBezTo>
                <a:cubicBezTo>
                  <a:pt x="6138053" y="3376549"/>
                  <a:pt x="6153637" y="3392140"/>
                  <a:pt x="6153637" y="3411368"/>
                </a:cubicBezTo>
                <a:cubicBezTo>
                  <a:pt x="6153637" y="3430596"/>
                  <a:pt x="6138053" y="3446187"/>
                  <a:pt x="6118825" y="3446187"/>
                </a:cubicBezTo>
                <a:close/>
                <a:moveTo>
                  <a:pt x="6203718" y="3446187"/>
                </a:moveTo>
                <a:cubicBezTo>
                  <a:pt x="6184490" y="3446187"/>
                  <a:pt x="6168893" y="3430596"/>
                  <a:pt x="6168893" y="3411368"/>
                </a:cubicBezTo>
                <a:cubicBezTo>
                  <a:pt x="6168893" y="3392140"/>
                  <a:pt x="6184490" y="3376549"/>
                  <a:pt x="6203718" y="3376549"/>
                </a:cubicBezTo>
                <a:cubicBezTo>
                  <a:pt x="6222946" y="3376549"/>
                  <a:pt x="6238530" y="3392140"/>
                  <a:pt x="6238530" y="3411368"/>
                </a:cubicBezTo>
                <a:cubicBezTo>
                  <a:pt x="6238530" y="3430596"/>
                  <a:pt x="6222946" y="3446187"/>
                  <a:pt x="6203718" y="3446187"/>
                </a:cubicBezTo>
                <a:close/>
                <a:moveTo>
                  <a:pt x="6288610" y="3446187"/>
                </a:moveTo>
                <a:cubicBezTo>
                  <a:pt x="6269383" y="3446187"/>
                  <a:pt x="6253785" y="3430596"/>
                  <a:pt x="6253785" y="3411368"/>
                </a:cubicBezTo>
                <a:cubicBezTo>
                  <a:pt x="6253785" y="3392140"/>
                  <a:pt x="6269383" y="3376549"/>
                  <a:pt x="6288610" y="3376549"/>
                </a:cubicBezTo>
                <a:cubicBezTo>
                  <a:pt x="6307838" y="3376549"/>
                  <a:pt x="6323423" y="3392140"/>
                  <a:pt x="6323423" y="3411368"/>
                </a:cubicBezTo>
                <a:cubicBezTo>
                  <a:pt x="6323423" y="3430596"/>
                  <a:pt x="6307838" y="3446187"/>
                  <a:pt x="6288610" y="3446187"/>
                </a:cubicBezTo>
                <a:close/>
                <a:moveTo>
                  <a:pt x="6373503" y="3446187"/>
                </a:moveTo>
                <a:cubicBezTo>
                  <a:pt x="6354275" y="3446187"/>
                  <a:pt x="6338677" y="3430596"/>
                  <a:pt x="6338677" y="3411368"/>
                </a:cubicBezTo>
                <a:cubicBezTo>
                  <a:pt x="6338677" y="3392140"/>
                  <a:pt x="6354275" y="3376549"/>
                  <a:pt x="6373503" y="3376549"/>
                </a:cubicBezTo>
                <a:cubicBezTo>
                  <a:pt x="6392730" y="3376549"/>
                  <a:pt x="6408315" y="3392140"/>
                  <a:pt x="6408315" y="3411368"/>
                </a:cubicBezTo>
                <a:cubicBezTo>
                  <a:pt x="6408315" y="3430596"/>
                  <a:pt x="6392730" y="3446187"/>
                  <a:pt x="6373503" y="3446187"/>
                </a:cubicBezTo>
                <a:close/>
                <a:moveTo>
                  <a:pt x="6458395" y="3446187"/>
                </a:moveTo>
                <a:cubicBezTo>
                  <a:pt x="6439167" y="3446187"/>
                  <a:pt x="6423569" y="3430596"/>
                  <a:pt x="6423569" y="3411368"/>
                </a:cubicBezTo>
                <a:cubicBezTo>
                  <a:pt x="6423569" y="3392140"/>
                  <a:pt x="6439167" y="3376549"/>
                  <a:pt x="6458395" y="3376549"/>
                </a:cubicBezTo>
                <a:cubicBezTo>
                  <a:pt x="6477623" y="3376549"/>
                  <a:pt x="6493207" y="3392140"/>
                  <a:pt x="6493207" y="3411368"/>
                </a:cubicBezTo>
                <a:cubicBezTo>
                  <a:pt x="6493207" y="3430596"/>
                  <a:pt x="6477623" y="3446187"/>
                  <a:pt x="6458395" y="3446187"/>
                </a:cubicBezTo>
                <a:close/>
                <a:moveTo>
                  <a:pt x="6543288" y="3446187"/>
                </a:moveTo>
                <a:cubicBezTo>
                  <a:pt x="6524060" y="3446187"/>
                  <a:pt x="6508463" y="3430596"/>
                  <a:pt x="6508463" y="3411368"/>
                </a:cubicBezTo>
                <a:cubicBezTo>
                  <a:pt x="6508463" y="3392140"/>
                  <a:pt x="6524060" y="3376549"/>
                  <a:pt x="6543288" y="3376549"/>
                </a:cubicBezTo>
                <a:cubicBezTo>
                  <a:pt x="6562516" y="3376549"/>
                  <a:pt x="6578100" y="3392140"/>
                  <a:pt x="6578100" y="3411368"/>
                </a:cubicBezTo>
                <a:cubicBezTo>
                  <a:pt x="6578100" y="3430596"/>
                  <a:pt x="6562516" y="3446187"/>
                  <a:pt x="6543288" y="3446187"/>
                </a:cubicBezTo>
                <a:close/>
                <a:moveTo>
                  <a:pt x="6628180" y="3446187"/>
                </a:moveTo>
                <a:cubicBezTo>
                  <a:pt x="6608953" y="3446187"/>
                  <a:pt x="6593355" y="3430596"/>
                  <a:pt x="6593355" y="3411368"/>
                </a:cubicBezTo>
                <a:cubicBezTo>
                  <a:pt x="6593355" y="3392140"/>
                  <a:pt x="6608953" y="3376549"/>
                  <a:pt x="6628180" y="3376549"/>
                </a:cubicBezTo>
                <a:cubicBezTo>
                  <a:pt x="6647408" y="3376549"/>
                  <a:pt x="6662993" y="3392140"/>
                  <a:pt x="6662993" y="3411368"/>
                </a:cubicBezTo>
                <a:cubicBezTo>
                  <a:pt x="6662993" y="3430596"/>
                  <a:pt x="6647408" y="3446187"/>
                  <a:pt x="6628180" y="3446187"/>
                </a:cubicBezTo>
                <a:close/>
                <a:moveTo>
                  <a:pt x="6713073" y="3446187"/>
                </a:moveTo>
                <a:cubicBezTo>
                  <a:pt x="6693845" y="3446187"/>
                  <a:pt x="6678247" y="3430596"/>
                  <a:pt x="6678247" y="3411368"/>
                </a:cubicBezTo>
                <a:cubicBezTo>
                  <a:pt x="6678247" y="3392140"/>
                  <a:pt x="6693845" y="3376549"/>
                  <a:pt x="6713073" y="3376549"/>
                </a:cubicBezTo>
                <a:cubicBezTo>
                  <a:pt x="6732300" y="3376549"/>
                  <a:pt x="6747885" y="3392140"/>
                  <a:pt x="6747885" y="3411368"/>
                </a:cubicBezTo>
                <a:cubicBezTo>
                  <a:pt x="6747885" y="3430596"/>
                  <a:pt x="6732300" y="3446187"/>
                  <a:pt x="6713073" y="3446187"/>
                </a:cubicBezTo>
                <a:close/>
                <a:moveTo>
                  <a:pt x="6797965" y="3446187"/>
                </a:moveTo>
                <a:cubicBezTo>
                  <a:pt x="6778737" y="3446187"/>
                  <a:pt x="6763139" y="3430596"/>
                  <a:pt x="6763139" y="3411368"/>
                </a:cubicBezTo>
                <a:cubicBezTo>
                  <a:pt x="6763139" y="3392140"/>
                  <a:pt x="6778737" y="3376549"/>
                  <a:pt x="6797965" y="3376549"/>
                </a:cubicBezTo>
                <a:cubicBezTo>
                  <a:pt x="6817193" y="3376549"/>
                  <a:pt x="6832777" y="3392140"/>
                  <a:pt x="6832777" y="3411368"/>
                </a:cubicBezTo>
                <a:cubicBezTo>
                  <a:pt x="6832777" y="3430596"/>
                  <a:pt x="6817193" y="3446187"/>
                  <a:pt x="6797965" y="3446187"/>
                </a:cubicBezTo>
                <a:close/>
                <a:moveTo>
                  <a:pt x="6882858" y="3446187"/>
                </a:moveTo>
                <a:cubicBezTo>
                  <a:pt x="6863630" y="3446187"/>
                  <a:pt x="6848033" y="3430596"/>
                  <a:pt x="6848033" y="3411368"/>
                </a:cubicBezTo>
                <a:cubicBezTo>
                  <a:pt x="6848033" y="3392140"/>
                  <a:pt x="6863630" y="3376549"/>
                  <a:pt x="6882858" y="3376549"/>
                </a:cubicBezTo>
                <a:cubicBezTo>
                  <a:pt x="6902086" y="3376549"/>
                  <a:pt x="6917670" y="3392140"/>
                  <a:pt x="6917670" y="3411368"/>
                </a:cubicBezTo>
                <a:cubicBezTo>
                  <a:pt x="6917670" y="3430596"/>
                  <a:pt x="6902086" y="3446187"/>
                  <a:pt x="6882858" y="3446187"/>
                </a:cubicBezTo>
                <a:close/>
                <a:moveTo>
                  <a:pt x="7052643" y="3446187"/>
                </a:moveTo>
                <a:cubicBezTo>
                  <a:pt x="7033415" y="3446187"/>
                  <a:pt x="7017817" y="3430596"/>
                  <a:pt x="7017817" y="3411368"/>
                </a:cubicBezTo>
                <a:cubicBezTo>
                  <a:pt x="7017817" y="3392140"/>
                  <a:pt x="7033415" y="3376549"/>
                  <a:pt x="7052643" y="3376549"/>
                </a:cubicBezTo>
                <a:cubicBezTo>
                  <a:pt x="7071870" y="3376549"/>
                  <a:pt x="7087455" y="3392140"/>
                  <a:pt x="7087455" y="3411368"/>
                </a:cubicBezTo>
                <a:cubicBezTo>
                  <a:pt x="7087455" y="3430596"/>
                  <a:pt x="7071870" y="3446187"/>
                  <a:pt x="7052643" y="3446187"/>
                </a:cubicBezTo>
                <a:close/>
                <a:moveTo>
                  <a:pt x="7137562" y="3446187"/>
                </a:moveTo>
                <a:cubicBezTo>
                  <a:pt x="7118334" y="3446187"/>
                  <a:pt x="7102737" y="3430596"/>
                  <a:pt x="7102737" y="3411368"/>
                </a:cubicBezTo>
                <a:cubicBezTo>
                  <a:pt x="7102737" y="3392140"/>
                  <a:pt x="7118334" y="3376549"/>
                  <a:pt x="7137562" y="3376549"/>
                </a:cubicBezTo>
                <a:cubicBezTo>
                  <a:pt x="7156790" y="3376549"/>
                  <a:pt x="7172374" y="3392140"/>
                  <a:pt x="7172374" y="3411368"/>
                </a:cubicBezTo>
                <a:cubicBezTo>
                  <a:pt x="7172374" y="3430596"/>
                  <a:pt x="7156790" y="3446187"/>
                  <a:pt x="7137562" y="3446187"/>
                </a:cubicBezTo>
                <a:close/>
                <a:moveTo>
                  <a:pt x="7222454" y="3446187"/>
                </a:moveTo>
                <a:cubicBezTo>
                  <a:pt x="7203226" y="3446187"/>
                  <a:pt x="7187629" y="3430596"/>
                  <a:pt x="7187629" y="3411368"/>
                </a:cubicBezTo>
                <a:cubicBezTo>
                  <a:pt x="7187629" y="3392140"/>
                  <a:pt x="7203226" y="3376549"/>
                  <a:pt x="7222454" y="3376549"/>
                </a:cubicBezTo>
                <a:cubicBezTo>
                  <a:pt x="7241682" y="3376549"/>
                  <a:pt x="7257266" y="3392140"/>
                  <a:pt x="7257266" y="3411368"/>
                </a:cubicBezTo>
                <a:cubicBezTo>
                  <a:pt x="7257266" y="3430596"/>
                  <a:pt x="7241682" y="3446187"/>
                  <a:pt x="7222454" y="3446187"/>
                </a:cubicBezTo>
                <a:close/>
                <a:moveTo>
                  <a:pt x="7307346" y="3446187"/>
                </a:moveTo>
                <a:cubicBezTo>
                  <a:pt x="7288119" y="3446187"/>
                  <a:pt x="7272521" y="3430596"/>
                  <a:pt x="7272521" y="3411368"/>
                </a:cubicBezTo>
                <a:cubicBezTo>
                  <a:pt x="7272521" y="3392140"/>
                  <a:pt x="7288119" y="3376549"/>
                  <a:pt x="7307346" y="3376549"/>
                </a:cubicBezTo>
                <a:cubicBezTo>
                  <a:pt x="7326574" y="3376549"/>
                  <a:pt x="7342159" y="3392140"/>
                  <a:pt x="7342159" y="3411368"/>
                </a:cubicBezTo>
                <a:cubicBezTo>
                  <a:pt x="7342159" y="3430596"/>
                  <a:pt x="7326574" y="3446187"/>
                  <a:pt x="7307346" y="3446187"/>
                </a:cubicBezTo>
                <a:close/>
                <a:moveTo>
                  <a:pt x="7731809" y="3446187"/>
                </a:moveTo>
                <a:cubicBezTo>
                  <a:pt x="7712581" y="3446187"/>
                  <a:pt x="7696983" y="3430596"/>
                  <a:pt x="7696983" y="3411368"/>
                </a:cubicBezTo>
                <a:cubicBezTo>
                  <a:pt x="7696983" y="3392140"/>
                  <a:pt x="7712581" y="3376549"/>
                  <a:pt x="7731809" y="3376549"/>
                </a:cubicBezTo>
                <a:cubicBezTo>
                  <a:pt x="7751036" y="3376549"/>
                  <a:pt x="7766621" y="3392140"/>
                  <a:pt x="7766621" y="3411368"/>
                </a:cubicBezTo>
                <a:cubicBezTo>
                  <a:pt x="7766621" y="3430596"/>
                  <a:pt x="7751036" y="3446187"/>
                  <a:pt x="7731809" y="3446187"/>
                </a:cubicBezTo>
                <a:close/>
                <a:moveTo>
                  <a:pt x="7816702" y="3446187"/>
                </a:moveTo>
                <a:cubicBezTo>
                  <a:pt x="7797474" y="3446187"/>
                  <a:pt x="7781877" y="3430596"/>
                  <a:pt x="7781877" y="3411368"/>
                </a:cubicBezTo>
                <a:cubicBezTo>
                  <a:pt x="7781877" y="3392140"/>
                  <a:pt x="7797474" y="3376549"/>
                  <a:pt x="7816702" y="3376549"/>
                </a:cubicBezTo>
                <a:cubicBezTo>
                  <a:pt x="7835930" y="3376549"/>
                  <a:pt x="7851514" y="3392140"/>
                  <a:pt x="7851514" y="3411368"/>
                </a:cubicBezTo>
                <a:cubicBezTo>
                  <a:pt x="7851514" y="3430596"/>
                  <a:pt x="7835930" y="3446187"/>
                  <a:pt x="7816702" y="3446187"/>
                </a:cubicBezTo>
                <a:close/>
                <a:moveTo>
                  <a:pt x="7901594" y="3446187"/>
                </a:moveTo>
                <a:cubicBezTo>
                  <a:pt x="7882366" y="3446187"/>
                  <a:pt x="7866769" y="3430596"/>
                  <a:pt x="7866769" y="3411368"/>
                </a:cubicBezTo>
                <a:cubicBezTo>
                  <a:pt x="7866769" y="3392140"/>
                  <a:pt x="7882366" y="3376549"/>
                  <a:pt x="7901594" y="3376549"/>
                </a:cubicBezTo>
                <a:cubicBezTo>
                  <a:pt x="7920822" y="3376549"/>
                  <a:pt x="7936406" y="3392140"/>
                  <a:pt x="7936406" y="3411368"/>
                </a:cubicBezTo>
                <a:cubicBezTo>
                  <a:pt x="7936406" y="3430596"/>
                  <a:pt x="7920822" y="3446187"/>
                  <a:pt x="7901594" y="3446187"/>
                </a:cubicBezTo>
                <a:close/>
                <a:moveTo>
                  <a:pt x="7986485" y="3446187"/>
                </a:moveTo>
                <a:cubicBezTo>
                  <a:pt x="7967258" y="3446187"/>
                  <a:pt x="7951660" y="3430596"/>
                  <a:pt x="7951660" y="3411368"/>
                </a:cubicBezTo>
                <a:cubicBezTo>
                  <a:pt x="7951660" y="3392140"/>
                  <a:pt x="7967258" y="3376549"/>
                  <a:pt x="7986485" y="3376549"/>
                </a:cubicBezTo>
                <a:cubicBezTo>
                  <a:pt x="8005713" y="3376549"/>
                  <a:pt x="8021298" y="3392140"/>
                  <a:pt x="8021298" y="3411368"/>
                </a:cubicBezTo>
                <a:cubicBezTo>
                  <a:pt x="8021298" y="3430596"/>
                  <a:pt x="8005713" y="3446187"/>
                  <a:pt x="7986485" y="3446187"/>
                </a:cubicBezTo>
                <a:close/>
                <a:moveTo>
                  <a:pt x="8071379" y="3446187"/>
                </a:moveTo>
                <a:cubicBezTo>
                  <a:pt x="8052151" y="3446187"/>
                  <a:pt x="8036553" y="3430596"/>
                  <a:pt x="8036553" y="3411368"/>
                </a:cubicBezTo>
                <a:cubicBezTo>
                  <a:pt x="8036553" y="3392140"/>
                  <a:pt x="8052151" y="3376549"/>
                  <a:pt x="8071379" y="3376549"/>
                </a:cubicBezTo>
                <a:cubicBezTo>
                  <a:pt x="8090606" y="3376549"/>
                  <a:pt x="8106191" y="3392140"/>
                  <a:pt x="8106191" y="3411368"/>
                </a:cubicBezTo>
                <a:cubicBezTo>
                  <a:pt x="8106191" y="3430596"/>
                  <a:pt x="8090606" y="3446187"/>
                  <a:pt x="8071379" y="3446187"/>
                </a:cubicBezTo>
                <a:close/>
                <a:moveTo>
                  <a:pt x="8156272" y="3446187"/>
                </a:moveTo>
                <a:cubicBezTo>
                  <a:pt x="8137044" y="3446187"/>
                  <a:pt x="8121447" y="3430596"/>
                  <a:pt x="8121447" y="3411368"/>
                </a:cubicBezTo>
                <a:cubicBezTo>
                  <a:pt x="8121447" y="3392140"/>
                  <a:pt x="8137044" y="3376549"/>
                  <a:pt x="8156272" y="3376549"/>
                </a:cubicBezTo>
                <a:cubicBezTo>
                  <a:pt x="8175500" y="3376549"/>
                  <a:pt x="8191084" y="3392140"/>
                  <a:pt x="8191084" y="3411368"/>
                </a:cubicBezTo>
                <a:cubicBezTo>
                  <a:pt x="8191084" y="3430596"/>
                  <a:pt x="8175500" y="3446187"/>
                  <a:pt x="8156272" y="3446187"/>
                </a:cubicBezTo>
                <a:close/>
                <a:moveTo>
                  <a:pt x="8241164" y="3446187"/>
                </a:moveTo>
                <a:cubicBezTo>
                  <a:pt x="8221936" y="3446187"/>
                  <a:pt x="8206339" y="3430596"/>
                  <a:pt x="8206339" y="3411368"/>
                </a:cubicBezTo>
                <a:cubicBezTo>
                  <a:pt x="8206339" y="3392140"/>
                  <a:pt x="8221936" y="3376549"/>
                  <a:pt x="8241164" y="3376549"/>
                </a:cubicBezTo>
                <a:cubicBezTo>
                  <a:pt x="8260392" y="3376549"/>
                  <a:pt x="8275976" y="3392140"/>
                  <a:pt x="8275976" y="3411368"/>
                </a:cubicBezTo>
                <a:cubicBezTo>
                  <a:pt x="8275976" y="3430596"/>
                  <a:pt x="8260392" y="3446187"/>
                  <a:pt x="8241164" y="3446187"/>
                </a:cubicBezTo>
                <a:close/>
                <a:moveTo>
                  <a:pt x="8326055" y="3446187"/>
                </a:moveTo>
                <a:cubicBezTo>
                  <a:pt x="8306828" y="3446187"/>
                  <a:pt x="8291230" y="3430596"/>
                  <a:pt x="8291230" y="3411368"/>
                </a:cubicBezTo>
                <a:cubicBezTo>
                  <a:pt x="8291230" y="3392140"/>
                  <a:pt x="8306828" y="3376549"/>
                  <a:pt x="8326055" y="3376549"/>
                </a:cubicBezTo>
                <a:cubicBezTo>
                  <a:pt x="8345283" y="3376549"/>
                  <a:pt x="8360868" y="3392140"/>
                  <a:pt x="8360868" y="3411368"/>
                </a:cubicBezTo>
                <a:cubicBezTo>
                  <a:pt x="8360868" y="3430596"/>
                  <a:pt x="8345283" y="3446187"/>
                  <a:pt x="8326055" y="3446187"/>
                </a:cubicBezTo>
                <a:close/>
                <a:moveTo>
                  <a:pt x="8410949" y="3446187"/>
                </a:moveTo>
                <a:cubicBezTo>
                  <a:pt x="8391721" y="3446187"/>
                  <a:pt x="8376123" y="3430596"/>
                  <a:pt x="8376123" y="3411368"/>
                </a:cubicBezTo>
                <a:cubicBezTo>
                  <a:pt x="8376123" y="3392140"/>
                  <a:pt x="8391721" y="3376549"/>
                  <a:pt x="8410949" y="3376549"/>
                </a:cubicBezTo>
                <a:cubicBezTo>
                  <a:pt x="8430176" y="3376549"/>
                  <a:pt x="8445761" y="3392140"/>
                  <a:pt x="8445761" y="3411368"/>
                </a:cubicBezTo>
                <a:cubicBezTo>
                  <a:pt x="8445761" y="3430596"/>
                  <a:pt x="8430176" y="3446187"/>
                  <a:pt x="8410949" y="3446187"/>
                </a:cubicBezTo>
                <a:close/>
                <a:moveTo>
                  <a:pt x="8495842" y="3446187"/>
                </a:moveTo>
                <a:cubicBezTo>
                  <a:pt x="8476614" y="3446187"/>
                  <a:pt x="8461017" y="3430596"/>
                  <a:pt x="8461017" y="3411368"/>
                </a:cubicBezTo>
                <a:cubicBezTo>
                  <a:pt x="8461017" y="3392140"/>
                  <a:pt x="8476614" y="3376549"/>
                  <a:pt x="8495842" y="3376549"/>
                </a:cubicBezTo>
                <a:cubicBezTo>
                  <a:pt x="8515070" y="3376549"/>
                  <a:pt x="8530654" y="3392140"/>
                  <a:pt x="8530654" y="3411368"/>
                </a:cubicBezTo>
                <a:cubicBezTo>
                  <a:pt x="8530654" y="3430596"/>
                  <a:pt x="8515070" y="3446187"/>
                  <a:pt x="8495842" y="3446187"/>
                </a:cubicBezTo>
                <a:close/>
                <a:moveTo>
                  <a:pt x="8580734" y="3446187"/>
                </a:moveTo>
                <a:cubicBezTo>
                  <a:pt x="8561506" y="3446187"/>
                  <a:pt x="8545909" y="3430596"/>
                  <a:pt x="8545909" y="3411368"/>
                </a:cubicBezTo>
                <a:cubicBezTo>
                  <a:pt x="8545909" y="3392140"/>
                  <a:pt x="8561506" y="3376549"/>
                  <a:pt x="8580734" y="3376549"/>
                </a:cubicBezTo>
                <a:cubicBezTo>
                  <a:pt x="8599962" y="3376549"/>
                  <a:pt x="8615546" y="3392140"/>
                  <a:pt x="8615546" y="3411368"/>
                </a:cubicBezTo>
                <a:cubicBezTo>
                  <a:pt x="8615546" y="3430596"/>
                  <a:pt x="8599962" y="3446187"/>
                  <a:pt x="8580734" y="3446187"/>
                </a:cubicBezTo>
                <a:close/>
                <a:moveTo>
                  <a:pt x="8665625" y="3446187"/>
                </a:moveTo>
                <a:cubicBezTo>
                  <a:pt x="8646398" y="3446187"/>
                  <a:pt x="8630800" y="3430596"/>
                  <a:pt x="8630800" y="3411368"/>
                </a:cubicBezTo>
                <a:cubicBezTo>
                  <a:pt x="8630800" y="3392140"/>
                  <a:pt x="8646398" y="3376549"/>
                  <a:pt x="8665625" y="3376549"/>
                </a:cubicBezTo>
                <a:cubicBezTo>
                  <a:pt x="8684853" y="3376549"/>
                  <a:pt x="8700438" y="3392140"/>
                  <a:pt x="8700438" y="3411368"/>
                </a:cubicBezTo>
                <a:cubicBezTo>
                  <a:pt x="8700438" y="3430596"/>
                  <a:pt x="8684853" y="3446187"/>
                  <a:pt x="8665625" y="3446187"/>
                </a:cubicBezTo>
                <a:close/>
                <a:moveTo>
                  <a:pt x="8750518" y="3446187"/>
                </a:moveTo>
                <a:cubicBezTo>
                  <a:pt x="8731290" y="3446187"/>
                  <a:pt x="8715692" y="3430596"/>
                  <a:pt x="8715692" y="3411368"/>
                </a:cubicBezTo>
                <a:cubicBezTo>
                  <a:pt x="8715692" y="3392140"/>
                  <a:pt x="8731290" y="3376549"/>
                  <a:pt x="8750518" y="3376549"/>
                </a:cubicBezTo>
                <a:cubicBezTo>
                  <a:pt x="8769745" y="3376549"/>
                  <a:pt x="8785330" y="3392140"/>
                  <a:pt x="8785330" y="3411368"/>
                </a:cubicBezTo>
                <a:cubicBezTo>
                  <a:pt x="8785330" y="3430596"/>
                  <a:pt x="8769745" y="3446187"/>
                  <a:pt x="8750518" y="3446187"/>
                </a:cubicBezTo>
                <a:close/>
                <a:moveTo>
                  <a:pt x="8835412" y="3446187"/>
                </a:moveTo>
                <a:cubicBezTo>
                  <a:pt x="8816184" y="3446187"/>
                  <a:pt x="8800587" y="3430596"/>
                  <a:pt x="8800587" y="3411368"/>
                </a:cubicBezTo>
                <a:cubicBezTo>
                  <a:pt x="8800587" y="3392140"/>
                  <a:pt x="8816184" y="3376549"/>
                  <a:pt x="8835412" y="3376549"/>
                </a:cubicBezTo>
                <a:cubicBezTo>
                  <a:pt x="8854640" y="3376549"/>
                  <a:pt x="8870224" y="3392140"/>
                  <a:pt x="8870224" y="3411368"/>
                </a:cubicBezTo>
                <a:cubicBezTo>
                  <a:pt x="8870224" y="3430596"/>
                  <a:pt x="8854640" y="3446187"/>
                  <a:pt x="8835412" y="3446187"/>
                </a:cubicBezTo>
                <a:close/>
                <a:moveTo>
                  <a:pt x="8920304" y="3446187"/>
                </a:moveTo>
                <a:cubicBezTo>
                  <a:pt x="8901076" y="3446187"/>
                  <a:pt x="8885479" y="3430596"/>
                  <a:pt x="8885479" y="3411368"/>
                </a:cubicBezTo>
                <a:cubicBezTo>
                  <a:pt x="8885479" y="3392140"/>
                  <a:pt x="8901076" y="3376549"/>
                  <a:pt x="8920304" y="3376549"/>
                </a:cubicBezTo>
                <a:cubicBezTo>
                  <a:pt x="8939532" y="3376549"/>
                  <a:pt x="8955116" y="3392140"/>
                  <a:pt x="8955116" y="3411368"/>
                </a:cubicBezTo>
                <a:cubicBezTo>
                  <a:pt x="8955116" y="3430596"/>
                  <a:pt x="8939532" y="3446187"/>
                  <a:pt x="8920304" y="3446187"/>
                </a:cubicBezTo>
                <a:close/>
                <a:moveTo>
                  <a:pt x="9005195" y="3446187"/>
                </a:moveTo>
                <a:cubicBezTo>
                  <a:pt x="8985968" y="3446187"/>
                  <a:pt x="8970370" y="3430596"/>
                  <a:pt x="8970370" y="3411368"/>
                </a:cubicBezTo>
                <a:cubicBezTo>
                  <a:pt x="8970370" y="3392140"/>
                  <a:pt x="8985968" y="3376549"/>
                  <a:pt x="9005195" y="3376549"/>
                </a:cubicBezTo>
                <a:cubicBezTo>
                  <a:pt x="9024423" y="3376549"/>
                  <a:pt x="9040008" y="3392140"/>
                  <a:pt x="9040008" y="3411368"/>
                </a:cubicBezTo>
                <a:cubicBezTo>
                  <a:pt x="9040008" y="3430596"/>
                  <a:pt x="9024423" y="3446187"/>
                  <a:pt x="9005195" y="3446187"/>
                </a:cubicBezTo>
                <a:close/>
                <a:moveTo>
                  <a:pt x="9090088" y="3446187"/>
                </a:moveTo>
                <a:cubicBezTo>
                  <a:pt x="9070860" y="3446187"/>
                  <a:pt x="9055262" y="3430596"/>
                  <a:pt x="9055262" y="3411368"/>
                </a:cubicBezTo>
                <a:cubicBezTo>
                  <a:pt x="9055262" y="3392140"/>
                  <a:pt x="9070860" y="3376549"/>
                  <a:pt x="9090088" y="3376549"/>
                </a:cubicBezTo>
                <a:cubicBezTo>
                  <a:pt x="9109315" y="3376549"/>
                  <a:pt x="9124900" y="3392140"/>
                  <a:pt x="9124900" y="3411368"/>
                </a:cubicBezTo>
                <a:cubicBezTo>
                  <a:pt x="9124900" y="3430596"/>
                  <a:pt x="9109315" y="3446187"/>
                  <a:pt x="9090088" y="3446187"/>
                </a:cubicBezTo>
                <a:close/>
                <a:moveTo>
                  <a:pt x="9174982" y="3446187"/>
                </a:moveTo>
                <a:cubicBezTo>
                  <a:pt x="9155754" y="3446187"/>
                  <a:pt x="9140157" y="3430596"/>
                  <a:pt x="9140157" y="3411368"/>
                </a:cubicBezTo>
                <a:cubicBezTo>
                  <a:pt x="9140157" y="3392140"/>
                  <a:pt x="9155754" y="3376549"/>
                  <a:pt x="9174982" y="3376549"/>
                </a:cubicBezTo>
                <a:cubicBezTo>
                  <a:pt x="9194210" y="3376549"/>
                  <a:pt x="9209794" y="3392140"/>
                  <a:pt x="9209794" y="3411368"/>
                </a:cubicBezTo>
                <a:cubicBezTo>
                  <a:pt x="9209794" y="3430596"/>
                  <a:pt x="9194210" y="3446187"/>
                  <a:pt x="9174982" y="3446187"/>
                </a:cubicBezTo>
                <a:close/>
                <a:moveTo>
                  <a:pt x="9259874" y="3446187"/>
                </a:moveTo>
                <a:cubicBezTo>
                  <a:pt x="9240646" y="3446187"/>
                  <a:pt x="9225049" y="3430596"/>
                  <a:pt x="9225049" y="3411368"/>
                </a:cubicBezTo>
                <a:cubicBezTo>
                  <a:pt x="9225049" y="3392140"/>
                  <a:pt x="9240646" y="3376549"/>
                  <a:pt x="9259874" y="3376549"/>
                </a:cubicBezTo>
                <a:cubicBezTo>
                  <a:pt x="9279102" y="3376549"/>
                  <a:pt x="9294686" y="3392140"/>
                  <a:pt x="9294686" y="3411368"/>
                </a:cubicBezTo>
                <a:cubicBezTo>
                  <a:pt x="9294686" y="3430596"/>
                  <a:pt x="9279102" y="3446187"/>
                  <a:pt x="9259874" y="3446187"/>
                </a:cubicBezTo>
                <a:close/>
                <a:moveTo>
                  <a:pt x="9344765" y="3446187"/>
                </a:moveTo>
                <a:cubicBezTo>
                  <a:pt x="9325538" y="3446187"/>
                  <a:pt x="9309940" y="3430596"/>
                  <a:pt x="9309940" y="3411368"/>
                </a:cubicBezTo>
                <a:cubicBezTo>
                  <a:pt x="9309940" y="3392140"/>
                  <a:pt x="9325538" y="3376549"/>
                  <a:pt x="9344765" y="3376549"/>
                </a:cubicBezTo>
                <a:cubicBezTo>
                  <a:pt x="9363993" y="3376549"/>
                  <a:pt x="9379578" y="3392140"/>
                  <a:pt x="9379578" y="3411368"/>
                </a:cubicBezTo>
                <a:cubicBezTo>
                  <a:pt x="9379578" y="3430596"/>
                  <a:pt x="9363993" y="3446187"/>
                  <a:pt x="9344765" y="3446187"/>
                </a:cubicBezTo>
                <a:close/>
                <a:moveTo>
                  <a:pt x="9429658" y="3446187"/>
                </a:moveTo>
                <a:cubicBezTo>
                  <a:pt x="9410430" y="3446187"/>
                  <a:pt x="9394832" y="3430596"/>
                  <a:pt x="9394832" y="3411368"/>
                </a:cubicBezTo>
                <a:cubicBezTo>
                  <a:pt x="9394832" y="3392140"/>
                  <a:pt x="9410430" y="3376549"/>
                  <a:pt x="9429658" y="3376549"/>
                </a:cubicBezTo>
                <a:cubicBezTo>
                  <a:pt x="9448885" y="3376549"/>
                  <a:pt x="9464470" y="3392140"/>
                  <a:pt x="9464470" y="3411368"/>
                </a:cubicBezTo>
                <a:cubicBezTo>
                  <a:pt x="9464470" y="3430596"/>
                  <a:pt x="9448885" y="3446187"/>
                  <a:pt x="9429658" y="3446187"/>
                </a:cubicBezTo>
                <a:close/>
                <a:moveTo>
                  <a:pt x="9514552" y="3446187"/>
                </a:moveTo>
                <a:cubicBezTo>
                  <a:pt x="9495324" y="3446187"/>
                  <a:pt x="9479727" y="3430596"/>
                  <a:pt x="9479727" y="3411368"/>
                </a:cubicBezTo>
                <a:cubicBezTo>
                  <a:pt x="9479727" y="3392140"/>
                  <a:pt x="9495324" y="3376549"/>
                  <a:pt x="9514552" y="3376549"/>
                </a:cubicBezTo>
                <a:cubicBezTo>
                  <a:pt x="9533780" y="3376549"/>
                  <a:pt x="9549364" y="3392140"/>
                  <a:pt x="9549364" y="3411368"/>
                </a:cubicBezTo>
                <a:cubicBezTo>
                  <a:pt x="9549364" y="3430596"/>
                  <a:pt x="9533780" y="3446187"/>
                  <a:pt x="9514552" y="3446187"/>
                </a:cubicBezTo>
                <a:close/>
                <a:moveTo>
                  <a:pt x="940380" y="3361327"/>
                </a:moveTo>
                <a:cubicBezTo>
                  <a:pt x="921152" y="3361327"/>
                  <a:pt x="905561" y="3345736"/>
                  <a:pt x="905561" y="3326508"/>
                </a:cubicBezTo>
                <a:cubicBezTo>
                  <a:pt x="905561" y="3307280"/>
                  <a:pt x="921152" y="3291689"/>
                  <a:pt x="940380" y="3291689"/>
                </a:cubicBezTo>
                <a:cubicBezTo>
                  <a:pt x="959608" y="3291689"/>
                  <a:pt x="975199" y="3307280"/>
                  <a:pt x="975199" y="3326508"/>
                </a:cubicBezTo>
                <a:cubicBezTo>
                  <a:pt x="975199" y="3345736"/>
                  <a:pt x="959608" y="3361327"/>
                  <a:pt x="940380" y="3361327"/>
                </a:cubicBezTo>
                <a:close/>
                <a:moveTo>
                  <a:pt x="2468443" y="3361327"/>
                </a:moveTo>
                <a:cubicBezTo>
                  <a:pt x="2449215" y="3361327"/>
                  <a:pt x="2433624" y="3345736"/>
                  <a:pt x="2433624" y="3326508"/>
                </a:cubicBezTo>
                <a:cubicBezTo>
                  <a:pt x="2433624" y="3307280"/>
                  <a:pt x="2449215" y="3291689"/>
                  <a:pt x="2468443" y="3291689"/>
                </a:cubicBezTo>
                <a:cubicBezTo>
                  <a:pt x="2487670" y="3291689"/>
                  <a:pt x="2503261" y="3307280"/>
                  <a:pt x="2503261" y="3326508"/>
                </a:cubicBezTo>
                <a:cubicBezTo>
                  <a:pt x="2503261" y="3345736"/>
                  <a:pt x="2487670" y="3361327"/>
                  <a:pt x="2468443" y="3361327"/>
                </a:cubicBezTo>
                <a:close/>
                <a:moveTo>
                  <a:pt x="2638227" y="3361327"/>
                </a:moveTo>
                <a:cubicBezTo>
                  <a:pt x="2618999" y="3361327"/>
                  <a:pt x="2603408" y="3345736"/>
                  <a:pt x="2603408" y="3326508"/>
                </a:cubicBezTo>
                <a:cubicBezTo>
                  <a:pt x="2603408" y="3307280"/>
                  <a:pt x="2618999" y="3291689"/>
                  <a:pt x="2638227" y="3291689"/>
                </a:cubicBezTo>
                <a:cubicBezTo>
                  <a:pt x="2657455" y="3291689"/>
                  <a:pt x="2673046" y="3307280"/>
                  <a:pt x="2673046" y="3326508"/>
                </a:cubicBezTo>
                <a:cubicBezTo>
                  <a:pt x="2673046" y="3345736"/>
                  <a:pt x="2657455" y="3361327"/>
                  <a:pt x="2638227" y="3361327"/>
                </a:cubicBezTo>
                <a:close/>
                <a:moveTo>
                  <a:pt x="2723119" y="3361327"/>
                </a:moveTo>
                <a:cubicBezTo>
                  <a:pt x="2703892" y="3361327"/>
                  <a:pt x="2688300" y="3345736"/>
                  <a:pt x="2688300" y="3326508"/>
                </a:cubicBezTo>
                <a:cubicBezTo>
                  <a:pt x="2688300" y="3307280"/>
                  <a:pt x="2703892" y="3291689"/>
                  <a:pt x="2723119" y="3291689"/>
                </a:cubicBezTo>
                <a:cubicBezTo>
                  <a:pt x="2742347" y="3291689"/>
                  <a:pt x="2757938" y="3307280"/>
                  <a:pt x="2757938" y="3326508"/>
                </a:cubicBezTo>
                <a:cubicBezTo>
                  <a:pt x="2757938" y="3345736"/>
                  <a:pt x="2742347" y="3361327"/>
                  <a:pt x="2723119" y="3361327"/>
                </a:cubicBezTo>
                <a:close/>
                <a:moveTo>
                  <a:pt x="2808013" y="3361327"/>
                </a:moveTo>
                <a:cubicBezTo>
                  <a:pt x="2788785" y="3361327"/>
                  <a:pt x="2773194" y="3345736"/>
                  <a:pt x="2773194" y="3326508"/>
                </a:cubicBezTo>
                <a:cubicBezTo>
                  <a:pt x="2773194" y="3307280"/>
                  <a:pt x="2788785" y="3291689"/>
                  <a:pt x="2808013" y="3291689"/>
                </a:cubicBezTo>
                <a:cubicBezTo>
                  <a:pt x="2827240" y="3291689"/>
                  <a:pt x="2842831" y="3307280"/>
                  <a:pt x="2842831" y="3326508"/>
                </a:cubicBezTo>
                <a:cubicBezTo>
                  <a:pt x="2842831" y="3345736"/>
                  <a:pt x="2827240" y="3361327"/>
                  <a:pt x="2808013" y="3361327"/>
                </a:cubicBezTo>
                <a:close/>
                <a:moveTo>
                  <a:pt x="3572044" y="3361327"/>
                </a:moveTo>
                <a:cubicBezTo>
                  <a:pt x="3552816" y="3361327"/>
                  <a:pt x="3537225" y="3345736"/>
                  <a:pt x="3537225" y="3326508"/>
                </a:cubicBezTo>
                <a:cubicBezTo>
                  <a:pt x="3537225" y="3307280"/>
                  <a:pt x="3552816" y="3291689"/>
                  <a:pt x="3572044" y="3291689"/>
                </a:cubicBezTo>
                <a:cubicBezTo>
                  <a:pt x="3591272" y="3291689"/>
                  <a:pt x="3606863" y="3307280"/>
                  <a:pt x="3606863" y="3326508"/>
                </a:cubicBezTo>
                <a:cubicBezTo>
                  <a:pt x="3606863" y="3345736"/>
                  <a:pt x="3591272" y="3361327"/>
                  <a:pt x="3572044" y="3361327"/>
                </a:cubicBezTo>
                <a:close/>
                <a:moveTo>
                  <a:pt x="5439685" y="3361327"/>
                </a:moveTo>
                <a:cubicBezTo>
                  <a:pt x="5420457" y="3361327"/>
                  <a:pt x="5404859" y="3345736"/>
                  <a:pt x="5404859" y="3326508"/>
                </a:cubicBezTo>
                <a:cubicBezTo>
                  <a:pt x="5404859" y="3307280"/>
                  <a:pt x="5420457" y="3291689"/>
                  <a:pt x="5439685" y="3291689"/>
                </a:cubicBezTo>
                <a:cubicBezTo>
                  <a:pt x="5458913" y="3291689"/>
                  <a:pt x="5474497" y="3307280"/>
                  <a:pt x="5474497" y="3326508"/>
                </a:cubicBezTo>
                <a:cubicBezTo>
                  <a:pt x="5474497" y="3345736"/>
                  <a:pt x="5458913" y="3361327"/>
                  <a:pt x="5439685" y="3361327"/>
                </a:cubicBezTo>
                <a:close/>
                <a:moveTo>
                  <a:pt x="5524578" y="3361327"/>
                </a:moveTo>
                <a:cubicBezTo>
                  <a:pt x="5505350" y="3361327"/>
                  <a:pt x="5489753" y="3345736"/>
                  <a:pt x="5489753" y="3326508"/>
                </a:cubicBezTo>
                <a:cubicBezTo>
                  <a:pt x="5489753" y="3307280"/>
                  <a:pt x="5505350" y="3291689"/>
                  <a:pt x="5524578" y="3291689"/>
                </a:cubicBezTo>
                <a:cubicBezTo>
                  <a:pt x="5543806" y="3291689"/>
                  <a:pt x="5559390" y="3307280"/>
                  <a:pt x="5559390" y="3326508"/>
                </a:cubicBezTo>
                <a:cubicBezTo>
                  <a:pt x="5559390" y="3345736"/>
                  <a:pt x="5543806" y="3361327"/>
                  <a:pt x="5524578" y="3361327"/>
                </a:cubicBezTo>
                <a:close/>
                <a:moveTo>
                  <a:pt x="5609470" y="3361327"/>
                </a:moveTo>
                <a:cubicBezTo>
                  <a:pt x="5590243" y="3361327"/>
                  <a:pt x="5574645" y="3345736"/>
                  <a:pt x="5574645" y="3326508"/>
                </a:cubicBezTo>
                <a:cubicBezTo>
                  <a:pt x="5574645" y="3307280"/>
                  <a:pt x="5590243" y="3291689"/>
                  <a:pt x="5609470" y="3291689"/>
                </a:cubicBezTo>
                <a:cubicBezTo>
                  <a:pt x="5628698" y="3291689"/>
                  <a:pt x="5644283" y="3307280"/>
                  <a:pt x="5644283" y="3326508"/>
                </a:cubicBezTo>
                <a:cubicBezTo>
                  <a:pt x="5644283" y="3345736"/>
                  <a:pt x="5628698" y="3361327"/>
                  <a:pt x="5609470" y="3361327"/>
                </a:cubicBezTo>
                <a:close/>
                <a:moveTo>
                  <a:pt x="5694363" y="3361327"/>
                </a:moveTo>
                <a:cubicBezTo>
                  <a:pt x="5675135" y="3361327"/>
                  <a:pt x="5659537" y="3345736"/>
                  <a:pt x="5659537" y="3326508"/>
                </a:cubicBezTo>
                <a:cubicBezTo>
                  <a:pt x="5659537" y="3307280"/>
                  <a:pt x="5675135" y="3291689"/>
                  <a:pt x="5694363" y="3291689"/>
                </a:cubicBezTo>
                <a:cubicBezTo>
                  <a:pt x="5713590" y="3291689"/>
                  <a:pt x="5729175" y="3307280"/>
                  <a:pt x="5729175" y="3326508"/>
                </a:cubicBezTo>
                <a:cubicBezTo>
                  <a:pt x="5729175" y="3345736"/>
                  <a:pt x="5713590" y="3361327"/>
                  <a:pt x="5694363" y="3361327"/>
                </a:cubicBezTo>
                <a:close/>
                <a:moveTo>
                  <a:pt x="5779255" y="3361327"/>
                </a:moveTo>
                <a:cubicBezTo>
                  <a:pt x="5760027" y="3361327"/>
                  <a:pt x="5744429" y="3345736"/>
                  <a:pt x="5744429" y="3326508"/>
                </a:cubicBezTo>
                <a:cubicBezTo>
                  <a:pt x="5744429" y="3307280"/>
                  <a:pt x="5760027" y="3291689"/>
                  <a:pt x="5779255" y="3291689"/>
                </a:cubicBezTo>
                <a:cubicBezTo>
                  <a:pt x="5798483" y="3291689"/>
                  <a:pt x="5814067" y="3307280"/>
                  <a:pt x="5814067" y="3326508"/>
                </a:cubicBezTo>
                <a:cubicBezTo>
                  <a:pt x="5814067" y="3345736"/>
                  <a:pt x="5798483" y="3361327"/>
                  <a:pt x="5779255" y="3361327"/>
                </a:cubicBezTo>
                <a:close/>
                <a:moveTo>
                  <a:pt x="5864148" y="3361327"/>
                </a:moveTo>
                <a:cubicBezTo>
                  <a:pt x="5844920" y="3361327"/>
                  <a:pt x="5829323" y="3345736"/>
                  <a:pt x="5829323" y="3326508"/>
                </a:cubicBezTo>
                <a:cubicBezTo>
                  <a:pt x="5829323" y="3307280"/>
                  <a:pt x="5844920" y="3291689"/>
                  <a:pt x="5864148" y="3291689"/>
                </a:cubicBezTo>
                <a:cubicBezTo>
                  <a:pt x="5883376" y="3291689"/>
                  <a:pt x="5898960" y="3307280"/>
                  <a:pt x="5898960" y="3326508"/>
                </a:cubicBezTo>
                <a:cubicBezTo>
                  <a:pt x="5898960" y="3345736"/>
                  <a:pt x="5883376" y="3361327"/>
                  <a:pt x="5864148" y="3361327"/>
                </a:cubicBezTo>
                <a:close/>
                <a:moveTo>
                  <a:pt x="5949040" y="3361327"/>
                </a:moveTo>
                <a:cubicBezTo>
                  <a:pt x="5929813" y="3361327"/>
                  <a:pt x="5914215" y="3345736"/>
                  <a:pt x="5914215" y="3326508"/>
                </a:cubicBezTo>
                <a:cubicBezTo>
                  <a:pt x="5914215" y="3307280"/>
                  <a:pt x="5929813" y="3291689"/>
                  <a:pt x="5949040" y="3291689"/>
                </a:cubicBezTo>
                <a:cubicBezTo>
                  <a:pt x="5968268" y="3291689"/>
                  <a:pt x="5983853" y="3307280"/>
                  <a:pt x="5983853" y="3326508"/>
                </a:cubicBezTo>
                <a:cubicBezTo>
                  <a:pt x="5983853" y="3345736"/>
                  <a:pt x="5968268" y="3361327"/>
                  <a:pt x="5949040" y="3361327"/>
                </a:cubicBezTo>
                <a:close/>
                <a:moveTo>
                  <a:pt x="6033933" y="3361327"/>
                </a:moveTo>
                <a:cubicBezTo>
                  <a:pt x="6014705" y="3361327"/>
                  <a:pt x="5999107" y="3345736"/>
                  <a:pt x="5999107" y="3326508"/>
                </a:cubicBezTo>
                <a:cubicBezTo>
                  <a:pt x="5999107" y="3307280"/>
                  <a:pt x="6014705" y="3291689"/>
                  <a:pt x="6033933" y="3291689"/>
                </a:cubicBezTo>
                <a:cubicBezTo>
                  <a:pt x="6053160" y="3291689"/>
                  <a:pt x="6068745" y="3307280"/>
                  <a:pt x="6068745" y="3326508"/>
                </a:cubicBezTo>
                <a:cubicBezTo>
                  <a:pt x="6068745" y="3345736"/>
                  <a:pt x="6053160" y="3361327"/>
                  <a:pt x="6033933" y="3361327"/>
                </a:cubicBezTo>
                <a:close/>
                <a:moveTo>
                  <a:pt x="6118825" y="3361327"/>
                </a:moveTo>
                <a:cubicBezTo>
                  <a:pt x="6099597" y="3361327"/>
                  <a:pt x="6083999" y="3345736"/>
                  <a:pt x="6083999" y="3326508"/>
                </a:cubicBezTo>
                <a:cubicBezTo>
                  <a:pt x="6083999" y="3307280"/>
                  <a:pt x="6099597" y="3291689"/>
                  <a:pt x="6118825" y="3291689"/>
                </a:cubicBezTo>
                <a:cubicBezTo>
                  <a:pt x="6138053" y="3291689"/>
                  <a:pt x="6153637" y="3307280"/>
                  <a:pt x="6153637" y="3326508"/>
                </a:cubicBezTo>
                <a:cubicBezTo>
                  <a:pt x="6153637" y="3345736"/>
                  <a:pt x="6138053" y="3361327"/>
                  <a:pt x="6118825" y="3361327"/>
                </a:cubicBezTo>
                <a:close/>
                <a:moveTo>
                  <a:pt x="6203718" y="3361327"/>
                </a:moveTo>
                <a:cubicBezTo>
                  <a:pt x="6184490" y="3361327"/>
                  <a:pt x="6168893" y="3345736"/>
                  <a:pt x="6168893" y="3326508"/>
                </a:cubicBezTo>
                <a:cubicBezTo>
                  <a:pt x="6168893" y="3307280"/>
                  <a:pt x="6184490" y="3291689"/>
                  <a:pt x="6203718" y="3291689"/>
                </a:cubicBezTo>
                <a:cubicBezTo>
                  <a:pt x="6222946" y="3291689"/>
                  <a:pt x="6238530" y="3307280"/>
                  <a:pt x="6238530" y="3326508"/>
                </a:cubicBezTo>
                <a:cubicBezTo>
                  <a:pt x="6238530" y="3345736"/>
                  <a:pt x="6222946" y="3361327"/>
                  <a:pt x="6203718" y="3361327"/>
                </a:cubicBezTo>
                <a:close/>
                <a:moveTo>
                  <a:pt x="6288610" y="3361327"/>
                </a:moveTo>
                <a:cubicBezTo>
                  <a:pt x="6269383" y="3361327"/>
                  <a:pt x="6253785" y="3345736"/>
                  <a:pt x="6253785" y="3326508"/>
                </a:cubicBezTo>
                <a:cubicBezTo>
                  <a:pt x="6253785" y="3307280"/>
                  <a:pt x="6269383" y="3291689"/>
                  <a:pt x="6288610" y="3291689"/>
                </a:cubicBezTo>
                <a:cubicBezTo>
                  <a:pt x="6307838" y="3291689"/>
                  <a:pt x="6323423" y="3307280"/>
                  <a:pt x="6323423" y="3326508"/>
                </a:cubicBezTo>
                <a:cubicBezTo>
                  <a:pt x="6323423" y="3345736"/>
                  <a:pt x="6307838" y="3361327"/>
                  <a:pt x="6288610" y="3361327"/>
                </a:cubicBezTo>
                <a:close/>
                <a:moveTo>
                  <a:pt x="6373503" y="3361327"/>
                </a:moveTo>
                <a:cubicBezTo>
                  <a:pt x="6354275" y="3361327"/>
                  <a:pt x="6338677" y="3345736"/>
                  <a:pt x="6338677" y="3326508"/>
                </a:cubicBezTo>
                <a:cubicBezTo>
                  <a:pt x="6338677" y="3307280"/>
                  <a:pt x="6354275" y="3291689"/>
                  <a:pt x="6373503" y="3291689"/>
                </a:cubicBezTo>
                <a:cubicBezTo>
                  <a:pt x="6392730" y="3291689"/>
                  <a:pt x="6408315" y="3307280"/>
                  <a:pt x="6408315" y="3326508"/>
                </a:cubicBezTo>
                <a:cubicBezTo>
                  <a:pt x="6408315" y="3345736"/>
                  <a:pt x="6392730" y="3361327"/>
                  <a:pt x="6373503" y="3361327"/>
                </a:cubicBezTo>
                <a:close/>
                <a:moveTo>
                  <a:pt x="6458395" y="3361327"/>
                </a:moveTo>
                <a:cubicBezTo>
                  <a:pt x="6439167" y="3361327"/>
                  <a:pt x="6423569" y="3345736"/>
                  <a:pt x="6423569" y="3326508"/>
                </a:cubicBezTo>
                <a:cubicBezTo>
                  <a:pt x="6423569" y="3307280"/>
                  <a:pt x="6439167" y="3291689"/>
                  <a:pt x="6458395" y="3291689"/>
                </a:cubicBezTo>
                <a:cubicBezTo>
                  <a:pt x="6477623" y="3291689"/>
                  <a:pt x="6493207" y="3307280"/>
                  <a:pt x="6493207" y="3326508"/>
                </a:cubicBezTo>
                <a:cubicBezTo>
                  <a:pt x="6493207" y="3345736"/>
                  <a:pt x="6477623" y="3361327"/>
                  <a:pt x="6458395" y="3361327"/>
                </a:cubicBezTo>
                <a:close/>
                <a:moveTo>
                  <a:pt x="6543288" y="3361327"/>
                </a:moveTo>
                <a:cubicBezTo>
                  <a:pt x="6524060" y="3361327"/>
                  <a:pt x="6508463" y="3345736"/>
                  <a:pt x="6508463" y="3326508"/>
                </a:cubicBezTo>
                <a:cubicBezTo>
                  <a:pt x="6508463" y="3307280"/>
                  <a:pt x="6524060" y="3291689"/>
                  <a:pt x="6543288" y="3291689"/>
                </a:cubicBezTo>
                <a:cubicBezTo>
                  <a:pt x="6562516" y="3291689"/>
                  <a:pt x="6578100" y="3307280"/>
                  <a:pt x="6578100" y="3326508"/>
                </a:cubicBezTo>
                <a:cubicBezTo>
                  <a:pt x="6578100" y="3345736"/>
                  <a:pt x="6562516" y="3361327"/>
                  <a:pt x="6543288" y="3361327"/>
                </a:cubicBezTo>
                <a:close/>
                <a:moveTo>
                  <a:pt x="6628180" y="3361327"/>
                </a:moveTo>
                <a:cubicBezTo>
                  <a:pt x="6608953" y="3361327"/>
                  <a:pt x="6593355" y="3345736"/>
                  <a:pt x="6593355" y="3326508"/>
                </a:cubicBezTo>
                <a:cubicBezTo>
                  <a:pt x="6593355" y="3307280"/>
                  <a:pt x="6608953" y="3291689"/>
                  <a:pt x="6628180" y="3291689"/>
                </a:cubicBezTo>
                <a:cubicBezTo>
                  <a:pt x="6647408" y="3291689"/>
                  <a:pt x="6662993" y="3307280"/>
                  <a:pt x="6662993" y="3326508"/>
                </a:cubicBezTo>
                <a:cubicBezTo>
                  <a:pt x="6662993" y="3345736"/>
                  <a:pt x="6647408" y="3361327"/>
                  <a:pt x="6628180" y="3361327"/>
                </a:cubicBezTo>
                <a:close/>
                <a:moveTo>
                  <a:pt x="6713073" y="3361327"/>
                </a:moveTo>
                <a:cubicBezTo>
                  <a:pt x="6693845" y="3361327"/>
                  <a:pt x="6678247" y="3345736"/>
                  <a:pt x="6678247" y="3326508"/>
                </a:cubicBezTo>
                <a:cubicBezTo>
                  <a:pt x="6678247" y="3307280"/>
                  <a:pt x="6693845" y="3291689"/>
                  <a:pt x="6713073" y="3291689"/>
                </a:cubicBezTo>
                <a:cubicBezTo>
                  <a:pt x="6732300" y="3291689"/>
                  <a:pt x="6747885" y="3307280"/>
                  <a:pt x="6747885" y="3326508"/>
                </a:cubicBezTo>
                <a:cubicBezTo>
                  <a:pt x="6747885" y="3345736"/>
                  <a:pt x="6732300" y="3361327"/>
                  <a:pt x="6713073" y="3361327"/>
                </a:cubicBezTo>
                <a:close/>
                <a:moveTo>
                  <a:pt x="6797965" y="3361327"/>
                </a:moveTo>
                <a:cubicBezTo>
                  <a:pt x="6778737" y="3361327"/>
                  <a:pt x="6763139" y="3345736"/>
                  <a:pt x="6763139" y="3326508"/>
                </a:cubicBezTo>
                <a:cubicBezTo>
                  <a:pt x="6763139" y="3307280"/>
                  <a:pt x="6778737" y="3291689"/>
                  <a:pt x="6797965" y="3291689"/>
                </a:cubicBezTo>
                <a:cubicBezTo>
                  <a:pt x="6817193" y="3291689"/>
                  <a:pt x="6832777" y="3307280"/>
                  <a:pt x="6832777" y="3326508"/>
                </a:cubicBezTo>
                <a:cubicBezTo>
                  <a:pt x="6832777" y="3345736"/>
                  <a:pt x="6817193" y="3361327"/>
                  <a:pt x="6797965" y="3361327"/>
                </a:cubicBezTo>
                <a:close/>
                <a:moveTo>
                  <a:pt x="6882858" y="3361327"/>
                </a:moveTo>
                <a:cubicBezTo>
                  <a:pt x="6863630" y="3361327"/>
                  <a:pt x="6848033" y="3345736"/>
                  <a:pt x="6848033" y="3326508"/>
                </a:cubicBezTo>
                <a:cubicBezTo>
                  <a:pt x="6848033" y="3307280"/>
                  <a:pt x="6863630" y="3291689"/>
                  <a:pt x="6882858" y="3291689"/>
                </a:cubicBezTo>
                <a:cubicBezTo>
                  <a:pt x="6902086" y="3291689"/>
                  <a:pt x="6917670" y="3307280"/>
                  <a:pt x="6917670" y="3326508"/>
                </a:cubicBezTo>
                <a:cubicBezTo>
                  <a:pt x="6917670" y="3345736"/>
                  <a:pt x="6902086" y="3361327"/>
                  <a:pt x="6882858" y="3361327"/>
                </a:cubicBezTo>
                <a:close/>
                <a:moveTo>
                  <a:pt x="7137562" y="3361327"/>
                </a:moveTo>
                <a:cubicBezTo>
                  <a:pt x="7118334" y="3361327"/>
                  <a:pt x="7102737" y="3345736"/>
                  <a:pt x="7102737" y="3326508"/>
                </a:cubicBezTo>
                <a:cubicBezTo>
                  <a:pt x="7102737" y="3307280"/>
                  <a:pt x="7118334" y="3291689"/>
                  <a:pt x="7137562" y="3291689"/>
                </a:cubicBezTo>
                <a:cubicBezTo>
                  <a:pt x="7156790" y="3291689"/>
                  <a:pt x="7172374" y="3307280"/>
                  <a:pt x="7172374" y="3326508"/>
                </a:cubicBezTo>
                <a:cubicBezTo>
                  <a:pt x="7172374" y="3345736"/>
                  <a:pt x="7156790" y="3361327"/>
                  <a:pt x="7137562" y="3361327"/>
                </a:cubicBezTo>
                <a:close/>
                <a:moveTo>
                  <a:pt x="7222454" y="3361327"/>
                </a:moveTo>
                <a:cubicBezTo>
                  <a:pt x="7203226" y="3361327"/>
                  <a:pt x="7187629" y="3345736"/>
                  <a:pt x="7187629" y="3326508"/>
                </a:cubicBezTo>
                <a:cubicBezTo>
                  <a:pt x="7187629" y="3307280"/>
                  <a:pt x="7203226" y="3291689"/>
                  <a:pt x="7222454" y="3291689"/>
                </a:cubicBezTo>
                <a:cubicBezTo>
                  <a:pt x="7241682" y="3291689"/>
                  <a:pt x="7257266" y="3307280"/>
                  <a:pt x="7257266" y="3326508"/>
                </a:cubicBezTo>
                <a:cubicBezTo>
                  <a:pt x="7257266" y="3345736"/>
                  <a:pt x="7241682" y="3361327"/>
                  <a:pt x="7222454" y="3361327"/>
                </a:cubicBezTo>
                <a:close/>
                <a:moveTo>
                  <a:pt x="7307346" y="3361327"/>
                </a:moveTo>
                <a:cubicBezTo>
                  <a:pt x="7288119" y="3361327"/>
                  <a:pt x="7272521" y="3345736"/>
                  <a:pt x="7272521" y="3326508"/>
                </a:cubicBezTo>
                <a:cubicBezTo>
                  <a:pt x="7272521" y="3307280"/>
                  <a:pt x="7288119" y="3291689"/>
                  <a:pt x="7307346" y="3291689"/>
                </a:cubicBezTo>
                <a:cubicBezTo>
                  <a:pt x="7326574" y="3291689"/>
                  <a:pt x="7342159" y="3307280"/>
                  <a:pt x="7342159" y="3326508"/>
                </a:cubicBezTo>
                <a:cubicBezTo>
                  <a:pt x="7342159" y="3345736"/>
                  <a:pt x="7326574" y="3361327"/>
                  <a:pt x="7307346" y="3361327"/>
                </a:cubicBezTo>
                <a:close/>
                <a:moveTo>
                  <a:pt x="7392239" y="3361327"/>
                </a:moveTo>
                <a:cubicBezTo>
                  <a:pt x="7373011" y="3361327"/>
                  <a:pt x="7357413" y="3345736"/>
                  <a:pt x="7357413" y="3326508"/>
                </a:cubicBezTo>
                <a:cubicBezTo>
                  <a:pt x="7357413" y="3307280"/>
                  <a:pt x="7373011" y="3291689"/>
                  <a:pt x="7392239" y="3291689"/>
                </a:cubicBezTo>
                <a:cubicBezTo>
                  <a:pt x="7411466" y="3291689"/>
                  <a:pt x="7427051" y="3307280"/>
                  <a:pt x="7427051" y="3326508"/>
                </a:cubicBezTo>
                <a:cubicBezTo>
                  <a:pt x="7427051" y="3345736"/>
                  <a:pt x="7411466" y="3361327"/>
                  <a:pt x="7392239" y="3361327"/>
                </a:cubicBezTo>
                <a:close/>
                <a:moveTo>
                  <a:pt x="7562024" y="3361327"/>
                </a:moveTo>
                <a:cubicBezTo>
                  <a:pt x="7542796" y="3361327"/>
                  <a:pt x="7527199" y="3345736"/>
                  <a:pt x="7527199" y="3326508"/>
                </a:cubicBezTo>
                <a:cubicBezTo>
                  <a:pt x="7527199" y="3307280"/>
                  <a:pt x="7542796" y="3291689"/>
                  <a:pt x="7562024" y="3291689"/>
                </a:cubicBezTo>
                <a:cubicBezTo>
                  <a:pt x="7581252" y="3291689"/>
                  <a:pt x="7596836" y="3307280"/>
                  <a:pt x="7596836" y="3326508"/>
                </a:cubicBezTo>
                <a:cubicBezTo>
                  <a:pt x="7596836" y="3345736"/>
                  <a:pt x="7581252" y="3361327"/>
                  <a:pt x="7562024" y="3361327"/>
                </a:cubicBezTo>
                <a:close/>
                <a:moveTo>
                  <a:pt x="7986485" y="3361327"/>
                </a:moveTo>
                <a:cubicBezTo>
                  <a:pt x="7967258" y="3361327"/>
                  <a:pt x="7951660" y="3345736"/>
                  <a:pt x="7951660" y="3326508"/>
                </a:cubicBezTo>
                <a:cubicBezTo>
                  <a:pt x="7951660" y="3307280"/>
                  <a:pt x="7967258" y="3291689"/>
                  <a:pt x="7986485" y="3291689"/>
                </a:cubicBezTo>
                <a:cubicBezTo>
                  <a:pt x="8005713" y="3291689"/>
                  <a:pt x="8021298" y="3307280"/>
                  <a:pt x="8021298" y="3326508"/>
                </a:cubicBezTo>
                <a:cubicBezTo>
                  <a:pt x="8021298" y="3345736"/>
                  <a:pt x="8005713" y="3361327"/>
                  <a:pt x="7986485" y="3361327"/>
                </a:cubicBezTo>
                <a:close/>
                <a:moveTo>
                  <a:pt x="8071379" y="3361327"/>
                </a:moveTo>
                <a:cubicBezTo>
                  <a:pt x="8052151" y="3361327"/>
                  <a:pt x="8036553" y="3345736"/>
                  <a:pt x="8036553" y="3326508"/>
                </a:cubicBezTo>
                <a:cubicBezTo>
                  <a:pt x="8036553" y="3307280"/>
                  <a:pt x="8052151" y="3291689"/>
                  <a:pt x="8071379" y="3291689"/>
                </a:cubicBezTo>
                <a:cubicBezTo>
                  <a:pt x="8090606" y="3291689"/>
                  <a:pt x="8106191" y="3307280"/>
                  <a:pt x="8106191" y="3326508"/>
                </a:cubicBezTo>
                <a:cubicBezTo>
                  <a:pt x="8106191" y="3345736"/>
                  <a:pt x="8090606" y="3361327"/>
                  <a:pt x="8071379" y="3361327"/>
                </a:cubicBezTo>
                <a:close/>
                <a:moveTo>
                  <a:pt x="8156272" y="3361327"/>
                </a:moveTo>
                <a:cubicBezTo>
                  <a:pt x="8137044" y="3361327"/>
                  <a:pt x="8121447" y="3345736"/>
                  <a:pt x="8121447" y="3326508"/>
                </a:cubicBezTo>
                <a:cubicBezTo>
                  <a:pt x="8121447" y="3307280"/>
                  <a:pt x="8137044" y="3291689"/>
                  <a:pt x="8156272" y="3291689"/>
                </a:cubicBezTo>
                <a:cubicBezTo>
                  <a:pt x="8175500" y="3291689"/>
                  <a:pt x="8191084" y="3307280"/>
                  <a:pt x="8191084" y="3326508"/>
                </a:cubicBezTo>
                <a:cubicBezTo>
                  <a:pt x="8191084" y="3345736"/>
                  <a:pt x="8175500" y="3361327"/>
                  <a:pt x="8156272" y="3361327"/>
                </a:cubicBezTo>
                <a:close/>
                <a:moveTo>
                  <a:pt x="8241164" y="3361327"/>
                </a:moveTo>
                <a:cubicBezTo>
                  <a:pt x="8221936" y="3361327"/>
                  <a:pt x="8206339" y="3345736"/>
                  <a:pt x="8206339" y="3326508"/>
                </a:cubicBezTo>
                <a:cubicBezTo>
                  <a:pt x="8206339" y="3307280"/>
                  <a:pt x="8221936" y="3291689"/>
                  <a:pt x="8241164" y="3291689"/>
                </a:cubicBezTo>
                <a:cubicBezTo>
                  <a:pt x="8260392" y="3291689"/>
                  <a:pt x="8275976" y="3307280"/>
                  <a:pt x="8275976" y="3326508"/>
                </a:cubicBezTo>
                <a:cubicBezTo>
                  <a:pt x="8275976" y="3345736"/>
                  <a:pt x="8260392" y="3361327"/>
                  <a:pt x="8241164" y="3361327"/>
                </a:cubicBezTo>
                <a:close/>
                <a:moveTo>
                  <a:pt x="8326055" y="3361327"/>
                </a:moveTo>
                <a:cubicBezTo>
                  <a:pt x="8306828" y="3361327"/>
                  <a:pt x="8291230" y="3345736"/>
                  <a:pt x="8291230" y="3326508"/>
                </a:cubicBezTo>
                <a:cubicBezTo>
                  <a:pt x="8291230" y="3307280"/>
                  <a:pt x="8306828" y="3291689"/>
                  <a:pt x="8326055" y="3291689"/>
                </a:cubicBezTo>
                <a:cubicBezTo>
                  <a:pt x="8345283" y="3291689"/>
                  <a:pt x="8360868" y="3307280"/>
                  <a:pt x="8360868" y="3326508"/>
                </a:cubicBezTo>
                <a:cubicBezTo>
                  <a:pt x="8360868" y="3345736"/>
                  <a:pt x="8345283" y="3361327"/>
                  <a:pt x="8326055" y="3361327"/>
                </a:cubicBezTo>
                <a:close/>
                <a:moveTo>
                  <a:pt x="8410949" y="3361327"/>
                </a:moveTo>
                <a:cubicBezTo>
                  <a:pt x="8391721" y="3361327"/>
                  <a:pt x="8376123" y="3345736"/>
                  <a:pt x="8376123" y="3326508"/>
                </a:cubicBezTo>
                <a:cubicBezTo>
                  <a:pt x="8376123" y="3307280"/>
                  <a:pt x="8391721" y="3291689"/>
                  <a:pt x="8410949" y="3291689"/>
                </a:cubicBezTo>
                <a:cubicBezTo>
                  <a:pt x="8430176" y="3291689"/>
                  <a:pt x="8445761" y="3307280"/>
                  <a:pt x="8445761" y="3326508"/>
                </a:cubicBezTo>
                <a:cubicBezTo>
                  <a:pt x="8445761" y="3345736"/>
                  <a:pt x="8430176" y="3361327"/>
                  <a:pt x="8410949" y="3361327"/>
                </a:cubicBezTo>
                <a:close/>
                <a:moveTo>
                  <a:pt x="8495842" y="3361327"/>
                </a:moveTo>
                <a:cubicBezTo>
                  <a:pt x="8476614" y="3361327"/>
                  <a:pt x="8461017" y="3345736"/>
                  <a:pt x="8461017" y="3326508"/>
                </a:cubicBezTo>
                <a:cubicBezTo>
                  <a:pt x="8461017" y="3307280"/>
                  <a:pt x="8476614" y="3291689"/>
                  <a:pt x="8495842" y="3291689"/>
                </a:cubicBezTo>
                <a:cubicBezTo>
                  <a:pt x="8515070" y="3291689"/>
                  <a:pt x="8530654" y="3307280"/>
                  <a:pt x="8530654" y="3326508"/>
                </a:cubicBezTo>
                <a:cubicBezTo>
                  <a:pt x="8530654" y="3345736"/>
                  <a:pt x="8515070" y="3361327"/>
                  <a:pt x="8495842" y="3361327"/>
                </a:cubicBezTo>
                <a:close/>
                <a:moveTo>
                  <a:pt x="8580734" y="3361327"/>
                </a:moveTo>
                <a:cubicBezTo>
                  <a:pt x="8561506" y="3361327"/>
                  <a:pt x="8545909" y="3345736"/>
                  <a:pt x="8545909" y="3326508"/>
                </a:cubicBezTo>
                <a:cubicBezTo>
                  <a:pt x="8545909" y="3307280"/>
                  <a:pt x="8561506" y="3291689"/>
                  <a:pt x="8580734" y="3291689"/>
                </a:cubicBezTo>
                <a:cubicBezTo>
                  <a:pt x="8599962" y="3291689"/>
                  <a:pt x="8615546" y="3307280"/>
                  <a:pt x="8615546" y="3326508"/>
                </a:cubicBezTo>
                <a:cubicBezTo>
                  <a:pt x="8615546" y="3345736"/>
                  <a:pt x="8599962" y="3361327"/>
                  <a:pt x="8580734" y="3361327"/>
                </a:cubicBezTo>
                <a:close/>
                <a:moveTo>
                  <a:pt x="8665625" y="3361327"/>
                </a:moveTo>
                <a:cubicBezTo>
                  <a:pt x="8646398" y="3361327"/>
                  <a:pt x="8630800" y="3345736"/>
                  <a:pt x="8630800" y="3326508"/>
                </a:cubicBezTo>
                <a:cubicBezTo>
                  <a:pt x="8630800" y="3307280"/>
                  <a:pt x="8646398" y="3291689"/>
                  <a:pt x="8665625" y="3291689"/>
                </a:cubicBezTo>
                <a:cubicBezTo>
                  <a:pt x="8684853" y="3291689"/>
                  <a:pt x="8700438" y="3307280"/>
                  <a:pt x="8700438" y="3326508"/>
                </a:cubicBezTo>
                <a:cubicBezTo>
                  <a:pt x="8700438" y="3345736"/>
                  <a:pt x="8684853" y="3361327"/>
                  <a:pt x="8665625" y="3361327"/>
                </a:cubicBezTo>
                <a:close/>
                <a:moveTo>
                  <a:pt x="8750518" y="3361327"/>
                </a:moveTo>
                <a:cubicBezTo>
                  <a:pt x="8731290" y="3361327"/>
                  <a:pt x="8715692" y="3345736"/>
                  <a:pt x="8715692" y="3326508"/>
                </a:cubicBezTo>
                <a:cubicBezTo>
                  <a:pt x="8715692" y="3307280"/>
                  <a:pt x="8731290" y="3291689"/>
                  <a:pt x="8750518" y="3291689"/>
                </a:cubicBezTo>
                <a:cubicBezTo>
                  <a:pt x="8769745" y="3291689"/>
                  <a:pt x="8785330" y="3307280"/>
                  <a:pt x="8785330" y="3326508"/>
                </a:cubicBezTo>
                <a:cubicBezTo>
                  <a:pt x="8785330" y="3345736"/>
                  <a:pt x="8769745" y="3361327"/>
                  <a:pt x="8750518" y="3361327"/>
                </a:cubicBezTo>
                <a:close/>
                <a:moveTo>
                  <a:pt x="8835412" y="3361327"/>
                </a:moveTo>
                <a:cubicBezTo>
                  <a:pt x="8816184" y="3361327"/>
                  <a:pt x="8800587" y="3345736"/>
                  <a:pt x="8800587" y="3326508"/>
                </a:cubicBezTo>
                <a:cubicBezTo>
                  <a:pt x="8800587" y="3307280"/>
                  <a:pt x="8816184" y="3291689"/>
                  <a:pt x="8835412" y="3291689"/>
                </a:cubicBezTo>
                <a:cubicBezTo>
                  <a:pt x="8854640" y="3291689"/>
                  <a:pt x="8870224" y="3307280"/>
                  <a:pt x="8870224" y="3326508"/>
                </a:cubicBezTo>
                <a:cubicBezTo>
                  <a:pt x="8870224" y="3345736"/>
                  <a:pt x="8854640" y="3361327"/>
                  <a:pt x="8835412" y="3361327"/>
                </a:cubicBezTo>
                <a:close/>
                <a:moveTo>
                  <a:pt x="8920304" y="3361327"/>
                </a:moveTo>
                <a:cubicBezTo>
                  <a:pt x="8901076" y="3361327"/>
                  <a:pt x="8885479" y="3345736"/>
                  <a:pt x="8885479" y="3326508"/>
                </a:cubicBezTo>
                <a:cubicBezTo>
                  <a:pt x="8885479" y="3307280"/>
                  <a:pt x="8901076" y="3291689"/>
                  <a:pt x="8920304" y="3291689"/>
                </a:cubicBezTo>
                <a:cubicBezTo>
                  <a:pt x="8939532" y="3291689"/>
                  <a:pt x="8955116" y="3307280"/>
                  <a:pt x="8955116" y="3326508"/>
                </a:cubicBezTo>
                <a:cubicBezTo>
                  <a:pt x="8955116" y="3345736"/>
                  <a:pt x="8939532" y="3361327"/>
                  <a:pt x="8920304" y="3361327"/>
                </a:cubicBezTo>
                <a:close/>
                <a:moveTo>
                  <a:pt x="9005195" y="3361327"/>
                </a:moveTo>
                <a:cubicBezTo>
                  <a:pt x="8985968" y="3361327"/>
                  <a:pt x="8970370" y="3345736"/>
                  <a:pt x="8970370" y="3326508"/>
                </a:cubicBezTo>
                <a:cubicBezTo>
                  <a:pt x="8970370" y="3307280"/>
                  <a:pt x="8985968" y="3291689"/>
                  <a:pt x="9005195" y="3291689"/>
                </a:cubicBezTo>
                <a:cubicBezTo>
                  <a:pt x="9024423" y="3291689"/>
                  <a:pt x="9040008" y="3307280"/>
                  <a:pt x="9040008" y="3326508"/>
                </a:cubicBezTo>
                <a:cubicBezTo>
                  <a:pt x="9040008" y="3345736"/>
                  <a:pt x="9024423" y="3361327"/>
                  <a:pt x="9005195" y="3361327"/>
                </a:cubicBezTo>
                <a:close/>
                <a:moveTo>
                  <a:pt x="9090088" y="3361327"/>
                </a:moveTo>
                <a:cubicBezTo>
                  <a:pt x="9070860" y="3361327"/>
                  <a:pt x="9055262" y="3345736"/>
                  <a:pt x="9055262" y="3326508"/>
                </a:cubicBezTo>
                <a:cubicBezTo>
                  <a:pt x="9055262" y="3307280"/>
                  <a:pt x="9070860" y="3291689"/>
                  <a:pt x="9090088" y="3291689"/>
                </a:cubicBezTo>
                <a:cubicBezTo>
                  <a:pt x="9109315" y="3291689"/>
                  <a:pt x="9124900" y="3307280"/>
                  <a:pt x="9124900" y="3326508"/>
                </a:cubicBezTo>
                <a:cubicBezTo>
                  <a:pt x="9124900" y="3345736"/>
                  <a:pt x="9109315" y="3361327"/>
                  <a:pt x="9090088" y="3361327"/>
                </a:cubicBezTo>
                <a:close/>
                <a:moveTo>
                  <a:pt x="9174982" y="3361327"/>
                </a:moveTo>
                <a:cubicBezTo>
                  <a:pt x="9155754" y="3361327"/>
                  <a:pt x="9140157" y="3345736"/>
                  <a:pt x="9140157" y="3326508"/>
                </a:cubicBezTo>
                <a:cubicBezTo>
                  <a:pt x="9140157" y="3307280"/>
                  <a:pt x="9155754" y="3291689"/>
                  <a:pt x="9174982" y="3291689"/>
                </a:cubicBezTo>
                <a:cubicBezTo>
                  <a:pt x="9194210" y="3291689"/>
                  <a:pt x="9209794" y="3307280"/>
                  <a:pt x="9209794" y="3326508"/>
                </a:cubicBezTo>
                <a:cubicBezTo>
                  <a:pt x="9209794" y="3345736"/>
                  <a:pt x="9194210" y="3361327"/>
                  <a:pt x="9174982" y="3361327"/>
                </a:cubicBezTo>
                <a:close/>
                <a:moveTo>
                  <a:pt x="9259874" y="3361327"/>
                </a:moveTo>
                <a:cubicBezTo>
                  <a:pt x="9240646" y="3361327"/>
                  <a:pt x="9225049" y="3345736"/>
                  <a:pt x="9225049" y="3326508"/>
                </a:cubicBezTo>
                <a:cubicBezTo>
                  <a:pt x="9225049" y="3307280"/>
                  <a:pt x="9240646" y="3291689"/>
                  <a:pt x="9259874" y="3291689"/>
                </a:cubicBezTo>
                <a:cubicBezTo>
                  <a:pt x="9279102" y="3291689"/>
                  <a:pt x="9294686" y="3307280"/>
                  <a:pt x="9294686" y="3326508"/>
                </a:cubicBezTo>
                <a:cubicBezTo>
                  <a:pt x="9294686" y="3345736"/>
                  <a:pt x="9279102" y="3361327"/>
                  <a:pt x="9259874" y="3361327"/>
                </a:cubicBezTo>
                <a:close/>
                <a:moveTo>
                  <a:pt x="9344765" y="3361327"/>
                </a:moveTo>
                <a:cubicBezTo>
                  <a:pt x="9325538" y="3361327"/>
                  <a:pt x="9309940" y="3345736"/>
                  <a:pt x="9309940" y="3326508"/>
                </a:cubicBezTo>
                <a:cubicBezTo>
                  <a:pt x="9309940" y="3307280"/>
                  <a:pt x="9325538" y="3291689"/>
                  <a:pt x="9344765" y="3291689"/>
                </a:cubicBezTo>
                <a:cubicBezTo>
                  <a:pt x="9363993" y="3291689"/>
                  <a:pt x="9379578" y="3307280"/>
                  <a:pt x="9379578" y="3326508"/>
                </a:cubicBezTo>
                <a:cubicBezTo>
                  <a:pt x="9379578" y="3345736"/>
                  <a:pt x="9363993" y="3361327"/>
                  <a:pt x="9344765" y="3361327"/>
                </a:cubicBezTo>
                <a:close/>
                <a:moveTo>
                  <a:pt x="9429658" y="3361327"/>
                </a:moveTo>
                <a:cubicBezTo>
                  <a:pt x="9410430" y="3361327"/>
                  <a:pt x="9394832" y="3345736"/>
                  <a:pt x="9394832" y="3326508"/>
                </a:cubicBezTo>
                <a:cubicBezTo>
                  <a:pt x="9394832" y="3307280"/>
                  <a:pt x="9410430" y="3291689"/>
                  <a:pt x="9429658" y="3291689"/>
                </a:cubicBezTo>
                <a:cubicBezTo>
                  <a:pt x="9448885" y="3291689"/>
                  <a:pt x="9464470" y="3307280"/>
                  <a:pt x="9464470" y="3326508"/>
                </a:cubicBezTo>
                <a:cubicBezTo>
                  <a:pt x="9464470" y="3345736"/>
                  <a:pt x="9448885" y="3361327"/>
                  <a:pt x="9429658" y="3361327"/>
                </a:cubicBezTo>
                <a:close/>
                <a:moveTo>
                  <a:pt x="9599444" y="3361327"/>
                </a:moveTo>
                <a:cubicBezTo>
                  <a:pt x="9580216" y="3361327"/>
                  <a:pt x="9564619" y="3345736"/>
                  <a:pt x="9564619" y="3326508"/>
                </a:cubicBezTo>
                <a:cubicBezTo>
                  <a:pt x="9564619" y="3307280"/>
                  <a:pt x="9580216" y="3291689"/>
                  <a:pt x="9599444" y="3291689"/>
                </a:cubicBezTo>
                <a:cubicBezTo>
                  <a:pt x="9618672" y="3291689"/>
                  <a:pt x="9634256" y="3307280"/>
                  <a:pt x="9634256" y="3326508"/>
                </a:cubicBezTo>
                <a:cubicBezTo>
                  <a:pt x="9634256" y="3345736"/>
                  <a:pt x="9618672" y="3361327"/>
                  <a:pt x="9599444" y="3361327"/>
                </a:cubicBezTo>
                <a:close/>
                <a:moveTo>
                  <a:pt x="1025272" y="3276466"/>
                </a:moveTo>
                <a:cubicBezTo>
                  <a:pt x="1006045" y="3276466"/>
                  <a:pt x="990453" y="3260875"/>
                  <a:pt x="990453" y="3241647"/>
                </a:cubicBezTo>
                <a:cubicBezTo>
                  <a:pt x="990453" y="3222420"/>
                  <a:pt x="1006045" y="3206829"/>
                  <a:pt x="1025272" y="3206829"/>
                </a:cubicBezTo>
                <a:cubicBezTo>
                  <a:pt x="1044500" y="3206829"/>
                  <a:pt x="1060091" y="3222420"/>
                  <a:pt x="1060091" y="3241647"/>
                </a:cubicBezTo>
                <a:cubicBezTo>
                  <a:pt x="1060091" y="3260875"/>
                  <a:pt x="1044500" y="3276466"/>
                  <a:pt x="1025272" y="3276466"/>
                </a:cubicBezTo>
                <a:close/>
                <a:moveTo>
                  <a:pt x="2638227" y="3276466"/>
                </a:moveTo>
                <a:cubicBezTo>
                  <a:pt x="2618999" y="3276466"/>
                  <a:pt x="2603408" y="3260875"/>
                  <a:pt x="2603408" y="3241647"/>
                </a:cubicBezTo>
                <a:cubicBezTo>
                  <a:pt x="2603408" y="3222420"/>
                  <a:pt x="2618999" y="3206829"/>
                  <a:pt x="2638227" y="3206829"/>
                </a:cubicBezTo>
                <a:cubicBezTo>
                  <a:pt x="2657455" y="3206829"/>
                  <a:pt x="2673046" y="3222420"/>
                  <a:pt x="2673046" y="3241647"/>
                </a:cubicBezTo>
                <a:cubicBezTo>
                  <a:pt x="2673046" y="3260875"/>
                  <a:pt x="2657455" y="3276466"/>
                  <a:pt x="2638227" y="3276466"/>
                </a:cubicBezTo>
                <a:close/>
                <a:moveTo>
                  <a:pt x="2723119" y="3276466"/>
                </a:moveTo>
                <a:cubicBezTo>
                  <a:pt x="2703892" y="3276466"/>
                  <a:pt x="2688300" y="3260875"/>
                  <a:pt x="2688300" y="3241647"/>
                </a:cubicBezTo>
                <a:cubicBezTo>
                  <a:pt x="2688300" y="3222420"/>
                  <a:pt x="2703892" y="3206829"/>
                  <a:pt x="2723119" y="3206829"/>
                </a:cubicBezTo>
                <a:cubicBezTo>
                  <a:pt x="2742347" y="3206829"/>
                  <a:pt x="2757938" y="3222420"/>
                  <a:pt x="2757938" y="3241647"/>
                </a:cubicBezTo>
                <a:cubicBezTo>
                  <a:pt x="2757938" y="3260875"/>
                  <a:pt x="2742347" y="3276466"/>
                  <a:pt x="2723119" y="3276466"/>
                </a:cubicBezTo>
                <a:close/>
                <a:moveTo>
                  <a:pt x="2808013" y="3276466"/>
                </a:moveTo>
                <a:cubicBezTo>
                  <a:pt x="2788785" y="3276466"/>
                  <a:pt x="2773194" y="3260875"/>
                  <a:pt x="2773194" y="3241647"/>
                </a:cubicBezTo>
                <a:cubicBezTo>
                  <a:pt x="2773194" y="3222420"/>
                  <a:pt x="2788785" y="3206829"/>
                  <a:pt x="2808013" y="3206829"/>
                </a:cubicBezTo>
                <a:cubicBezTo>
                  <a:pt x="2827240" y="3206829"/>
                  <a:pt x="2842831" y="3222420"/>
                  <a:pt x="2842831" y="3241647"/>
                </a:cubicBezTo>
                <a:cubicBezTo>
                  <a:pt x="2842831" y="3260875"/>
                  <a:pt x="2827240" y="3276466"/>
                  <a:pt x="2808013" y="3276466"/>
                </a:cubicBezTo>
                <a:close/>
                <a:moveTo>
                  <a:pt x="3147583" y="3276466"/>
                </a:moveTo>
                <a:cubicBezTo>
                  <a:pt x="3128355" y="3276466"/>
                  <a:pt x="3112764" y="3260875"/>
                  <a:pt x="3112764" y="3241647"/>
                </a:cubicBezTo>
                <a:cubicBezTo>
                  <a:pt x="3112764" y="3222420"/>
                  <a:pt x="3128355" y="3206829"/>
                  <a:pt x="3147583" y="3206829"/>
                </a:cubicBezTo>
                <a:cubicBezTo>
                  <a:pt x="3166810" y="3206829"/>
                  <a:pt x="3182401" y="3222420"/>
                  <a:pt x="3182401" y="3241647"/>
                </a:cubicBezTo>
                <a:cubicBezTo>
                  <a:pt x="3182401" y="3260875"/>
                  <a:pt x="3166810" y="3276466"/>
                  <a:pt x="3147583" y="3276466"/>
                </a:cubicBezTo>
                <a:close/>
                <a:moveTo>
                  <a:pt x="3317366" y="3276466"/>
                </a:moveTo>
                <a:cubicBezTo>
                  <a:pt x="3298138" y="3276466"/>
                  <a:pt x="3282547" y="3260875"/>
                  <a:pt x="3282547" y="3241647"/>
                </a:cubicBezTo>
                <a:cubicBezTo>
                  <a:pt x="3282547" y="3222420"/>
                  <a:pt x="3298138" y="3206829"/>
                  <a:pt x="3317366" y="3206829"/>
                </a:cubicBezTo>
                <a:cubicBezTo>
                  <a:pt x="3336594" y="3206829"/>
                  <a:pt x="3352185" y="3222420"/>
                  <a:pt x="3352185" y="3241647"/>
                </a:cubicBezTo>
                <a:cubicBezTo>
                  <a:pt x="3352185" y="3260875"/>
                  <a:pt x="3336594" y="3276466"/>
                  <a:pt x="3317366" y="3276466"/>
                </a:cubicBezTo>
                <a:close/>
                <a:moveTo>
                  <a:pt x="3402259" y="3276466"/>
                </a:moveTo>
                <a:cubicBezTo>
                  <a:pt x="3383032" y="3276466"/>
                  <a:pt x="3367440" y="3260875"/>
                  <a:pt x="3367440" y="3241647"/>
                </a:cubicBezTo>
                <a:cubicBezTo>
                  <a:pt x="3367440" y="3222420"/>
                  <a:pt x="3383032" y="3206829"/>
                  <a:pt x="3402259" y="3206829"/>
                </a:cubicBezTo>
                <a:cubicBezTo>
                  <a:pt x="3421487" y="3206829"/>
                  <a:pt x="3437078" y="3222420"/>
                  <a:pt x="3437078" y="3241647"/>
                </a:cubicBezTo>
                <a:cubicBezTo>
                  <a:pt x="3437078" y="3260875"/>
                  <a:pt x="3421487" y="3276466"/>
                  <a:pt x="3402259" y="3276466"/>
                </a:cubicBezTo>
                <a:close/>
                <a:moveTo>
                  <a:pt x="3487153" y="3276466"/>
                </a:moveTo>
                <a:cubicBezTo>
                  <a:pt x="3467925" y="3276466"/>
                  <a:pt x="3452334" y="3260875"/>
                  <a:pt x="3452334" y="3241647"/>
                </a:cubicBezTo>
                <a:cubicBezTo>
                  <a:pt x="3452334" y="3222420"/>
                  <a:pt x="3467925" y="3206829"/>
                  <a:pt x="3487153" y="3206829"/>
                </a:cubicBezTo>
                <a:cubicBezTo>
                  <a:pt x="3506380" y="3206829"/>
                  <a:pt x="3521971" y="3222420"/>
                  <a:pt x="3521971" y="3241647"/>
                </a:cubicBezTo>
                <a:cubicBezTo>
                  <a:pt x="3521971" y="3260875"/>
                  <a:pt x="3506380" y="3276466"/>
                  <a:pt x="3487153" y="3276466"/>
                </a:cubicBezTo>
                <a:close/>
                <a:moveTo>
                  <a:pt x="5354793" y="3276466"/>
                </a:moveTo>
                <a:cubicBezTo>
                  <a:pt x="5335565" y="3276466"/>
                  <a:pt x="5319967" y="3260875"/>
                  <a:pt x="5319967" y="3241647"/>
                </a:cubicBezTo>
                <a:cubicBezTo>
                  <a:pt x="5319967" y="3222420"/>
                  <a:pt x="5335565" y="3206829"/>
                  <a:pt x="5354793" y="3206829"/>
                </a:cubicBezTo>
                <a:cubicBezTo>
                  <a:pt x="5374020" y="3206829"/>
                  <a:pt x="5389605" y="3222420"/>
                  <a:pt x="5389605" y="3241647"/>
                </a:cubicBezTo>
                <a:cubicBezTo>
                  <a:pt x="5389605" y="3260875"/>
                  <a:pt x="5374020" y="3276466"/>
                  <a:pt x="5354793" y="3276466"/>
                </a:cubicBezTo>
                <a:close/>
                <a:moveTo>
                  <a:pt x="5439685" y="3276466"/>
                </a:moveTo>
                <a:cubicBezTo>
                  <a:pt x="5420457" y="3276466"/>
                  <a:pt x="5404859" y="3260875"/>
                  <a:pt x="5404859" y="3241647"/>
                </a:cubicBezTo>
                <a:cubicBezTo>
                  <a:pt x="5404859" y="3222420"/>
                  <a:pt x="5420457" y="3206829"/>
                  <a:pt x="5439685" y="3206829"/>
                </a:cubicBezTo>
                <a:cubicBezTo>
                  <a:pt x="5458913" y="3206829"/>
                  <a:pt x="5474497" y="3222420"/>
                  <a:pt x="5474497" y="3241647"/>
                </a:cubicBezTo>
                <a:cubicBezTo>
                  <a:pt x="5474497" y="3260875"/>
                  <a:pt x="5458913" y="3276466"/>
                  <a:pt x="5439685" y="3276466"/>
                </a:cubicBezTo>
                <a:close/>
                <a:moveTo>
                  <a:pt x="5524578" y="3276466"/>
                </a:moveTo>
                <a:cubicBezTo>
                  <a:pt x="5505350" y="3276466"/>
                  <a:pt x="5489753" y="3260875"/>
                  <a:pt x="5489753" y="3241647"/>
                </a:cubicBezTo>
                <a:cubicBezTo>
                  <a:pt x="5489753" y="3222420"/>
                  <a:pt x="5505350" y="3206829"/>
                  <a:pt x="5524578" y="3206829"/>
                </a:cubicBezTo>
                <a:cubicBezTo>
                  <a:pt x="5543806" y="3206829"/>
                  <a:pt x="5559390" y="3222420"/>
                  <a:pt x="5559390" y="3241647"/>
                </a:cubicBezTo>
                <a:cubicBezTo>
                  <a:pt x="5559390" y="3260875"/>
                  <a:pt x="5543806" y="3276466"/>
                  <a:pt x="5524578" y="3276466"/>
                </a:cubicBezTo>
                <a:close/>
                <a:moveTo>
                  <a:pt x="5609470" y="3276466"/>
                </a:moveTo>
                <a:cubicBezTo>
                  <a:pt x="5590243" y="3276466"/>
                  <a:pt x="5574645" y="3260875"/>
                  <a:pt x="5574645" y="3241647"/>
                </a:cubicBezTo>
                <a:cubicBezTo>
                  <a:pt x="5574645" y="3222420"/>
                  <a:pt x="5590243" y="3206829"/>
                  <a:pt x="5609470" y="3206829"/>
                </a:cubicBezTo>
                <a:cubicBezTo>
                  <a:pt x="5628698" y="3206829"/>
                  <a:pt x="5644283" y="3222420"/>
                  <a:pt x="5644283" y="3241647"/>
                </a:cubicBezTo>
                <a:cubicBezTo>
                  <a:pt x="5644283" y="3260875"/>
                  <a:pt x="5628698" y="3276466"/>
                  <a:pt x="5609470" y="3276466"/>
                </a:cubicBezTo>
                <a:close/>
                <a:moveTo>
                  <a:pt x="5694363" y="3276466"/>
                </a:moveTo>
                <a:cubicBezTo>
                  <a:pt x="5675135" y="3276466"/>
                  <a:pt x="5659537" y="3260875"/>
                  <a:pt x="5659537" y="3241647"/>
                </a:cubicBezTo>
                <a:cubicBezTo>
                  <a:pt x="5659537" y="3222420"/>
                  <a:pt x="5675135" y="3206829"/>
                  <a:pt x="5694363" y="3206829"/>
                </a:cubicBezTo>
                <a:cubicBezTo>
                  <a:pt x="5713590" y="3206829"/>
                  <a:pt x="5729175" y="3222420"/>
                  <a:pt x="5729175" y="3241647"/>
                </a:cubicBezTo>
                <a:cubicBezTo>
                  <a:pt x="5729175" y="3260875"/>
                  <a:pt x="5713590" y="3276466"/>
                  <a:pt x="5694363" y="3276466"/>
                </a:cubicBezTo>
                <a:close/>
                <a:moveTo>
                  <a:pt x="5779255" y="3276466"/>
                </a:moveTo>
                <a:cubicBezTo>
                  <a:pt x="5760027" y="3276466"/>
                  <a:pt x="5744429" y="3260875"/>
                  <a:pt x="5744429" y="3241647"/>
                </a:cubicBezTo>
                <a:cubicBezTo>
                  <a:pt x="5744429" y="3222420"/>
                  <a:pt x="5760027" y="3206829"/>
                  <a:pt x="5779255" y="3206829"/>
                </a:cubicBezTo>
                <a:cubicBezTo>
                  <a:pt x="5798483" y="3206829"/>
                  <a:pt x="5814067" y="3222420"/>
                  <a:pt x="5814067" y="3241647"/>
                </a:cubicBezTo>
                <a:cubicBezTo>
                  <a:pt x="5814067" y="3260875"/>
                  <a:pt x="5798483" y="3276466"/>
                  <a:pt x="5779255" y="3276466"/>
                </a:cubicBezTo>
                <a:close/>
                <a:moveTo>
                  <a:pt x="5864148" y="3276466"/>
                </a:moveTo>
                <a:cubicBezTo>
                  <a:pt x="5844920" y="3276466"/>
                  <a:pt x="5829323" y="3260875"/>
                  <a:pt x="5829323" y="3241647"/>
                </a:cubicBezTo>
                <a:cubicBezTo>
                  <a:pt x="5829323" y="3222420"/>
                  <a:pt x="5844920" y="3206829"/>
                  <a:pt x="5864148" y="3206829"/>
                </a:cubicBezTo>
                <a:cubicBezTo>
                  <a:pt x="5883376" y="3206829"/>
                  <a:pt x="5898960" y="3222420"/>
                  <a:pt x="5898960" y="3241647"/>
                </a:cubicBezTo>
                <a:cubicBezTo>
                  <a:pt x="5898960" y="3260875"/>
                  <a:pt x="5883376" y="3276466"/>
                  <a:pt x="5864148" y="3276466"/>
                </a:cubicBezTo>
                <a:close/>
                <a:moveTo>
                  <a:pt x="5949040" y="3276466"/>
                </a:moveTo>
                <a:cubicBezTo>
                  <a:pt x="5929813" y="3276466"/>
                  <a:pt x="5914215" y="3260875"/>
                  <a:pt x="5914215" y="3241647"/>
                </a:cubicBezTo>
                <a:cubicBezTo>
                  <a:pt x="5914215" y="3222420"/>
                  <a:pt x="5929813" y="3206829"/>
                  <a:pt x="5949040" y="3206829"/>
                </a:cubicBezTo>
                <a:cubicBezTo>
                  <a:pt x="5968268" y="3206829"/>
                  <a:pt x="5983853" y="3222420"/>
                  <a:pt x="5983853" y="3241647"/>
                </a:cubicBezTo>
                <a:cubicBezTo>
                  <a:pt x="5983853" y="3260875"/>
                  <a:pt x="5968268" y="3276466"/>
                  <a:pt x="5949040" y="3276466"/>
                </a:cubicBezTo>
                <a:close/>
                <a:moveTo>
                  <a:pt x="6033933" y="3276466"/>
                </a:moveTo>
                <a:cubicBezTo>
                  <a:pt x="6014705" y="3276466"/>
                  <a:pt x="5999107" y="3260875"/>
                  <a:pt x="5999107" y="3241647"/>
                </a:cubicBezTo>
                <a:cubicBezTo>
                  <a:pt x="5999107" y="3222420"/>
                  <a:pt x="6014705" y="3206829"/>
                  <a:pt x="6033933" y="3206829"/>
                </a:cubicBezTo>
                <a:cubicBezTo>
                  <a:pt x="6053160" y="3206829"/>
                  <a:pt x="6068745" y="3222420"/>
                  <a:pt x="6068745" y="3241647"/>
                </a:cubicBezTo>
                <a:cubicBezTo>
                  <a:pt x="6068745" y="3260875"/>
                  <a:pt x="6053160" y="3276466"/>
                  <a:pt x="6033933" y="3276466"/>
                </a:cubicBezTo>
                <a:close/>
                <a:moveTo>
                  <a:pt x="6118825" y="3276466"/>
                </a:moveTo>
                <a:cubicBezTo>
                  <a:pt x="6099597" y="3276466"/>
                  <a:pt x="6083999" y="3260875"/>
                  <a:pt x="6083999" y="3241647"/>
                </a:cubicBezTo>
                <a:cubicBezTo>
                  <a:pt x="6083999" y="3222420"/>
                  <a:pt x="6099597" y="3206829"/>
                  <a:pt x="6118825" y="3206829"/>
                </a:cubicBezTo>
                <a:cubicBezTo>
                  <a:pt x="6138053" y="3206829"/>
                  <a:pt x="6153637" y="3222420"/>
                  <a:pt x="6153637" y="3241647"/>
                </a:cubicBezTo>
                <a:cubicBezTo>
                  <a:pt x="6153637" y="3260875"/>
                  <a:pt x="6138053" y="3276466"/>
                  <a:pt x="6118825" y="3276466"/>
                </a:cubicBezTo>
                <a:close/>
                <a:moveTo>
                  <a:pt x="6203718" y="3276466"/>
                </a:moveTo>
                <a:cubicBezTo>
                  <a:pt x="6184490" y="3276466"/>
                  <a:pt x="6168893" y="3260875"/>
                  <a:pt x="6168893" y="3241647"/>
                </a:cubicBezTo>
                <a:cubicBezTo>
                  <a:pt x="6168893" y="3222420"/>
                  <a:pt x="6184490" y="3206829"/>
                  <a:pt x="6203718" y="3206829"/>
                </a:cubicBezTo>
                <a:cubicBezTo>
                  <a:pt x="6222946" y="3206829"/>
                  <a:pt x="6238530" y="3222420"/>
                  <a:pt x="6238530" y="3241647"/>
                </a:cubicBezTo>
                <a:cubicBezTo>
                  <a:pt x="6238530" y="3260875"/>
                  <a:pt x="6222946" y="3276466"/>
                  <a:pt x="6203718" y="3276466"/>
                </a:cubicBezTo>
                <a:close/>
                <a:moveTo>
                  <a:pt x="6288610" y="3276466"/>
                </a:moveTo>
                <a:cubicBezTo>
                  <a:pt x="6269383" y="3276466"/>
                  <a:pt x="6253785" y="3260875"/>
                  <a:pt x="6253785" y="3241647"/>
                </a:cubicBezTo>
                <a:cubicBezTo>
                  <a:pt x="6253785" y="3222420"/>
                  <a:pt x="6269383" y="3206829"/>
                  <a:pt x="6288610" y="3206829"/>
                </a:cubicBezTo>
                <a:cubicBezTo>
                  <a:pt x="6307838" y="3206829"/>
                  <a:pt x="6323423" y="3222420"/>
                  <a:pt x="6323423" y="3241647"/>
                </a:cubicBezTo>
                <a:cubicBezTo>
                  <a:pt x="6323423" y="3260875"/>
                  <a:pt x="6307838" y="3276466"/>
                  <a:pt x="6288610" y="3276466"/>
                </a:cubicBezTo>
                <a:close/>
                <a:moveTo>
                  <a:pt x="6373503" y="3276466"/>
                </a:moveTo>
                <a:cubicBezTo>
                  <a:pt x="6354275" y="3276466"/>
                  <a:pt x="6338677" y="3260875"/>
                  <a:pt x="6338677" y="3241647"/>
                </a:cubicBezTo>
                <a:cubicBezTo>
                  <a:pt x="6338677" y="3222420"/>
                  <a:pt x="6354275" y="3206829"/>
                  <a:pt x="6373503" y="3206829"/>
                </a:cubicBezTo>
                <a:cubicBezTo>
                  <a:pt x="6392730" y="3206829"/>
                  <a:pt x="6408315" y="3222420"/>
                  <a:pt x="6408315" y="3241647"/>
                </a:cubicBezTo>
                <a:cubicBezTo>
                  <a:pt x="6408315" y="3260875"/>
                  <a:pt x="6392730" y="3276466"/>
                  <a:pt x="6373503" y="3276466"/>
                </a:cubicBezTo>
                <a:close/>
                <a:moveTo>
                  <a:pt x="6458395" y="3276466"/>
                </a:moveTo>
                <a:cubicBezTo>
                  <a:pt x="6439167" y="3276466"/>
                  <a:pt x="6423569" y="3260875"/>
                  <a:pt x="6423569" y="3241647"/>
                </a:cubicBezTo>
                <a:cubicBezTo>
                  <a:pt x="6423569" y="3222420"/>
                  <a:pt x="6439167" y="3206829"/>
                  <a:pt x="6458395" y="3206829"/>
                </a:cubicBezTo>
                <a:cubicBezTo>
                  <a:pt x="6477623" y="3206829"/>
                  <a:pt x="6493207" y="3222420"/>
                  <a:pt x="6493207" y="3241647"/>
                </a:cubicBezTo>
                <a:cubicBezTo>
                  <a:pt x="6493207" y="3260875"/>
                  <a:pt x="6477623" y="3276466"/>
                  <a:pt x="6458395" y="3276466"/>
                </a:cubicBezTo>
                <a:close/>
                <a:moveTo>
                  <a:pt x="6543288" y="3276466"/>
                </a:moveTo>
                <a:cubicBezTo>
                  <a:pt x="6524060" y="3276466"/>
                  <a:pt x="6508463" y="3260875"/>
                  <a:pt x="6508463" y="3241647"/>
                </a:cubicBezTo>
                <a:cubicBezTo>
                  <a:pt x="6508463" y="3222420"/>
                  <a:pt x="6524060" y="3206829"/>
                  <a:pt x="6543288" y="3206829"/>
                </a:cubicBezTo>
                <a:cubicBezTo>
                  <a:pt x="6562516" y="3206829"/>
                  <a:pt x="6578100" y="3222420"/>
                  <a:pt x="6578100" y="3241647"/>
                </a:cubicBezTo>
                <a:cubicBezTo>
                  <a:pt x="6578100" y="3260875"/>
                  <a:pt x="6562516" y="3276466"/>
                  <a:pt x="6543288" y="3276466"/>
                </a:cubicBezTo>
                <a:close/>
                <a:moveTo>
                  <a:pt x="6628180" y="3276466"/>
                </a:moveTo>
                <a:cubicBezTo>
                  <a:pt x="6608953" y="3276466"/>
                  <a:pt x="6593355" y="3260875"/>
                  <a:pt x="6593355" y="3241647"/>
                </a:cubicBezTo>
                <a:cubicBezTo>
                  <a:pt x="6593355" y="3222420"/>
                  <a:pt x="6608953" y="3206829"/>
                  <a:pt x="6628180" y="3206829"/>
                </a:cubicBezTo>
                <a:cubicBezTo>
                  <a:pt x="6647408" y="3206829"/>
                  <a:pt x="6662993" y="3222420"/>
                  <a:pt x="6662993" y="3241647"/>
                </a:cubicBezTo>
                <a:cubicBezTo>
                  <a:pt x="6662993" y="3260875"/>
                  <a:pt x="6647408" y="3276466"/>
                  <a:pt x="6628180" y="3276466"/>
                </a:cubicBezTo>
                <a:close/>
                <a:moveTo>
                  <a:pt x="6713073" y="3276466"/>
                </a:moveTo>
                <a:cubicBezTo>
                  <a:pt x="6693845" y="3276466"/>
                  <a:pt x="6678247" y="3260875"/>
                  <a:pt x="6678247" y="3241647"/>
                </a:cubicBezTo>
                <a:cubicBezTo>
                  <a:pt x="6678247" y="3222420"/>
                  <a:pt x="6693845" y="3206829"/>
                  <a:pt x="6713073" y="3206829"/>
                </a:cubicBezTo>
                <a:cubicBezTo>
                  <a:pt x="6732300" y="3206829"/>
                  <a:pt x="6747885" y="3222420"/>
                  <a:pt x="6747885" y="3241647"/>
                </a:cubicBezTo>
                <a:cubicBezTo>
                  <a:pt x="6747885" y="3260875"/>
                  <a:pt x="6732300" y="3276466"/>
                  <a:pt x="6713073" y="3276466"/>
                </a:cubicBezTo>
                <a:close/>
                <a:moveTo>
                  <a:pt x="6797965" y="3276466"/>
                </a:moveTo>
                <a:cubicBezTo>
                  <a:pt x="6778737" y="3276466"/>
                  <a:pt x="6763139" y="3260875"/>
                  <a:pt x="6763139" y="3241647"/>
                </a:cubicBezTo>
                <a:cubicBezTo>
                  <a:pt x="6763139" y="3222420"/>
                  <a:pt x="6778737" y="3206829"/>
                  <a:pt x="6797965" y="3206829"/>
                </a:cubicBezTo>
                <a:cubicBezTo>
                  <a:pt x="6817193" y="3206829"/>
                  <a:pt x="6832777" y="3222420"/>
                  <a:pt x="6832777" y="3241647"/>
                </a:cubicBezTo>
                <a:cubicBezTo>
                  <a:pt x="6832777" y="3260875"/>
                  <a:pt x="6817193" y="3276466"/>
                  <a:pt x="6797965" y="3276466"/>
                </a:cubicBezTo>
                <a:close/>
                <a:moveTo>
                  <a:pt x="6882858" y="3276466"/>
                </a:moveTo>
                <a:cubicBezTo>
                  <a:pt x="6863630" y="3276466"/>
                  <a:pt x="6848033" y="3260875"/>
                  <a:pt x="6848033" y="3241647"/>
                </a:cubicBezTo>
                <a:cubicBezTo>
                  <a:pt x="6848033" y="3222420"/>
                  <a:pt x="6863630" y="3206829"/>
                  <a:pt x="6882858" y="3206829"/>
                </a:cubicBezTo>
                <a:cubicBezTo>
                  <a:pt x="6902086" y="3206829"/>
                  <a:pt x="6917670" y="3222420"/>
                  <a:pt x="6917670" y="3241647"/>
                </a:cubicBezTo>
                <a:cubicBezTo>
                  <a:pt x="6917670" y="3260875"/>
                  <a:pt x="6902086" y="3276466"/>
                  <a:pt x="6882858" y="3276466"/>
                </a:cubicBezTo>
                <a:close/>
                <a:moveTo>
                  <a:pt x="6967749" y="3276466"/>
                </a:moveTo>
                <a:cubicBezTo>
                  <a:pt x="6948522" y="3276466"/>
                  <a:pt x="6932924" y="3260875"/>
                  <a:pt x="6932924" y="3241647"/>
                </a:cubicBezTo>
                <a:cubicBezTo>
                  <a:pt x="6932924" y="3222420"/>
                  <a:pt x="6948522" y="3206829"/>
                  <a:pt x="6967749" y="3206829"/>
                </a:cubicBezTo>
                <a:cubicBezTo>
                  <a:pt x="6986977" y="3206829"/>
                  <a:pt x="7002562" y="3222420"/>
                  <a:pt x="7002562" y="3241647"/>
                </a:cubicBezTo>
                <a:cubicBezTo>
                  <a:pt x="7002562" y="3260875"/>
                  <a:pt x="6986977" y="3276466"/>
                  <a:pt x="6967749" y="3276466"/>
                </a:cubicBezTo>
                <a:close/>
                <a:moveTo>
                  <a:pt x="7137562" y="3276466"/>
                </a:moveTo>
                <a:cubicBezTo>
                  <a:pt x="7118334" y="3276466"/>
                  <a:pt x="7102737" y="3260875"/>
                  <a:pt x="7102737" y="3241647"/>
                </a:cubicBezTo>
                <a:cubicBezTo>
                  <a:pt x="7102737" y="3222420"/>
                  <a:pt x="7118334" y="3206829"/>
                  <a:pt x="7137562" y="3206829"/>
                </a:cubicBezTo>
                <a:cubicBezTo>
                  <a:pt x="7156790" y="3206829"/>
                  <a:pt x="7172374" y="3222420"/>
                  <a:pt x="7172374" y="3241647"/>
                </a:cubicBezTo>
                <a:cubicBezTo>
                  <a:pt x="7172374" y="3260875"/>
                  <a:pt x="7156790" y="3276466"/>
                  <a:pt x="7137562" y="3276466"/>
                </a:cubicBezTo>
                <a:close/>
                <a:moveTo>
                  <a:pt x="7222454" y="3276466"/>
                </a:moveTo>
                <a:cubicBezTo>
                  <a:pt x="7203226" y="3276466"/>
                  <a:pt x="7187629" y="3260875"/>
                  <a:pt x="7187629" y="3241647"/>
                </a:cubicBezTo>
                <a:cubicBezTo>
                  <a:pt x="7187629" y="3222420"/>
                  <a:pt x="7203226" y="3206829"/>
                  <a:pt x="7222454" y="3206829"/>
                </a:cubicBezTo>
                <a:cubicBezTo>
                  <a:pt x="7241682" y="3206829"/>
                  <a:pt x="7257266" y="3222420"/>
                  <a:pt x="7257266" y="3241647"/>
                </a:cubicBezTo>
                <a:cubicBezTo>
                  <a:pt x="7257266" y="3260875"/>
                  <a:pt x="7241682" y="3276466"/>
                  <a:pt x="7222454" y="3276466"/>
                </a:cubicBezTo>
                <a:close/>
                <a:moveTo>
                  <a:pt x="7307346" y="3276466"/>
                </a:moveTo>
                <a:cubicBezTo>
                  <a:pt x="7288119" y="3276466"/>
                  <a:pt x="7272521" y="3260875"/>
                  <a:pt x="7272521" y="3241647"/>
                </a:cubicBezTo>
                <a:cubicBezTo>
                  <a:pt x="7272521" y="3222420"/>
                  <a:pt x="7288119" y="3206829"/>
                  <a:pt x="7307346" y="3206829"/>
                </a:cubicBezTo>
                <a:cubicBezTo>
                  <a:pt x="7326574" y="3206829"/>
                  <a:pt x="7342159" y="3222420"/>
                  <a:pt x="7342159" y="3241647"/>
                </a:cubicBezTo>
                <a:cubicBezTo>
                  <a:pt x="7342159" y="3260875"/>
                  <a:pt x="7326574" y="3276466"/>
                  <a:pt x="7307346" y="3276466"/>
                </a:cubicBezTo>
                <a:close/>
                <a:moveTo>
                  <a:pt x="7392239" y="3276466"/>
                </a:moveTo>
                <a:cubicBezTo>
                  <a:pt x="7373011" y="3276466"/>
                  <a:pt x="7357413" y="3260875"/>
                  <a:pt x="7357413" y="3241647"/>
                </a:cubicBezTo>
                <a:cubicBezTo>
                  <a:pt x="7357413" y="3222420"/>
                  <a:pt x="7373011" y="3206829"/>
                  <a:pt x="7392239" y="3206829"/>
                </a:cubicBezTo>
                <a:cubicBezTo>
                  <a:pt x="7411466" y="3206829"/>
                  <a:pt x="7427051" y="3222420"/>
                  <a:pt x="7427051" y="3241647"/>
                </a:cubicBezTo>
                <a:cubicBezTo>
                  <a:pt x="7427051" y="3260875"/>
                  <a:pt x="7411466" y="3276466"/>
                  <a:pt x="7392239" y="3276466"/>
                </a:cubicBezTo>
                <a:close/>
                <a:moveTo>
                  <a:pt x="7477132" y="3276466"/>
                </a:moveTo>
                <a:cubicBezTo>
                  <a:pt x="7457904" y="3276466"/>
                  <a:pt x="7442307" y="3260875"/>
                  <a:pt x="7442307" y="3241647"/>
                </a:cubicBezTo>
                <a:cubicBezTo>
                  <a:pt x="7442307" y="3222420"/>
                  <a:pt x="7457904" y="3206829"/>
                  <a:pt x="7477132" y="3206829"/>
                </a:cubicBezTo>
                <a:cubicBezTo>
                  <a:pt x="7496360" y="3206829"/>
                  <a:pt x="7511944" y="3222420"/>
                  <a:pt x="7511944" y="3241647"/>
                </a:cubicBezTo>
                <a:cubicBezTo>
                  <a:pt x="7511944" y="3260875"/>
                  <a:pt x="7496360" y="3276466"/>
                  <a:pt x="7477132" y="3276466"/>
                </a:cubicBezTo>
                <a:close/>
                <a:moveTo>
                  <a:pt x="7562024" y="3276466"/>
                </a:moveTo>
                <a:cubicBezTo>
                  <a:pt x="7542796" y="3276466"/>
                  <a:pt x="7527199" y="3260875"/>
                  <a:pt x="7527199" y="3241647"/>
                </a:cubicBezTo>
                <a:cubicBezTo>
                  <a:pt x="7527199" y="3222420"/>
                  <a:pt x="7542796" y="3206829"/>
                  <a:pt x="7562024" y="3206829"/>
                </a:cubicBezTo>
                <a:cubicBezTo>
                  <a:pt x="7581252" y="3206829"/>
                  <a:pt x="7596836" y="3222420"/>
                  <a:pt x="7596836" y="3241647"/>
                </a:cubicBezTo>
                <a:cubicBezTo>
                  <a:pt x="7596836" y="3260875"/>
                  <a:pt x="7581252" y="3276466"/>
                  <a:pt x="7562024" y="3276466"/>
                </a:cubicBezTo>
                <a:close/>
                <a:moveTo>
                  <a:pt x="7646915" y="3276466"/>
                </a:moveTo>
                <a:cubicBezTo>
                  <a:pt x="7627688" y="3276466"/>
                  <a:pt x="7612090" y="3260875"/>
                  <a:pt x="7612090" y="3241647"/>
                </a:cubicBezTo>
                <a:cubicBezTo>
                  <a:pt x="7612090" y="3222420"/>
                  <a:pt x="7627688" y="3206829"/>
                  <a:pt x="7646915" y="3206829"/>
                </a:cubicBezTo>
                <a:cubicBezTo>
                  <a:pt x="7666143" y="3206829"/>
                  <a:pt x="7681728" y="3222420"/>
                  <a:pt x="7681728" y="3241647"/>
                </a:cubicBezTo>
                <a:cubicBezTo>
                  <a:pt x="7681728" y="3260875"/>
                  <a:pt x="7666143" y="3276466"/>
                  <a:pt x="7646915" y="3276466"/>
                </a:cubicBezTo>
                <a:close/>
                <a:moveTo>
                  <a:pt x="8071379" y="3276466"/>
                </a:moveTo>
                <a:cubicBezTo>
                  <a:pt x="8052151" y="3276466"/>
                  <a:pt x="8036553" y="3260875"/>
                  <a:pt x="8036553" y="3241647"/>
                </a:cubicBezTo>
                <a:cubicBezTo>
                  <a:pt x="8036553" y="3222420"/>
                  <a:pt x="8052151" y="3206829"/>
                  <a:pt x="8071379" y="3206829"/>
                </a:cubicBezTo>
                <a:cubicBezTo>
                  <a:pt x="8090606" y="3206829"/>
                  <a:pt x="8106191" y="3222420"/>
                  <a:pt x="8106191" y="3241647"/>
                </a:cubicBezTo>
                <a:cubicBezTo>
                  <a:pt x="8106191" y="3260875"/>
                  <a:pt x="8090606" y="3276466"/>
                  <a:pt x="8071379" y="3276466"/>
                </a:cubicBezTo>
                <a:close/>
                <a:moveTo>
                  <a:pt x="8156272" y="3276466"/>
                </a:moveTo>
                <a:cubicBezTo>
                  <a:pt x="8137044" y="3276466"/>
                  <a:pt x="8121447" y="3260875"/>
                  <a:pt x="8121447" y="3241647"/>
                </a:cubicBezTo>
                <a:cubicBezTo>
                  <a:pt x="8121447" y="3222420"/>
                  <a:pt x="8137044" y="3206829"/>
                  <a:pt x="8156272" y="3206829"/>
                </a:cubicBezTo>
                <a:cubicBezTo>
                  <a:pt x="8175500" y="3206829"/>
                  <a:pt x="8191084" y="3222420"/>
                  <a:pt x="8191084" y="3241647"/>
                </a:cubicBezTo>
                <a:cubicBezTo>
                  <a:pt x="8191084" y="3260875"/>
                  <a:pt x="8175500" y="3276466"/>
                  <a:pt x="8156272" y="3276466"/>
                </a:cubicBezTo>
                <a:close/>
                <a:moveTo>
                  <a:pt x="8241164" y="3276466"/>
                </a:moveTo>
                <a:cubicBezTo>
                  <a:pt x="8221936" y="3276466"/>
                  <a:pt x="8206339" y="3260875"/>
                  <a:pt x="8206339" y="3241647"/>
                </a:cubicBezTo>
                <a:cubicBezTo>
                  <a:pt x="8206339" y="3222420"/>
                  <a:pt x="8221936" y="3206829"/>
                  <a:pt x="8241164" y="3206829"/>
                </a:cubicBezTo>
                <a:cubicBezTo>
                  <a:pt x="8260392" y="3206829"/>
                  <a:pt x="8275976" y="3222420"/>
                  <a:pt x="8275976" y="3241647"/>
                </a:cubicBezTo>
                <a:cubicBezTo>
                  <a:pt x="8275976" y="3260875"/>
                  <a:pt x="8260392" y="3276466"/>
                  <a:pt x="8241164" y="3276466"/>
                </a:cubicBezTo>
                <a:close/>
                <a:moveTo>
                  <a:pt x="8326055" y="3276466"/>
                </a:moveTo>
                <a:cubicBezTo>
                  <a:pt x="8306828" y="3276466"/>
                  <a:pt x="8291230" y="3260875"/>
                  <a:pt x="8291230" y="3241647"/>
                </a:cubicBezTo>
                <a:cubicBezTo>
                  <a:pt x="8291230" y="3222420"/>
                  <a:pt x="8306828" y="3206829"/>
                  <a:pt x="8326055" y="3206829"/>
                </a:cubicBezTo>
                <a:cubicBezTo>
                  <a:pt x="8345283" y="3206829"/>
                  <a:pt x="8360868" y="3222420"/>
                  <a:pt x="8360868" y="3241647"/>
                </a:cubicBezTo>
                <a:cubicBezTo>
                  <a:pt x="8360868" y="3260875"/>
                  <a:pt x="8345283" y="3276466"/>
                  <a:pt x="8326055" y="3276466"/>
                </a:cubicBezTo>
                <a:close/>
                <a:moveTo>
                  <a:pt x="8410949" y="3276466"/>
                </a:moveTo>
                <a:cubicBezTo>
                  <a:pt x="8391721" y="3276466"/>
                  <a:pt x="8376123" y="3260875"/>
                  <a:pt x="8376123" y="3241647"/>
                </a:cubicBezTo>
                <a:cubicBezTo>
                  <a:pt x="8376123" y="3222420"/>
                  <a:pt x="8391721" y="3206829"/>
                  <a:pt x="8410949" y="3206829"/>
                </a:cubicBezTo>
                <a:cubicBezTo>
                  <a:pt x="8430176" y="3206829"/>
                  <a:pt x="8445761" y="3222420"/>
                  <a:pt x="8445761" y="3241647"/>
                </a:cubicBezTo>
                <a:cubicBezTo>
                  <a:pt x="8445761" y="3260875"/>
                  <a:pt x="8430176" y="3276466"/>
                  <a:pt x="8410949" y="3276466"/>
                </a:cubicBezTo>
                <a:close/>
                <a:moveTo>
                  <a:pt x="8495842" y="3276466"/>
                </a:moveTo>
                <a:cubicBezTo>
                  <a:pt x="8476614" y="3276466"/>
                  <a:pt x="8461017" y="3260875"/>
                  <a:pt x="8461017" y="3241647"/>
                </a:cubicBezTo>
                <a:cubicBezTo>
                  <a:pt x="8461017" y="3222420"/>
                  <a:pt x="8476614" y="3206829"/>
                  <a:pt x="8495842" y="3206829"/>
                </a:cubicBezTo>
                <a:cubicBezTo>
                  <a:pt x="8515070" y="3206829"/>
                  <a:pt x="8530654" y="3222420"/>
                  <a:pt x="8530654" y="3241647"/>
                </a:cubicBezTo>
                <a:cubicBezTo>
                  <a:pt x="8530654" y="3260875"/>
                  <a:pt x="8515070" y="3276466"/>
                  <a:pt x="8495842" y="3276466"/>
                </a:cubicBezTo>
                <a:close/>
                <a:moveTo>
                  <a:pt x="8835412" y="3276466"/>
                </a:moveTo>
                <a:cubicBezTo>
                  <a:pt x="8816184" y="3276466"/>
                  <a:pt x="8800587" y="3260875"/>
                  <a:pt x="8800587" y="3241647"/>
                </a:cubicBezTo>
                <a:cubicBezTo>
                  <a:pt x="8800587" y="3222420"/>
                  <a:pt x="8816184" y="3206829"/>
                  <a:pt x="8835412" y="3206829"/>
                </a:cubicBezTo>
                <a:cubicBezTo>
                  <a:pt x="8854640" y="3206829"/>
                  <a:pt x="8870224" y="3222420"/>
                  <a:pt x="8870224" y="3241647"/>
                </a:cubicBezTo>
                <a:cubicBezTo>
                  <a:pt x="8870224" y="3260875"/>
                  <a:pt x="8854640" y="3276466"/>
                  <a:pt x="8835412" y="3276466"/>
                </a:cubicBezTo>
                <a:close/>
                <a:moveTo>
                  <a:pt x="8920304" y="3276466"/>
                </a:moveTo>
                <a:cubicBezTo>
                  <a:pt x="8901076" y="3276466"/>
                  <a:pt x="8885479" y="3260875"/>
                  <a:pt x="8885479" y="3241647"/>
                </a:cubicBezTo>
                <a:cubicBezTo>
                  <a:pt x="8885479" y="3222420"/>
                  <a:pt x="8901076" y="3206829"/>
                  <a:pt x="8920304" y="3206829"/>
                </a:cubicBezTo>
                <a:cubicBezTo>
                  <a:pt x="8939532" y="3206829"/>
                  <a:pt x="8955116" y="3222420"/>
                  <a:pt x="8955116" y="3241647"/>
                </a:cubicBezTo>
                <a:cubicBezTo>
                  <a:pt x="8955116" y="3260875"/>
                  <a:pt x="8939532" y="3276466"/>
                  <a:pt x="8920304" y="3276466"/>
                </a:cubicBezTo>
                <a:close/>
                <a:moveTo>
                  <a:pt x="9005195" y="3276466"/>
                </a:moveTo>
                <a:cubicBezTo>
                  <a:pt x="8985968" y="3276466"/>
                  <a:pt x="8970370" y="3260875"/>
                  <a:pt x="8970370" y="3241647"/>
                </a:cubicBezTo>
                <a:cubicBezTo>
                  <a:pt x="8970370" y="3222420"/>
                  <a:pt x="8985968" y="3206829"/>
                  <a:pt x="9005195" y="3206829"/>
                </a:cubicBezTo>
                <a:cubicBezTo>
                  <a:pt x="9024423" y="3206829"/>
                  <a:pt x="9040008" y="3222420"/>
                  <a:pt x="9040008" y="3241647"/>
                </a:cubicBezTo>
                <a:cubicBezTo>
                  <a:pt x="9040008" y="3260875"/>
                  <a:pt x="9024423" y="3276466"/>
                  <a:pt x="9005195" y="3276466"/>
                </a:cubicBezTo>
                <a:close/>
                <a:moveTo>
                  <a:pt x="9090088" y="3276466"/>
                </a:moveTo>
                <a:cubicBezTo>
                  <a:pt x="9070860" y="3276466"/>
                  <a:pt x="9055262" y="3260875"/>
                  <a:pt x="9055262" y="3241647"/>
                </a:cubicBezTo>
                <a:cubicBezTo>
                  <a:pt x="9055262" y="3222420"/>
                  <a:pt x="9070860" y="3206829"/>
                  <a:pt x="9090088" y="3206829"/>
                </a:cubicBezTo>
                <a:cubicBezTo>
                  <a:pt x="9109315" y="3206829"/>
                  <a:pt x="9124900" y="3222420"/>
                  <a:pt x="9124900" y="3241647"/>
                </a:cubicBezTo>
                <a:cubicBezTo>
                  <a:pt x="9124900" y="3260875"/>
                  <a:pt x="9109315" y="3276466"/>
                  <a:pt x="9090088" y="3276466"/>
                </a:cubicBezTo>
                <a:close/>
                <a:moveTo>
                  <a:pt x="2638227" y="3191606"/>
                </a:moveTo>
                <a:cubicBezTo>
                  <a:pt x="2618999" y="3191606"/>
                  <a:pt x="2603408" y="3176015"/>
                  <a:pt x="2603408" y="3156788"/>
                </a:cubicBezTo>
                <a:cubicBezTo>
                  <a:pt x="2603408" y="3137560"/>
                  <a:pt x="2618999" y="3121969"/>
                  <a:pt x="2638227" y="3121969"/>
                </a:cubicBezTo>
                <a:cubicBezTo>
                  <a:pt x="2657455" y="3121969"/>
                  <a:pt x="2673046" y="3137560"/>
                  <a:pt x="2673046" y="3156788"/>
                </a:cubicBezTo>
                <a:cubicBezTo>
                  <a:pt x="2673046" y="3176015"/>
                  <a:pt x="2657455" y="3191606"/>
                  <a:pt x="2638227" y="3191606"/>
                </a:cubicBezTo>
                <a:close/>
                <a:moveTo>
                  <a:pt x="2723119" y="3191606"/>
                </a:moveTo>
                <a:cubicBezTo>
                  <a:pt x="2703892" y="3191606"/>
                  <a:pt x="2688300" y="3176015"/>
                  <a:pt x="2688300" y="3156788"/>
                </a:cubicBezTo>
                <a:cubicBezTo>
                  <a:pt x="2688300" y="3137560"/>
                  <a:pt x="2703892" y="3121969"/>
                  <a:pt x="2723119" y="3121969"/>
                </a:cubicBezTo>
                <a:cubicBezTo>
                  <a:pt x="2742347" y="3121969"/>
                  <a:pt x="2757938" y="3137560"/>
                  <a:pt x="2757938" y="3156788"/>
                </a:cubicBezTo>
                <a:cubicBezTo>
                  <a:pt x="2757938" y="3176015"/>
                  <a:pt x="2742347" y="3191606"/>
                  <a:pt x="2723119" y="3191606"/>
                </a:cubicBezTo>
                <a:close/>
                <a:moveTo>
                  <a:pt x="2808013" y="3191606"/>
                </a:moveTo>
                <a:cubicBezTo>
                  <a:pt x="2788785" y="3191606"/>
                  <a:pt x="2773194" y="3176015"/>
                  <a:pt x="2773194" y="3156788"/>
                </a:cubicBezTo>
                <a:cubicBezTo>
                  <a:pt x="2773194" y="3137560"/>
                  <a:pt x="2788785" y="3121969"/>
                  <a:pt x="2808013" y="3121969"/>
                </a:cubicBezTo>
                <a:cubicBezTo>
                  <a:pt x="2827240" y="3121969"/>
                  <a:pt x="2842831" y="3137560"/>
                  <a:pt x="2842831" y="3156788"/>
                </a:cubicBezTo>
                <a:cubicBezTo>
                  <a:pt x="2842831" y="3176015"/>
                  <a:pt x="2827240" y="3191606"/>
                  <a:pt x="2808013" y="3191606"/>
                </a:cubicBezTo>
                <a:close/>
                <a:moveTo>
                  <a:pt x="3062689" y="3191606"/>
                </a:moveTo>
                <a:cubicBezTo>
                  <a:pt x="3043462" y="3191606"/>
                  <a:pt x="3027870" y="3176015"/>
                  <a:pt x="3027870" y="3156788"/>
                </a:cubicBezTo>
                <a:cubicBezTo>
                  <a:pt x="3027870" y="3137560"/>
                  <a:pt x="3043462" y="3121969"/>
                  <a:pt x="3062689" y="3121969"/>
                </a:cubicBezTo>
                <a:cubicBezTo>
                  <a:pt x="3081917" y="3121969"/>
                  <a:pt x="3097508" y="3137560"/>
                  <a:pt x="3097508" y="3156788"/>
                </a:cubicBezTo>
                <a:cubicBezTo>
                  <a:pt x="3097508" y="3176015"/>
                  <a:pt x="3081917" y="3191606"/>
                  <a:pt x="3062689" y="3191606"/>
                </a:cubicBezTo>
                <a:close/>
                <a:moveTo>
                  <a:pt x="3656936" y="3191606"/>
                </a:moveTo>
                <a:cubicBezTo>
                  <a:pt x="3637708" y="3191606"/>
                  <a:pt x="3622117" y="3176015"/>
                  <a:pt x="3622117" y="3156788"/>
                </a:cubicBezTo>
                <a:cubicBezTo>
                  <a:pt x="3622117" y="3137560"/>
                  <a:pt x="3637708" y="3121969"/>
                  <a:pt x="3656936" y="3121969"/>
                </a:cubicBezTo>
                <a:cubicBezTo>
                  <a:pt x="3676164" y="3121969"/>
                  <a:pt x="3691755" y="3137560"/>
                  <a:pt x="3691755" y="3156788"/>
                </a:cubicBezTo>
                <a:cubicBezTo>
                  <a:pt x="3691755" y="3176015"/>
                  <a:pt x="3676164" y="3191606"/>
                  <a:pt x="3656936" y="3191606"/>
                </a:cubicBezTo>
                <a:close/>
                <a:moveTo>
                  <a:pt x="3826723" y="3191606"/>
                </a:moveTo>
                <a:cubicBezTo>
                  <a:pt x="3807495" y="3191606"/>
                  <a:pt x="3791904" y="3176015"/>
                  <a:pt x="3791904" y="3156788"/>
                </a:cubicBezTo>
                <a:cubicBezTo>
                  <a:pt x="3791904" y="3137560"/>
                  <a:pt x="3807495" y="3121969"/>
                  <a:pt x="3826723" y="3121969"/>
                </a:cubicBezTo>
                <a:cubicBezTo>
                  <a:pt x="3845950" y="3121969"/>
                  <a:pt x="3861541" y="3137560"/>
                  <a:pt x="3861541" y="3156788"/>
                </a:cubicBezTo>
                <a:cubicBezTo>
                  <a:pt x="3861541" y="3176015"/>
                  <a:pt x="3845950" y="3191606"/>
                  <a:pt x="3826723" y="3191606"/>
                </a:cubicBezTo>
                <a:close/>
                <a:moveTo>
                  <a:pt x="5354793" y="3191606"/>
                </a:moveTo>
                <a:cubicBezTo>
                  <a:pt x="5335565" y="3191606"/>
                  <a:pt x="5319967" y="3176015"/>
                  <a:pt x="5319967" y="3156788"/>
                </a:cubicBezTo>
                <a:cubicBezTo>
                  <a:pt x="5319967" y="3137560"/>
                  <a:pt x="5335565" y="3121969"/>
                  <a:pt x="5354793" y="3121969"/>
                </a:cubicBezTo>
                <a:cubicBezTo>
                  <a:pt x="5374020" y="3121969"/>
                  <a:pt x="5389605" y="3137560"/>
                  <a:pt x="5389605" y="3156788"/>
                </a:cubicBezTo>
                <a:cubicBezTo>
                  <a:pt x="5389605" y="3176015"/>
                  <a:pt x="5374020" y="3191606"/>
                  <a:pt x="5354793" y="3191606"/>
                </a:cubicBezTo>
                <a:close/>
                <a:moveTo>
                  <a:pt x="5439685" y="3191606"/>
                </a:moveTo>
                <a:cubicBezTo>
                  <a:pt x="5420457" y="3191606"/>
                  <a:pt x="5404859" y="3176015"/>
                  <a:pt x="5404859" y="3156788"/>
                </a:cubicBezTo>
                <a:cubicBezTo>
                  <a:pt x="5404859" y="3137560"/>
                  <a:pt x="5420457" y="3121969"/>
                  <a:pt x="5439685" y="3121969"/>
                </a:cubicBezTo>
                <a:cubicBezTo>
                  <a:pt x="5458913" y="3121969"/>
                  <a:pt x="5474497" y="3137560"/>
                  <a:pt x="5474497" y="3156788"/>
                </a:cubicBezTo>
                <a:cubicBezTo>
                  <a:pt x="5474497" y="3176015"/>
                  <a:pt x="5458913" y="3191606"/>
                  <a:pt x="5439685" y="3191606"/>
                </a:cubicBezTo>
                <a:close/>
                <a:moveTo>
                  <a:pt x="5524578" y="3191606"/>
                </a:moveTo>
                <a:cubicBezTo>
                  <a:pt x="5505350" y="3191606"/>
                  <a:pt x="5489753" y="3176015"/>
                  <a:pt x="5489753" y="3156788"/>
                </a:cubicBezTo>
                <a:cubicBezTo>
                  <a:pt x="5489753" y="3137560"/>
                  <a:pt x="5505350" y="3121969"/>
                  <a:pt x="5524578" y="3121969"/>
                </a:cubicBezTo>
                <a:cubicBezTo>
                  <a:pt x="5543806" y="3121969"/>
                  <a:pt x="5559390" y="3137560"/>
                  <a:pt x="5559390" y="3156788"/>
                </a:cubicBezTo>
                <a:cubicBezTo>
                  <a:pt x="5559390" y="3176015"/>
                  <a:pt x="5543806" y="3191606"/>
                  <a:pt x="5524578" y="3191606"/>
                </a:cubicBezTo>
                <a:close/>
                <a:moveTo>
                  <a:pt x="5609470" y="3191606"/>
                </a:moveTo>
                <a:cubicBezTo>
                  <a:pt x="5590243" y="3191606"/>
                  <a:pt x="5574645" y="3176015"/>
                  <a:pt x="5574645" y="3156788"/>
                </a:cubicBezTo>
                <a:cubicBezTo>
                  <a:pt x="5574645" y="3137560"/>
                  <a:pt x="5590243" y="3121969"/>
                  <a:pt x="5609470" y="3121969"/>
                </a:cubicBezTo>
                <a:cubicBezTo>
                  <a:pt x="5628698" y="3121969"/>
                  <a:pt x="5644283" y="3137560"/>
                  <a:pt x="5644283" y="3156788"/>
                </a:cubicBezTo>
                <a:cubicBezTo>
                  <a:pt x="5644283" y="3176015"/>
                  <a:pt x="5628698" y="3191606"/>
                  <a:pt x="5609470" y="3191606"/>
                </a:cubicBezTo>
                <a:close/>
                <a:moveTo>
                  <a:pt x="5694363" y="3191606"/>
                </a:moveTo>
                <a:cubicBezTo>
                  <a:pt x="5675135" y="3191606"/>
                  <a:pt x="5659537" y="3176015"/>
                  <a:pt x="5659537" y="3156788"/>
                </a:cubicBezTo>
                <a:cubicBezTo>
                  <a:pt x="5659537" y="3137560"/>
                  <a:pt x="5675135" y="3121969"/>
                  <a:pt x="5694363" y="3121969"/>
                </a:cubicBezTo>
                <a:cubicBezTo>
                  <a:pt x="5713590" y="3121969"/>
                  <a:pt x="5729175" y="3137560"/>
                  <a:pt x="5729175" y="3156788"/>
                </a:cubicBezTo>
                <a:cubicBezTo>
                  <a:pt x="5729175" y="3176015"/>
                  <a:pt x="5713590" y="3191606"/>
                  <a:pt x="5694363" y="3191606"/>
                </a:cubicBezTo>
                <a:close/>
                <a:moveTo>
                  <a:pt x="5779255" y="3191606"/>
                </a:moveTo>
                <a:cubicBezTo>
                  <a:pt x="5760027" y="3191606"/>
                  <a:pt x="5744429" y="3176015"/>
                  <a:pt x="5744429" y="3156788"/>
                </a:cubicBezTo>
                <a:cubicBezTo>
                  <a:pt x="5744429" y="3137560"/>
                  <a:pt x="5760027" y="3121969"/>
                  <a:pt x="5779255" y="3121969"/>
                </a:cubicBezTo>
                <a:cubicBezTo>
                  <a:pt x="5798483" y="3121969"/>
                  <a:pt x="5814067" y="3137560"/>
                  <a:pt x="5814067" y="3156788"/>
                </a:cubicBezTo>
                <a:cubicBezTo>
                  <a:pt x="5814067" y="3176015"/>
                  <a:pt x="5798483" y="3191606"/>
                  <a:pt x="5779255" y="3191606"/>
                </a:cubicBezTo>
                <a:close/>
                <a:moveTo>
                  <a:pt x="5864148" y="3191606"/>
                </a:moveTo>
                <a:cubicBezTo>
                  <a:pt x="5844920" y="3191606"/>
                  <a:pt x="5829323" y="3176015"/>
                  <a:pt x="5829323" y="3156788"/>
                </a:cubicBezTo>
                <a:cubicBezTo>
                  <a:pt x="5829323" y="3137560"/>
                  <a:pt x="5844920" y="3121969"/>
                  <a:pt x="5864148" y="3121969"/>
                </a:cubicBezTo>
                <a:cubicBezTo>
                  <a:pt x="5883376" y="3121969"/>
                  <a:pt x="5898960" y="3137560"/>
                  <a:pt x="5898960" y="3156788"/>
                </a:cubicBezTo>
                <a:cubicBezTo>
                  <a:pt x="5898960" y="3176015"/>
                  <a:pt x="5883376" y="3191606"/>
                  <a:pt x="5864148" y="3191606"/>
                </a:cubicBezTo>
                <a:close/>
                <a:moveTo>
                  <a:pt x="5949040" y="3191606"/>
                </a:moveTo>
                <a:cubicBezTo>
                  <a:pt x="5929813" y="3191606"/>
                  <a:pt x="5914215" y="3176015"/>
                  <a:pt x="5914215" y="3156788"/>
                </a:cubicBezTo>
                <a:cubicBezTo>
                  <a:pt x="5914215" y="3137560"/>
                  <a:pt x="5929813" y="3121969"/>
                  <a:pt x="5949040" y="3121969"/>
                </a:cubicBezTo>
                <a:cubicBezTo>
                  <a:pt x="5968268" y="3121969"/>
                  <a:pt x="5983853" y="3137560"/>
                  <a:pt x="5983853" y="3156788"/>
                </a:cubicBezTo>
                <a:cubicBezTo>
                  <a:pt x="5983853" y="3176015"/>
                  <a:pt x="5968268" y="3191606"/>
                  <a:pt x="5949040" y="3191606"/>
                </a:cubicBezTo>
                <a:close/>
                <a:moveTo>
                  <a:pt x="6033933" y="3191606"/>
                </a:moveTo>
                <a:cubicBezTo>
                  <a:pt x="6014705" y="3191606"/>
                  <a:pt x="5999107" y="3176015"/>
                  <a:pt x="5999107" y="3156788"/>
                </a:cubicBezTo>
                <a:cubicBezTo>
                  <a:pt x="5999107" y="3137560"/>
                  <a:pt x="6014705" y="3121969"/>
                  <a:pt x="6033933" y="3121969"/>
                </a:cubicBezTo>
                <a:cubicBezTo>
                  <a:pt x="6053160" y="3121969"/>
                  <a:pt x="6068745" y="3137560"/>
                  <a:pt x="6068745" y="3156788"/>
                </a:cubicBezTo>
                <a:cubicBezTo>
                  <a:pt x="6068745" y="3176015"/>
                  <a:pt x="6053160" y="3191606"/>
                  <a:pt x="6033933" y="3191606"/>
                </a:cubicBezTo>
                <a:close/>
                <a:moveTo>
                  <a:pt x="6118825" y="3191606"/>
                </a:moveTo>
                <a:cubicBezTo>
                  <a:pt x="6099597" y="3191606"/>
                  <a:pt x="6083999" y="3176015"/>
                  <a:pt x="6083999" y="3156788"/>
                </a:cubicBezTo>
                <a:cubicBezTo>
                  <a:pt x="6083999" y="3137560"/>
                  <a:pt x="6099597" y="3121969"/>
                  <a:pt x="6118825" y="3121969"/>
                </a:cubicBezTo>
                <a:cubicBezTo>
                  <a:pt x="6138053" y="3121969"/>
                  <a:pt x="6153637" y="3137560"/>
                  <a:pt x="6153637" y="3156788"/>
                </a:cubicBezTo>
                <a:cubicBezTo>
                  <a:pt x="6153637" y="3176015"/>
                  <a:pt x="6138053" y="3191606"/>
                  <a:pt x="6118825" y="3191606"/>
                </a:cubicBezTo>
                <a:close/>
                <a:moveTo>
                  <a:pt x="6203718" y="3191606"/>
                </a:moveTo>
                <a:cubicBezTo>
                  <a:pt x="6184490" y="3191606"/>
                  <a:pt x="6168893" y="3176015"/>
                  <a:pt x="6168893" y="3156788"/>
                </a:cubicBezTo>
                <a:cubicBezTo>
                  <a:pt x="6168893" y="3137560"/>
                  <a:pt x="6184490" y="3121969"/>
                  <a:pt x="6203718" y="3121969"/>
                </a:cubicBezTo>
                <a:cubicBezTo>
                  <a:pt x="6222946" y="3121969"/>
                  <a:pt x="6238530" y="3137560"/>
                  <a:pt x="6238530" y="3156788"/>
                </a:cubicBezTo>
                <a:cubicBezTo>
                  <a:pt x="6238530" y="3176015"/>
                  <a:pt x="6222946" y="3191606"/>
                  <a:pt x="6203718" y="3191606"/>
                </a:cubicBezTo>
                <a:close/>
                <a:moveTo>
                  <a:pt x="6288610" y="3191606"/>
                </a:moveTo>
                <a:cubicBezTo>
                  <a:pt x="6269383" y="3191606"/>
                  <a:pt x="6253785" y="3176015"/>
                  <a:pt x="6253785" y="3156788"/>
                </a:cubicBezTo>
                <a:cubicBezTo>
                  <a:pt x="6253785" y="3137560"/>
                  <a:pt x="6269383" y="3121969"/>
                  <a:pt x="6288610" y="3121969"/>
                </a:cubicBezTo>
                <a:cubicBezTo>
                  <a:pt x="6307838" y="3121969"/>
                  <a:pt x="6323423" y="3137560"/>
                  <a:pt x="6323423" y="3156788"/>
                </a:cubicBezTo>
                <a:cubicBezTo>
                  <a:pt x="6323423" y="3176015"/>
                  <a:pt x="6307838" y="3191606"/>
                  <a:pt x="6288610" y="3191606"/>
                </a:cubicBezTo>
                <a:close/>
                <a:moveTo>
                  <a:pt x="6373503" y="3191606"/>
                </a:moveTo>
                <a:cubicBezTo>
                  <a:pt x="6354275" y="3191606"/>
                  <a:pt x="6338677" y="3176015"/>
                  <a:pt x="6338677" y="3156788"/>
                </a:cubicBezTo>
                <a:cubicBezTo>
                  <a:pt x="6338677" y="3137560"/>
                  <a:pt x="6354275" y="3121969"/>
                  <a:pt x="6373503" y="3121969"/>
                </a:cubicBezTo>
                <a:cubicBezTo>
                  <a:pt x="6392730" y="3121969"/>
                  <a:pt x="6408315" y="3137560"/>
                  <a:pt x="6408315" y="3156788"/>
                </a:cubicBezTo>
                <a:cubicBezTo>
                  <a:pt x="6408315" y="3176015"/>
                  <a:pt x="6392730" y="3191606"/>
                  <a:pt x="6373503" y="3191606"/>
                </a:cubicBezTo>
                <a:close/>
                <a:moveTo>
                  <a:pt x="6458395" y="3191606"/>
                </a:moveTo>
                <a:cubicBezTo>
                  <a:pt x="6439167" y="3191606"/>
                  <a:pt x="6423569" y="3176015"/>
                  <a:pt x="6423569" y="3156788"/>
                </a:cubicBezTo>
                <a:cubicBezTo>
                  <a:pt x="6423569" y="3137560"/>
                  <a:pt x="6439167" y="3121969"/>
                  <a:pt x="6458395" y="3121969"/>
                </a:cubicBezTo>
                <a:cubicBezTo>
                  <a:pt x="6477623" y="3121969"/>
                  <a:pt x="6493207" y="3137560"/>
                  <a:pt x="6493207" y="3156788"/>
                </a:cubicBezTo>
                <a:cubicBezTo>
                  <a:pt x="6493207" y="3176015"/>
                  <a:pt x="6477623" y="3191606"/>
                  <a:pt x="6458395" y="3191606"/>
                </a:cubicBezTo>
                <a:close/>
                <a:moveTo>
                  <a:pt x="6543288" y="3191606"/>
                </a:moveTo>
                <a:cubicBezTo>
                  <a:pt x="6524060" y="3191606"/>
                  <a:pt x="6508463" y="3176015"/>
                  <a:pt x="6508463" y="3156788"/>
                </a:cubicBezTo>
                <a:cubicBezTo>
                  <a:pt x="6508463" y="3137560"/>
                  <a:pt x="6524060" y="3121969"/>
                  <a:pt x="6543288" y="3121969"/>
                </a:cubicBezTo>
                <a:cubicBezTo>
                  <a:pt x="6562516" y="3121969"/>
                  <a:pt x="6578100" y="3137560"/>
                  <a:pt x="6578100" y="3156788"/>
                </a:cubicBezTo>
                <a:cubicBezTo>
                  <a:pt x="6578100" y="3176015"/>
                  <a:pt x="6562516" y="3191606"/>
                  <a:pt x="6543288" y="3191606"/>
                </a:cubicBezTo>
                <a:close/>
                <a:moveTo>
                  <a:pt x="6628180" y="3191606"/>
                </a:moveTo>
                <a:cubicBezTo>
                  <a:pt x="6608953" y="3191606"/>
                  <a:pt x="6593355" y="3176015"/>
                  <a:pt x="6593355" y="3156788"/>
                </a:cubicBezTo>
                <a:cubicBezTo>
                  <a:pt x="6593355" y="3137560"/>
                  <a:pt x="6608953" y="3121969"/>
                  <a:pt x="6628180" y="3121969"/>
                </a:cubicBezTo>
                <a:cubicBezTo>
                  <a:pt x="6647408" y="3121969"/>
                  <a:pt x="6662993" y="3137560"/>
                  <a:pt x="6662993" y="3156788"/>
                </a:cubicBezTo>
                <a:cubicBezTo>
                  <a:pt x="6662993" y="3176015"/>
                  <a:pt x="6647408" y="3191606"/>
                  <a:pt x="6628180" y="3191606"/>
                </a:cubicBezTo>
                <a:close/>
                <a:moveTo>
                  <a:pt x="6713073" y="3191606"/>
                </a:moveTo>
                <a:cubicBezTo>
                  <a:pt x="6693845" y="3191606"/>
                  <a:pt x="6678247" y="3176015"/>
                  <a:pt x="6678247" y="3156788"/>
                </a:cubicBezTo>
                <a:cubicBezTo>
                  <a:pt x="6678247" y="3137560"/>
                  <a:pt x="6693845" y="3121969"/>
                  <a:pt x="6713073" y="3121969"/>
                </a:cubicBezTo>
                <a:cubicBezTo>
                  <a:pt x="6732300" y="3121969"/>
                  <a:pt x="6747885" y="3137560"/>
                  <a:pt x="6747885" y="3156788"/>
                </a:cubicBezTo>
                <a:cubicBezTo>
                  <a:pt x="6747885" y="3176015"/>
                  <a:pt x="6732300" y="3191606"/>
                  <a:pt x="6713073" y="3191606"/>
                </a:cubicBezTo>
                <a:close/>
                <a:moveTo>
                  <a:pt x="6797965" y="3191606"/>
                </a:moveTo>
                <a:cubicBezTo>
                  <a:pt x="6778737" y="3191606"/>
                  <a:pt x="6763139" y="3176015"/>
                  <a:pt x="6763139" y="3156788"/>
                </a:cubicBezTo>
                <a:cubicBezTo>
                  <a:pt x="6763139" y="3137560"/>
                  <a:pt x="6778737" y="3121969"/>
                  <a:pt x="6797965" y="3121969"/>
                </a:cubicBezTo>
                <a:cubicBezTo>
                  <a:pt x="6817193" y="3121969"/>
                  <a:pt x="6832777" y="3137560"/>
                  <a:pt x="6832777" y="3156788"/>
                </a:cubicBezTo>
                <a:cubicBezTo>
                  <a:pt x="6832777" y="3176015"/>
                  <a:pt x="6817193" y="3191606"/>
                  <a:pt x="6797965" y="3191606"/>
                </a:cubicBezTo>
                <a:close/>
                <a:moveTo>
                  <a:pt x="6882858" y="3191606"/>
                </a:moveTo>
                <a:cubicBezTo>
                  <a:pt x="6863630" y="3191606"/>
                  <a:pt x="6848033" y="3176015"/>
                  <a:pt x="6848033" y="3156788"/>
                </a:cubicBezTo>
                <a:cubicBezTo>
                  <a:pt x="6848033" y="3137560"/>
                  <a:pt x="6863630" y="3121969"/>
                  <a:pt x="6882858" y="3121969"/>
                </a:cubicBezTo>
                <a:cubicBezTo>
                  <a:pt x="6902086" y="3121969"/>
                  <a:pt x="6917670" y="3137560"/>
                  <a:pt x="6917670" y="3156788"/>
                </a:cubicBezTo>
                <a:cubicBezTo>
                  <a:pt x="6917670" y="3176015"/>
                  <a:pt x="6902086" y="3191606"/>
                  <a:pt x="6882858" y="3191606"/>
                </a:cubicBezTo>
                <a:close/>
                <a:moveTo>
                  <a:pt x="6967749" y="3191606"/>
                </a:moveTo>
                <a:cubicBezTo>
                  <a:pt x="6948522" y="3191606"/>
                  <a:pt x="6932924" y="3176015"/>
                  <a:pt x="6932924" y="3156788"/>
                </a:cubicBezTo>
                <a:cubicBezTo>
                  <a:pt x="6932924" y="3137560"/>
                  <a:pt x="6948522" y="3121969"/>
                  <a:pt x="6967749" y="3121969"/>
                </a:cubicBezTo>
                <a:cubicBezTo>
                  <a:pt x="6986977" y="3121969"/>
                  <a:pt x="7002562" y="3137560"/>
                  <a:pt x="7002562" y="3156788"/>
                </a:cubicBezTo>
                <a:cubicBezTo>
                  <a:pt x="7002562" y="3176015"/>
                  <a:pt x="6986977" y="3191606"/>
                  <a:pt x="6967749" y="3191606"/>
                </a:cubicBezTo>
                <a:close/>
                <a:moveTo>
                  <a:pt x="7222454" y="3191606"/>
                </a:moveTo>
                <a:cubicBezTo>
                  <a:pt x="7203226" y="3191606"/>
                  <a:pt x="7187629" y="3176015"/>
                  <a:pt x="7187629" y="3156788"/>
                </a:cubicBezTo>
                <a:cubicBezTo>
                  <a:pt x="7187629" y="3137560"/>
                  <a:pt x="7203226" y="3121969"/>
                  <a:pt x="7222454" y="3121969"/>
                </a:cubicBezTo>
                <a:cubicBezTo>
                  <a:pt x="7241682" y="3121969"/>
                  <a:pt x="7257266" y="3137560"/>
                  <a:pt x="7257266" y="3156788"/>
                </a:cubicBezTo>
                <a:cubicBezTo>
                  <a:pt x="7257266" y="3176015"/>
                  <a:pt x="7241682" y="3191606"/>
                  <a:pt x="7222454" y="3191606"/>
                </a:cubicBezTo>
                <a:close/>
                <a:moveTo>
                  <a:pt x="7307346" y="3191606"/>
                </a:moveTo>
                <a:cubicBezTo>
                  <a:pt x="7288119" y="3191606"/>
                  <a:pt x="7272521" y="3176015"/>
                  <a:pt x="7272521" y="3156788"/>
                </a:cubicBezTo>
                <a:cubicBezTo>
                  <a:pt x="7272521" y="3137560"/>
                  <a:pt x="7288119" y="3121969"/>
                  <a:pt x="7307346" y="3121969"/>
                </a:cubicBezTo>
                <a:cubicBezTo>
                  <a:pt x="7326574" y="3121969"/>
                  <a:pt x="7342159" y="3137560"/>
                  <a:pt x="7342159" y="3156788"/>
                </a:cubicBezTo>
                <a:cubicBezTo>
                  <a:pt x="7342159" y="3176015"/>
                  <a:pt x="7326574" y="3191606"/>
                  <a:pt x="7307346" y="3191606"/>
                </a:cubicBezTo>
                <a:close/>
                <a:moveTo>
                  <a:pt x="7392239" y="3191606"/>
                </a:moveTo>
                <a:cubicBezTo>
                  <a:pt x="7373011" y="3191606"/>
                  <a:pt x="7357413" y="3176015"/>
                  <a:pt x="7357413" y="3156788"/>
                </a:cubicBezTo>
                <a:cubicBezTo>
                  <a:pt x="7357413" y="3137560"/>
                  <a:pt x="7373011" y="3121969"/>
                  <a:pt x="7392239" y="3121969"/>
                </a:cubicBezTo>
                <a:cubicBezTo>
                  <a:pt x="7411466" y="3121969"/>
                  <a:pt x="7427051" y="3137560"/>
                  <a:pt x="7427051" y="3156788"/>
                </a:cubicBezTo>
                <a:cubicBezTo>
                  <a:pt x="7427051" y="3176015"/>
                  <a:pt x="7411466" y="3191606"/>
                  <a:pt x="7392239" y="3191606"/>
                </a:cubicBezTo>
                <a:close/>
                <a:moveTo>
                  <a:pt x="7477132" y="3191606"/>
                </a:moveTo>
                <a:cubicBezTo>
                  <a:pt x="7457904" y="3191606"/>
                  <a:pt x="7442307" y="3176015"/>
                  <a:pt x="7442307" y="3156788"/>
                </a:cubicBezTo>
                <a:cubicBezTo>
                  <a:pt x="7442307" y="3137560"/>
                  <a:pt x="7457904" y="3121969"/>
                  <a:pt x="7477132" y="3121969"/>
                </a:cubicBezTo>
                <a:cubicBezTo>
                  <a:pt x="7496360" y="3121969"/>
                  <a:pt x="7511944" y="3137560"/>
                  <a:pt x="7511944" y="3156788"/>
                </a:cubicBezTo>
                <a:cubicBezTo>
                  <a:pt x="7511944" y="3176015"/>
                  <a:pt x="7496360" y="3191606"/>
                  <a:pt x="7477132" y="3191606"/>
                </a:cubicBezTo>
                <a:close/>
                <a:moveTo>
                  <a:pt x="7562024" y="3191606"/>
                </a:moveTo>
                <a:cubicBezTo>
                  <a:pt x="7542796" y="3191606"/>
                  <a:pt x="7527199" y="3176015"/>
                  <a:pt x="7527199" y="3156788"/>
                </a:cubicBezTo>
                <a:cubicBezTo>
                  <a:pt x="7527199" y="3137560"/>
                  <a:pt x="7542796" y="3121969"/>
                  <a:pt x="7562024" y="3121969"/>
                </a:cubicBezTo>
                <a:cubicBezTo>
                  <a:pt x="7581252" y="3121969"/>
                  <a:pt x="7596836" y="3137560"/>
                  <a:pt x="7596836" y="3156788"/>
                </a:cubicBezTo>
                <a:cubicBezTo>
                  <a:pt x="7596836" y="3176015"/>
                  <a:pt x="7581252" y="3191606"/>
                  <a:pt x="7562024" y="3191606"/>
                </a:cubicBezTo>
                <a:close/>
                <a:moveTo>
                  <a:pt x="8156272" y="3191606"/>
                </a:moveTo>
                <a:cubicBezTo>
                  <a:pt x="8137044" y="3191606"/>
                  <a:pt x="8121447" y="3176015"/>
                  <a:pt x="8121447" y="3156788"/>
                </a:cubicBezTo>
                <a:cubicBezTo>
                  <a:pt x="8121447" y="3137560"/>
                  <a:pt x="8137044" y="3121969"/>
                  <a:pt x="8156272" y="3121969"/>
                </a:cubicBezTo>
                <a:cubicBezTo>
                  <a:pt x="8175500" y="3121969"/>
                  <a:pt x="8191084" y="3137560"/>
                  <a:pt x="8191084" y="3156788"/>
                </a:cubicBezTo>
                <a:cubicBezTo>
                  <a:pt x="8191084" y="3176015"/>
                  <a:pt x="8175500" y="3191606"/>
                  <a:pt x="8156272" y="3191606"/>
                </a:cubicBezTo>
                <a:close/>
                <a:moveTo>
                  <a:pt x="8241164" y="3191606"/>
                </a:moveTo>
                <a:cubicBezTo>
                  <a:pt x="8221936" y="3191606"/>
                  <a:pt x="8206339" y="3176015"/>
                  <a:pt x="8206339" y="3156788"/>
                </a:cubicBezTo>
                <a:cubicBezTo>
                  <a:pt x="8206339" y="3137560"/>
                  <a:pt x="8221936" y="3121969"/>
                  <a:pt x="8241164" y="3121969"/>
                </a:cubicBezTo>
                <a:cubicBezTo>
                  <a:pt x="8260392" y="3121969"/>
                  <a:pt x="8275976" y="3137560"/>
                  <a:pt x="8275976" y="3156788"/>
                </a:cubicBezTo>
                <a:cubicBezTo>
                  <a:pt x="8275976" y="3176015"/>
                  <a:pt x="8260392" y="3191606"/>
                  <a:pt x="8241164" y="3191606"/>
                </a:cubicBezTo>
                <a:close/>
                <a:moveTo>
                  <a:pt x="8326055" y="3191606"/>
                </a:moveTo>
                <a:cubicBezTo>
                  <a:pt x="8306828" y="3191606"/>
                  <a:pt x="8291230" y="3176015"/>
                  <a:pt x="8291230" y="3156788"/>
                </a:cubicBezTo>
                <a:cubicBezTo>
                  <a:pt x="8291230" y="3137560"/>
                  <a:pt x="8306828" y="3121969"/>
                  <a:pt x="8326055" y="3121969"/>
                </a:cubicBezTo>
                <a:cubicBezTo>
                  <a:pt x="8345283" y="3121969"/>
                  <a:pt x="8360868" y="3137560"/>
                  <a:pt x="8360868" y="3156788"/>
                </a:cubicBezTo>
                <a:cubicBezTo>
                  <a:pt x="8360868" y="3176015"/>
                  <a:pt x="8345283" y="3191606"/>
                  <a:pt x="8326055" y="3191606"/>
                </a:cubicBezTo>
                <a:close/>
                <a:moveTo>
                  <a:pt x="8410949" y="3191606"/>
                </a:moveTo>
                <a:cubicBezTo>
                  <a:pt x="8391721" y="3191606"/>
                  <a:pt x="8376123" y="3176015"/>
                  <a:pt x="8376123" y="3156788"/>
                </a:cubicBezTo>
                <a:cubicBezTo>
                  <a:pt x="8376123" y="3137560"/>
                  <a:pt x="8391721" y="3121969"/>
                  <a:pt x="8410949" y="3121969"/>
                </a:cubicBezTo>
                <a:cubicBezTo>
                  <a:pt x="8430176" y="3121969"/>
                  <a:pt x="8445761" y="3137560"/>
                  <a:pt x="8445761" y="3156788"/>
                </a:cubicBezTo>
                <a:cubicBezTo>
                  <a:pt x="8445761" y="3176015"/>
                  <a:pt x="8430176" y="3191606"/>
                  <a:pt x="8410949" y="3191606"/>
                </a:cubicBezTo>
                <a:close/>
                <a:moveTo>
                  <a:pt x="8835412" y="3191606"/>
                </a:moveTo>
                <a:cubicBezTo>
                  <a:pt x="8816184" y="3191606"/>
                  <a:pt x="8800587" y="3176015"/>
                  <a:pt x="8800587" y="3156788"/>
                </a:cubicBezTo>
                <a:cubicBezTo>
                  <a:pt x="8800587" y="3137560"/>
                  <a:pt x="8816184" y="3121969"/>
                  <a:pt x="8835412" y="3121969"/>
                </a:cubicBezTo>
                <a:cubicBezTo>
                  <a:pt x="8854640" y="3121969"/>
                  <a:pt x="8870224" y="3137560"/>
                  <a:pt x="8870224" y="3156788"/>
                </a:cubicBezTo>
                <a:cubicBezTo>
                  <a:pt x="8870224" y="3176015"/>
                  <a:pt x="8854640" y="3191606"/>
                  <a:pt x="8835412" y="3191606"/>
                </a:cubicBezTo>
                <a:close/>
                <a:moveTo>
                  <a:pt x="8920304" y="3191606"/>
                </a:moveTo>
                <a:cubicBezTo>
                  <a:pt x="8901076" y="3191606"/>
                  <a:pt x="8885479" y="3176015"/>
                  <a:pt x="8885479" y="3156788"/>
                </a:cubicBezTo>
                <a:cubicBezTo>
                  <a:pt x="8885479" y="3137560"/>
                  <a:pt x="8901076" y="3121969"/>
                  <a:pt x="8920304" y="3121969"/>
                </a:cubicBezTo>
                <a:cubicBezTo>
                  <a:pt x="8939532" y="3121969"/>
                  <a:pt x="8955116" y="3137560"/>
                  <a:pt x="8955116" y="3156788"/>
                </a:cubicBezTo>
                <a:cubicBezTo>
                  <a:pt x="8955116" y="3176015"/>
                  <a:pt x="8939532" y="3191606"/>
                  <a:pt x="8920304" y="3191606"/>
                </a:cubicBezTo>
                <a:close/>
                <a:moveTo>
                  <a:pt x="9005195" y="3191606"/>
                </a:moveTo>
                <a:cubicBezTo>
                  <a:pt x="8985968" y="3191606"/>
                  <a:pt x="8970370" y="3176015"/>
                  <a:pt x="8970370" y="3156788"/>
                </a:cubicBezTo>
                <a:cubicBezTo>
                  <a:pt x="8970370" y="3137560"/>
                  <a:pt x="8985968" y="3121969"/>
                  <a:pt x="9005195" y="3121969"/>
                </a:cubicBezTo>
                <a:cubicBezTo>
                  <a:pt x="9024423" y="3121969"/>
                  <a:pt x="9040008" y="3137560"/>
                  <a:pt x="9040008" y="3156788"/>
                </a:cubicBezTo>
                <a:cubicBezTo>
                  <a:pt x="9040008" y="3176015"/>
                  <a:pt x="9024423" y="3191606"/>
                  <a:pt x="9005195" y="3191606"/>
                </a:cubicBezTo>
                <a:close/>
                <a:moveTo>
                  <a:pt x="9090088" y="3191606"/>
                </a:moveTo>
                <a:cubicBezTo>
                  <a:pt x="9070860" y="3191606"/>
                  <a:pt x="9055262" y="3176015"/>
                  <a:pt x="9055262" y="3156788"/>
                </a:cubicBezTo>
                <a:cubicBezTo>
                  <a:pt x="9055262" y="3137560"/>
                  <a:pt x="9070860" y="3121969"/>
                  <a:pt x="9090088" y="3121969"/>
                </a:cubicBezTo>
                <a:cubicBezTo>
                  <a:pt x="9109315" y="3121969"/>
                  <a:pt x="9124900" y="3137560"/>
                  <a:pt x="9124900" y="3156788"/>
                </a:cubicBezTo>
                <a:cubicBezTo>
                  <a:pt x="9124900" y="3176015"/>
                  <a:pt x="9109315" y="3191606"/>
                  <a:pt x="9090088" y="3191606"/>
                </a:cubicBezTo>
                <a:close/>
                <a:moveTo>
                  <a:pt x="9344765" y="3191606"/>
                </a:moveTo>
                <a:cubicBezTo>
                  <a:pt x="9325538" y="3191606"/>
                  <a:pt x="9309940" y="3176015"/>
                  <a:pt x="9309940" y="3156788"/>
                </a:cubicBezTo>
                <a:cubicBezTo>
                  <a:pt x="9309940" y="3137560"/>
                  <a:pt x="9325538" y="3121969"/>
                  <a:pt x="9344765" y="3121969"/>
                </a:cubicBezTo>
                <a:cubicBezTo>
                  <a:pt x="9363993" y="3121969"/>
                  <a:pt x="9379578" y="3137560"/>
                  <a:pt x="9379578" y="3156788"/>
                </a:cubicBezTo>
                <a:cubicBezTo>
                  <a:pt x="9379578" y="3176015"/>
                  <a:pt x="9363993" y="3191606"/>
                  <a:pt x="9344765" y="3191606"/>
                </a:cubicBezTo>
                <a:close/>
                <a:moveTo>
                  <a:pt x="2808013" y="3106747"/>
                </a:moveTo>
                <a:cubicBezTo>
                  <a:pt x="2788785" y="3106747"/>
                  <a:pt x="2773194" y="3091156"/>
                  <a:pt x="2773194" y="3071928"/>
                </a:cubicBezTo>
                <a:cubicBezTo>
                  <a:pt x="2773194" y="3052700"/>
                  <a:pt x="2788785" y="3037109"/>
                  <a:pt x="2808013" y="3037109"/>
                </a:cubicBezTo>
                <a:cubicBezTo>
                  <a:pt x="2827240" y="3037109"/>
                  <a:pt x="2842831" y="3052700"/>
                  <a:pt x="2842831" y="3071928"/>
                </a:cubicBezTo>
                <a:cubicBezTo>
                  <a:pt x="2842831" y="3091156"/>
                  <a:pt x="2827240" y="3106747"/>
                  <a:pt x="2808013" y="3106747"/>
                </a:cubicBezTo>
                <a:close/>
                <a:moveTo>
                  <a:pt x="2892904" y="3106747"/>
                </a:moveTo>
                <a:cubicBezTo>
                  <a:pt x="2873676" y="3106747"/>
                  <a:pt x="2858085" y="3091156"/>
                  <a:pt x="2858085" y="3071928"/>
                </a:cubicBezTo>
                <a:cubicBezTo>
                  <a:pt x="2858085" y="3052700"/>
                  <a:pt x="2873676" y="3037109"/>
                  <a:pt x="2892904" y="3037109"/>
                </a:cubicBezTo>
                <a:cubicBezTo>
                  <a:pt x="2912132" y="3037109"/>
                  <a:pt x="2927723" y="3052700"/>
                  <a:pt x="2927723" y="3071928"/>
                </a:cubicBezTo>
                <a:cubicBezTo>
                  <a:pt x="2927723" y="3091156"/>
                  <a:pt x="2912132" y="3106747"/>
                  <a:pt x="2892904" y="3106747"/>
                </a:cubicBezTo>
                <a:close/>
                <a:moveTo>
                  <a:pt x="2977796" y="3106747"/>
                </a:moveTo>
                <a:cubicBezTo>
                  <a:pt x="2958568" y="3106747"/>
                  <a:pt x="2942977" y="3091156"/>
                  <a:pt x="2942977" y="3071928"/>
                </a:cubicBezTo>
                <a:cubicBezTo>
                  <a:pt x="2942977" y="3052700"/>
                  <a:pt x="2958568" y="3037109"/>
                  <a:pt x="2977796" y="3037109"/>
                </a:cubicBezTo>
                <a:cubicBezTo>
                  <a:pt x="2997024" y="3037109"/>
                  <a:pt x="3012615" y="3052700"/>
                  <a:pt x="3012615" y="3071928"/>
                </a:cubicBezTo>
                <a:cubicBezTo>
                  <a:pt x="3012615" y="3091156"/>
                  <a:pt x="2997024" y="3106747"/>
                  <a:pt x="2977796" y="3106747"/>
                </a:cubicBezTo>
                <a:close/>
                <a:moveTo>
                  <a:pt x="3062689" y="3106747"/>
                </a:moveTo>
                <a:cubicBezTo>
                  <a:pt x="3043462" y="3106747"/>
                  <a:pt x="3027870" y="3091156"/>
                  <a:pt x="3027870" y="3071928"/>
                </a:cubicBezTo>
                <a:cubicBezTo>
                  <a:pt x="3027870" y="3052700"/>
                  <a:pt x="3043462" y="3037109"/>
                  <a:pt x="3062689" y="3037109"/>
                </a:cubicBezTo>
                <a:cubicBezTo>
                  <a:pt x="3081917" y="3037109"/>
                  <a:pt x="3097508" y="3052700"/>
                  <a:pt x="3097508" y="3071928"/>
                </a:cubicBezTo>
                <a:cubicBezTo>
                  <a:pt x="3097508" y="3091156"/>
                  <a:pt x="3081917" y="3106747"/>
                  <a:pt x="3062689" y="3106747"/>
                </a:cubicBezTo>
                <a:close/>
                <a:moveTo>
                  <a:pt x="5439685" y="3106747"/>
                </a:moveTo>
                <a:cubicBezTo>
                  <a:pt x="5420457" y="3106747"/>
                  <a:pt x="5404859" y="3091156"/>
                  <a:pt x="5404859" y="3071928"/>
                </a:cubicBezTo>
                <a:cubicBezTo>
                  <a:pt x="5404859" y="3052700"/>
                  <a:pt x="5420457" y="3037109"/>
                  <a:pt x="5439685" y="3037109"/>
                </a:cubicBezTo>
                <a:cubicBezTo>
                  <a:pt x="5458913" y="3037109"/>
                  <a:pt x="5474497" y="3052700"/>
                  <a:pt x="5474497" y="3071928"/>
                </a:cubicBezTo>
                <a:cubicBezTo>
                  <a:pt x="5474497" y="3091156"/>
                  <a:pt x="5458913" y="3106747"/>
                  <a:pt x="5439685" y="3106747"/>
                </a:cubicBezTo>
                <a:close/>
                <a:moveTo>
                  <a:pt x="5524578" y="3106747"/>
                </a:moveTo>
                <a:cubicBezTo>
                  <a:pt x="5505350" y="3106747"/>
                  <a:pt x="5489753" y="3091156"/>
                  <a:pt x="5489753" y="3071928"/>
                </a:cubicBezTo>
                <a:cubicBezTo>
                  <a:pt x="5489753" y="3052700"/>
                  <a:pt x="5505350" y="3037109"/>
                  <a:pt x="5524578" y="3037109"/>
                </a:cubicBezTo>
                <a:cubicBezTo>
                  <a:pt x="5543806" y="3037109"/>
                  <a:pt x="5559390" y="3052700"/>
                  <a:pt x="5559390" y="3071928"/>
                </a:cubicBezTo>
                <a:cubicBezTo>
                  <a:pt x="5559390" y="3091156"/>
                  <a:pt x="5543806" y="3106747"/>
                  <a:pt x="5524578" y="3106747"/>
                </a:cubicBezTo>
                <a:close/>
                <a:moveTo>
                  <a:pt x="5609470" y="3106747"/>
                </a:moveTo>
                <a:cubicBezTo>
                  <a:pt x="5590243" y="3106747"/>
                  <a:pt x="5574645" y="3091156"/>
                  <a:pt x="5574645" y="3071928"/>
                </a:cubicBezTo>
                <a:cubicBezTo>
                  <a:pt x="5574645" y="3052700"/>
                  <a:pt x="5590243" y="3037109"/>
                  <a:pt x="5609470" y="3037109"/>
                </a:cubicBezTo>
                <a:cubicBezTo>
                  <a:pt x="5628698" y="3037109"/>
                  <a:pt x="5644283" y="3052700"/>
                  <a:pt x="5644283" y="3071928"/>
                </a:cubicBezTo>
                <a:cubicBezTo>
                  <a:pt x="5644283" y="3091156"/>
                  <a:pt x="5628698" y="3106747"/>
                  <a:pt x="5609470" y="3106747"/>
                </a:cubicBezTo>
                <a:close/>
                <a:moveTo>
                  <a:pt x="5694363" y="3106747"/>
                </a:moveTo>
                <a:cubicBezTo>
                  <a:pt x="5675135" y="3106747"/>
                  <a:pt x="5659537" y="3091156"/>
                  <a:pt x="5659537" y="3071928"/>
                </a:cubicBezTo>
                <a:cubicBezTo>
                  <a:pt x="5659537" y="3052700"/>
                  <a:pt x="5675135" y="3037109"/>
                  <a:pt x="5694363" y="3037109"/>
                </a:cubicBezTo>
                <a:cubicBezTo>
                  <a:pt x="5713590" y="3037109"/>
                  <a:pt x="5729175" y="3052700"/>
                  <a:pt x="5729175" y="3071928"/>
                </a:cubicBezTo>
                <a:cubicBezTo>
                  <a:pt x="5729175" y="3091156"/>
                  <a:pt x="5713590" y="3106747"/>
                  <a:pt x="5694363" y="3106747"/>
                </a:cubicBezTo>
                <a:close/>
                <a:moveTo>
                  <a:pt x="5779255" y="3106747"/>
                </a:moveTo>
                <a:cubicBezTo>
                  <a:pt x="5760027" y="3106747"/>
                  <a:pt x="5744429" y="3091156"/>
                  <a:pt x="5744429" y="3071928"/>
                </a:cubicBezTo>
                <a:cubicBezTo>
                  <a:pt x="5744429" y="3052700"/>
                  <a:pt x="5760027" y="3037109"/>
                  <a:pt x="5779255" y="3037109"/>
                </a:cubicBezTo>
                <a:cubicBezTo>
                  <a:pt x="5798483" y="3037109"/>
                  <a:pt x="5814067" y="3052700"/>
                  <a:pt x="5814067" y="3071928"/>
                </a:cubicBezTo>
                <a:cubicBezTo>
                  <a:pt x="5814067" y="3091156"/>
                  <a:pt x="5798483" y="3106747"/>
                  <a:pt x="5779255" y="3106747"/>
                </a:cubicBezTo>
                <a:close/>
                <a:moveTo>
                  <a:pt x="5864148" y="3106747"/>
                </a:moveTo>
                <a:cubicBezTo>
                  <a:pt x="5844920" y="3106747"/>
                  <a:pt x="5829323" y="3091156"/>
                  <a:pt x="5829323" y="3071928"/>
                </a:cubicBezTo>
                <a:cubicBezTo>
                  <a:pt x="5829323" y="3052700"/>
                  <a:pt x="5844920" y="3037109"/>
                  <a:pt x="5864148" y="3037109"/>
                </a:cubicBezTo>
                <a:cubicBezTo>
                  <a:pt x="5883376" y="3037109"/>
                  <a:pt x="5898960" y="3052700"/>
                  <a:pt x="5898960" y="3071928"/>
                </a:cubicBezTo>
                <a:cubicBezTo>
                  <a:pt x="5898960" y="3091156"/>
                  <a:pt x="5883376" y="3106747"/>
                  <a:pt x="5864148" y="3106747"/>
                </a:cubicBezTo>
                <a:close/>
                <a:moveTo>
                  <a:pt x="5949040" y="3106747"/>
                </a:moveTo>
                <a:cubicBezTo>
                  <a:pt x="5929813" y="3106747"/>
                  <a:pt x="5914215" y="3091156"/>
                  <a:pt x="5914215" y="3071928"/>
                </a:cubicBezTo>
                <a:cubicBezTo>
                  <a:pt x="5914215" y="3052700"/>
                  <a:pt x="5929813" y="3037109"/>
                  <a:pt x="5949040" y="3037109"/>
                </a:cubicBezTo>
                <a:cubicBezTo>
                  <a:pt x="5968268" y="3037109"/>
                  <a:pt x="5983853" y="3052700"/>
                  <a:pt x="5983853" y="3071928"/>
                </a:cubicBezTo>
                <a:cubicBezTo>
                  <a:pt x="5983853" y="3091156"/>
                  <a:pt x="5968268" y="3106747"/>
                  <a:pt x="5949040" y="3106747"/>
                </a:cubicBezTo>
                <a:close/>
                <a:moveTo>
                  <a:pt x="6033933" y="3106747"/>
                </a:moveTo>
                <a:cubicBezTo>
                  <a:pt x="6014705" y="3106747"/>
                  <a:pt x="5999107" y="3091156"/>
                  <a:pt x="5999107" y="3071928"/>
                </a:cubicBezTo>
                <a:cubicBezTo>
                  <a:pt x="5999107" y="3052700"/>
                  <a:pt x="6014705" y="3037109"/>
                  <a:pt x="6033933" y="3037109"/>
                </a:cubicBezTo>
                <a:cubicBezTo>
                  <a:pt x="6053160" y="3037109"/>
                  <a:pt x="6068745" y="3052700"/>
                  <a:pt x="6068745" y="3071928"/>
                </a:cubicBezTo>
                <a:cubicBezTo>
                  <a:pt x="6068745" y="3091156"/>
                  <a:pt x="6053160" y="3106747"/>
                  <a:pt x="6033933" y="3106747"/>
                </a:cubicBezTo>
                <a:close/>
                <a:moveTo>
                  <a:pt x="6118825" y="3106747"/>
                </a:moveTo>
                <a:cubicBezTo>
                  <a:pt x="6099597" y="3106747"/>
                  <a:pt x="6083999" y="3091156"/>
                  <a:pt x="6083999" y="3071928"/>
                </a:cubicBezTo>
                <a:cubicBezTo>
                  <a:pt x="6083999" y="3052700"/>
                  <a:pt x="6099597" y="3037109"/>
                  <a:pt x="6118825" y="3037109"/>
                </a:cubicBezTo>
                <a:cubicBezTo>
                  <a:pt x="6138053" y="3037109"/>
                  <a:pt x="6153637" y="3052700"/>
                  <a:pt x="6153637" y="3071928"/>
                </a:cubicBezTo>
                <a:cubicBezTo>
                  <a:pt x="6153637" y="3091156"/>
                  <a:pt x="6138053" y="3106747"/>
                  <a:pt x="6118825" y="3106747"/>
                </a:cubicBezTo>
                <a:close/>
                <a:moveTo>
                  <a:pt x="6203718" y="3106747"/>
                </a:moveTo>
                <a:cubicBezTo>
                  <a:pt x="6184490" y="3106747"/>
                  <a:pt x="6168893" y="3091156"/>
                  <a:pt x="6168893" y="3071928"/>
                </a:cubicBezTo>
                <a:cubicBezTo>
                  <a:pt x="6168893" y="3052700"/>
                  <a:pt x="6184490" y="3037109"/>
                  <a:pt x="6203718" y="3037109"/>
                </a:cubicBezTo>
                <a:cubicBezTo>
                  <a:pt x="6222946" y="3037109"/>
                  <a:pt x="6238530" y="3052700"/>
                  <a:pt x="6238530" y="3071928"/>
                </a:cubicBezTo>
                <a:cubicBezTo>
                  <a:pt x="6238530" y="3091156"/>
                  <a:pt x="6222946" y="3106747"/>
                  <a:pt x="6203718" y="3106747"/>
                </a:cubicBezTo>
                <a:close/>
                <a:moveTo>
                  <a:pt x="6288610" y="3106747"/>
                </a:moveTo>
                <a:cubicBezTo>
                  <a:pt x="6269383" y="3106747"/>
                  <a:pt x="6253785" y="3091156"/>
                  <a:pt x="6253785" y="3071928"/>
                </a:cubicBezTo>
                <a:cubicBezTo>
                  <a:pt x="6253785" y="3052700"/>
                  <a:pt x="6269383" y="3037109"/>
                  <a:pt x="6288610" y="3037109"/>
                </a:cubicBezTo>
                <a:cubicBezTo>
                  <a:pt x="6307838" y="3037109"/>
                  <a:pt x="6323423" y="3052700"/>
                  <a:pt x="6323423" y="3071928"/>
                </a:cubicBezTo>
                <a:cubicBezTo>
                  <a:pt x="6323423" y="3091156"/>
                  <a:pt x="6307838" y="3106747"/>
                  <a:pt x="6288610" y="3106747"/>
                </a:cubicBezTo>
                <a:close/>
                <a:moveTo>
                  <a:pt x="6373503" y="3106747"/>
                </a:moveTo>
                <a:cubicBezTo>
                  <a:pt x="6354275" y="3106747"/>
                  <a:pt x="6338677" y="3091156"/>
                  <a:pt x="6338677" y="3071928"/>
                </a:cubicBezTo>
                <a:cubicBezTo>
                  <a:pt x="6338677" y="3052700"/>
                  <a:pt x="6354275" y="3037109"/>
                  <a:pt x="6373503" y="3037109"/>
                </a:cubicBezTo>
                <a:cubicBezTo>
                  <a:pt x="6392730" y="3037109"/>
                  <a:pt x="6408315" y="3052700"/>
                  <a:pt x="6408315" y="3071928"/>
                </a:cubicBezTo>
                <a:cubicBezTo>
                  <a:pt x="6408315" y="3091156"/>
                  <a:pt x="6392730" y="3106747"/>
                  <a:pt x="6373503" y="3106747"/>
                </a:cubicBezTo>
                <a:close/>
                <a:moveTo>
                  <a:pt x="6458395" y="3106747"/>
                </a:moveTo>
                <a:cubicBezTo>
                  <a:pt x="6439167" y="3106747"/>
                  <a:pt x="6423569" y="3091156"/>
                  <a:pt x="6423569" y="3071928"/>
                </a:cubicBezTo>
                <a:cubicBezTo>
                  <a:pt x="6423569" y="3052700"/>
                  <a:pt x="6439167" y="3037109"/>
                  <a:pt x="6458395" y="3037109"/>
                </a:cubicBezTo>
                <a:cubicBezTo>
                  <a:pt x="6477623" y="3037109"/>
                  <a:pt x="6493207" y="3052700"/>
                  <a:pt x="6493207" y="3071928"/>
                </a:cubicBezTo>
                <a:cubicBezTo>
                  <a:pt x="6493207" y="3091156"/>
                  <a:pt x="6477623" y="3106747"/>
                  <a:pt x="6458395" y="3106747"/>
                </a:cubicBezTo>
                <a:close/>
                <a:moveTo>
                  <a:pt x="6543288" y="3106747"/>
                </a:moveTo>
                <a:cubicBezTo>
                  <a:pt x="6524060" y="3106747"/>
                  <a:pt x="6508463" y="3091156"/>
                  <a:pt x="6508463" y="3071928"/>
                </a:cubicBezTo>
                <a:cubicBezTo>
                  <a:pt x="6508463" y="3052700"/>
                  <a:pt x="6524060" y="3037109"/>
                  <a:pt x="6543288" y="3037109"/>
                </a:cubicBezTo>
                <a:cubicBezTo>
                  <a:pt x="6562516" y="3037109"/>
                  <a:pt x="6578100" y="3052700"/>
                  <a:pt x="6578100" y="3071928"/>
                </a:cubicBezTo>
                <a:cubicBezTo>
                  <a:pt x="6578100" y="3091156"/>
                  <a:pt x="6562516" y="3106747"/>
                  <a:pt x="6543288" y="3106747"/>
                </a:cubicBezTo>
                <a:close/>
                <a:moveTo>
                  <a:pt x="6628180" y="3106747"/>
                </a:moveTo>
                <a:cubicBezTo>
                  <a:pt x="6608953" y="3106747"/>
                  <a:pt x="6593355" y="3091156"/>
                  <a:pt x="6593355" y="3071928"/>
                </a:cubicBezTo>
                <a:cubicBezTo>
                  <a:pt x="6593355" y="3052700"/>
                  <a:pt x="6608953" y="3037109"/>
                  <a:pt x="6628180" y="3037109"/>
                </a:cubicBezTo>
                <a:cubicBezTo>
                  <a:pt x="6647408" y="3037109"/>
                  <a:pt x="6662993" y="3052700"/>
                  <a:pt x="6662993" y="3071928"/>
                </a:cubicBezTo>
                <a:cubicBezTo>
                  <a:pt x="6662993" y="3091156"/>
                  <a:pt x="6647408" y="3106747"/>
                  <a:pt x="6628180" y="3106747"/>
                </a:cubicBezTo>
                <a:close/>
                <a:moveTo>
                  <a:pt x="6713073" y="3106747"/>
                </a:moveTo>
                <a:cubicBezTo>
                  <a:pt x="6693845" y="3106747"/>
                  <a:pt x="6678247" y="3091156"/>
                  <a:pt x="6678247" y="3071928"/>
                </a:cubicBezTo>
                <a:cubicBezTo>
                  <a:pt x="6678247" y="3052700"/>
                  <a:pt x="6693845" y="3037109"/>
                  <a:pt x="6713073" y="3037109"/>
                </a:cubicBezTo>
                <a:cubicBezTo>
                  <a:pt x="6732300" y="3037109"/>
                  <a:pt x="6747885" y="3052700"/>
                  <a:pt x="6747885" y="3071928"/>
                </a:cubicBezTo>
                <a:cubicBezTo>
                  <a:pt x="6747885" y="3091156"/>
                  <a:pt x="6732300" y="3106747"/>
                  <a:pt x="6713073" y="3106747"/>
                </a:cubicBezTo>
                <a:close/>
                <a:moveTo>
                  <a:pt x="6797965" y="3106747"/>
                </a:moveTo>
                <a:cubicBezTo>
                  <a:pt x="6778737" y="3106747"/>
                  <a:pt x="6763139" y="3091156"/>
                  <a:pt x="6763139" y="3071928"/>
                </a:cubicBezTo>
                <a:cubicBezTo>
                  <a:pt x="6763139" y="3052700"/>
                  <a:pt x="6778737" y="3037109"/>
                  <a:pt x="6797965" y="3037109"/>
                </a:cubicBezTo>
                <a:cubicBezTo>
                  <a:pt x="6817193" y="3037109"/>
                  <a:pt x="6832777" y="3052700"/>
                  <a:pt x="6832777" y="3071928"/>
                </a:cubicBezTo>
                <a:cubicBezTo>
                  <a:pt x="6832777" y="3091156"/>
                  <a:pt x="6817193" y="3106747"/>
                  <a:pt x="6797965" y="3106747"/>
                </a:cubicBezTo>
                <a:close/>
                <a:moveTo>
                  <a:pt x="6882858" y="3106747"/>
                </a:moveTo>
                <a:cubicBezTo>
                  <a:pt x="6863630" y="3106747"/>
                  <a:pt x="6848033" y="3091156"/>
                  <a:pt x="6848033" y="3071928"/>
                </a:cubicBezTo>
                <a:cubicBezTo>
                  <a:pt x="6848033" y="3052700"/>
                  <a:pt x="6863630" y="3037109"/>
                  <a:pt x="6882858" y="3037109"/>
                </a:cubicBezTo>
                <a:cubicBezTo>
                  <a:pt x="6902086" y="3037109"/>
                  <a:pt x="6917670" y="3052700"/>
                  <a:pt x="6917670" y="3071928"/>
                </a:cubicBezTo>
                <a:cubicBezTo>
                  <a:pt x="6917670" y="3091156"/>
                  <a:pt x="6902086" y="3106747"/>
                  <a:pt x="6882858" y="3106747"/>
                </a:cubicBezTo>
                <a:close/>
                <a:moveTo>
                  <a:pt x="6967749" y="3106747"/>
                </a:moveTo>
                <a:cubicBezTo>
                  <a:pt x="6948522" y="3106747"/>
                  <a:pt x="6932924" y="3091156"/>
                  <a:pt x="6932924" y="3071928"/>
                </a:cubicBezTo>
                <a:cubicBezTo>
                  <a:pt x="6932924" y="3052700"/>
                  <a:pt x="6948522" y="3037109"/>
                  <a:pt x="6967749" y="3037109"/>
                </a:cubicBezTo>
                <a:cubicBezTo>
                  <a:pt x="6986977" y="3037109"/>
                  <a:pt x="7002562" y="3052700"/>
                  <a:pt x="7002562" y="3071928"/>
                </a:cubicBezTo>
                <a:cubicBezTo>
                  <a:pt x="7002562" y="3091156"/>
                  <a:pt x="6986977" y="3106747"/>
                  <a:pt x="6967749" y="3106747"/>
                </a:cubicBezTo>
                <a:close/>
                <a:moveTo>
                  <a:pt x="7052643" y="3106747"/>
                </a:moveTo>
                <a:cubicBezTo>
                  <a:pt x="7033415" y="3106747"/>
                  <a:pt x="7017817" y="3091156"/>
                  <a:pt x="7017817" y="3071928"/>
                </a:cubicBezTo>
                <a:cubicBezTo>
                  <a:pt x="7017817" y="3052700"/>
                  <a:pt x="7033415" y="3037109"/>
                  <a:pt x="7052643" y="3037109"/>
                </a:cubicBezTo>
                <a:cubicBezTo>
                  <a:pt x="7071870" y="3037109"/>
                  <a:pt x="7087455" y="3052700"/>
                  <a:pt x="7087455" y="3071928"/>
                </a:cubicBezTo>
                <a:cubicBezTo>
                  <a:pt x="7087455" y="3091156"/>
                  <a:pt x="7071870" y="3106747"/>
                  <a:pt x="7052643" y="3106747"/>
                </a:cubicBezTo>
                <a:close/>
                <a:moveTo>
                  <a:pt x="7307346" y="3106747"/>
                </a:moveTo>
                <a:cubicBezTo>
                  <a:pt x="7288119" y="3106747"/>
                  <a:pt x="7272521" y="3091156"/>
                  <a:pt x="7272521" y="3071928"/>
                </a:cubicBezTo>
                <a:cubicBezTo>
                  <a:pt x="7272521" y="3052700"/>
                  <a:pt x="7288119" y="3037109"/>
                  <a:pt x="7307346" y="3037109"/>
                </a:cubicBezTo>
                <a:cubicBezTo>
                  <a:pt x="7326574" y="3037109"/>
                  <a:pt x="7342159" y="3052700"/>
                  <a:pt x="7342159" y="3071928"/>
                </a:cubicBezTo>
                <a:cubicBezTo>
                  <a:pt x="7342159" y="3091156"/>
                  <a:pt x="7326574" y="3106747"/>
                  <a:pt x="7307346" y="3106747"/>
                </a:cubicBezTo>
                <a:close/>
                <a:moveTo>
                  <a:pt x="7392239" y="3106747"/>
                </a:moveTo>
                <a:cubicBezTo>
                  <a:pt x="7373011" y="3106747"/>
                  <a:pt x="7357413" y="3091156"/>
                  <a:pt x="7357413" y="3071928"/>
                </a:cubicBezTo>
                <a:cubicBezTo>
                  <a:pt x="7357413" y="3052700"/>
                  <a:pt x="7373011" y="3037109"/>
                  <a:pt x="7392239" y="3037109"/>
                </a:cubicBezTo>
                <a:cubicBezTo>
                  <a:pt x="7411466" y="3037109"/>
                  <a:pt x="7427051" y="3052700"/>
                  <a:pt x="7427051" y="3071928"/>
                </a:cubicBezTo>
                <a:cubicBezTo>
                  <a:pt x="7427051" y="3091156"/>
                  <a:pt x="7411466" y="3106747"/>
                  <a:pt x="7392239" y="3106747"/>
                </a:cubicBezTo>
                <a:close/>
                <a:moveTo>
                  <a:pt x="7477132" y="3106747"/>
                </a:moveTo>
                <a:cubicBezTo>
                  <a:pt x="7457904" y="3106747"/>
                  <a:pt x="7442307" y="3091156"/>
                  <a:pt x="7442307" y="3071928"/>
                </a:cubicBezTo>
                <a:cubicBezTo>
                  <a:pt x="7442307" y="3052700"/>
                  <a:pt x="7457904" y="3037109"/>
                  <a:pt x="7477132" y="3037109"/>
                </a:cubicBezTo>
                <a:cubicBezTo>
                  <a:pt x="7496360" y="3037109"/>
                  <a:pt x="7511944" y="3052700"/>
                  <a:pt x="7511944" y="3071928"/>
                </a:cubicBezTo>
                <a:cubicBezTo>
                  <a:pt x="7511944" y="3091156"/>
                  <a:pt x="7496360" y="3106747"/>
                  <a:pt x="7477132" y="3106747"/>
                </a:cubicBezTo>
                <a:close/>
                <a:moveTo>
                  <a:pt x="8241164" y="3106747"/>
                </a:moveTo>
                <a:cubicBezTo>
                  <a:pt x="8221936" y="3106747"/>
                  <a:pt x="8206339" y="3091156"/>
                  <a:pt x="8206339" y="3071928"/>
                </a:cubicBezTo>
                <a:cubicBezTo>
                  <a:pt x="8206339" y="3052700"/>
                  <a:pt x="8221936" y="3037109"/>
                  <a:pt x="8241164" y="3037109"/>
                </a:cubicBezTo>
                <a:cubicBezTo>
                  <a:pt x="8260392" y="3037109"/>
                  <a:pt x="8275976" y="3052700"/>
                  <a:pt x="8275976" y="3071928"/>
                </a:cubicBezTo>
                <a:cubicBezTo>
                  <a:pt x="8275976" y="3091156"/>
                  <a:pt x="8260392" y="3106747"/>
                  <a:pt x="8241164" y="3106747"/>
                </a:cubicBezTo>
                <a:close/>
                <a:moveTo>
                  <a:pt x="8326055" y="3106747"/>
                </a:moveTo>
                <a:cubicBezTo>
                  <a:pt x="8306828" y="3106747"/>
                  <a:pt x="8291230" y="3091156"/>
                  <a:pt x="8291230" y="3071928"/>
                </a:cubicBezTo>
                <a:cubicBezTo>
                  <a:pt x="8291230" y="3052700"/>
                  <a:pt x="8306828" y="3037109"/>
                  <a:pt x="8326055" y="3037109"/>
                </a:cubicBezTo>
                <a:cubicBezTo>
                  <a:pt x="8345283" y="3037109"/>
                  <a:pt x="8360868" y="3052700"/>
                  <a:pt x="8360868" y="3071928"/>
                </a:cubicBezTo>
                <a:cubicBezTo>
                  <a:pt x="8360868" y="3091156"/>
                  <a:pt x="8345283" y="3106747"/>
                  <a:pt x="8326055" y="3106747"/>
                </a:cubicBezTo>
                <a:close/>
                <a:moveTo>
                  <a:pt x="9005195" y="3106747"/>
                </a:moveTo>
                <a:cubicBezTo>
                  <a:pt x="8985968" y="3106747"/>
                  <a:pt x="8970370" y="3091156"/>
                  <a:pt x="8970370" y="3071928"/>
                </a:cubicBezTo>
                <a:cubicBezTo>
                  <a:pt x="8970370" y="3052700"/>
                  <a:pt x="8985968" y="3037109"/>
                  <a:pt x="9005195" y="3037109"/>
                </a:cubicBezTo>
                <a:cubicBezTo>
                  <a:pt x="9024423" y="3037109"/>
                  <a:pt x="9040008" y="3052700"/>
                  <a:pt x="9040008" y="3071928"/>
                </a:cubicBezTo>
                <a:cubicBezTo>
                  <a:pt x="9040008" y="3091156"/>
                  <a:pt x="9024423" y="3106747"/>
                  <a:pt x="9005195" y="3106747"/>
                </a:cubicBezTo>
                <a:close/>
                <a:moveTo>
                  <a:pt x="9090088" y="3106747"/>
                </a:moveTo>
                <a:cubicBezTo>
                  <a:pt x="9070860" y="3106747"/>
                  <a:pt x="9055262" y="3091156"/>
                  <a:pt x="9055262" y="3071928"/>
                </a:cubicBezTo>
                <a:cubicBezTo>
                  <a:pt x="9055262" y="3052700"/>
                  <a:pt x="9070860" y="3037109"/>
                  <a:pt x="9090088" y="3037109"/>
                </a:cubicBezTo>
                <a:cubicBezTo>
                  <a:pt x="9109315" y="3037109"/>
                  <a:pt x="9124900" y="3052700"/>
                  <a:pt x="9124900" y="3071928"/>
                </a:cubicBezTo>
                <a:cubicBezTo>
                  <a:pt x="9124900" y="3091156"/>
                  <a:pt x="9109315" y="3106747"/>
                  <a:pt x="9090088" y="3106747"/>
                </a:cubicBezTo>
                <a:close/>
                <a:moveTo>
                  <a:pt x="9174982" y="3106747"/>
                </a:moveTo>
                <a:cubicBezTo>
                  <a:pt x="9155754" y="3106747"/>
                  <a:pt x="9140157" y="3091156"/>
                  <a:pt x="9140157" y="3071928"/>
                </a:cubicBezTo>
                <a:cubicBezTo>
                  <a:pt x="9140157" y="3052700"/>
                  <a:pt x="9155754" y="3037109"/>
                  <a:pt x="9174982" y="3037109"/>
                </a:cubicBezTo>
                <a:cubicBezTo>
                  <a:pt x="9194210" y="3037109"/>
                  <a:pt x="9209794" y="3052700"/>
                  <a:pt x="9209794" y="3071928"/>
                </a:cubicBezTo>
                <a:cubicBezTo>
                  <a:pt x="9209794" y="3091156"/>
                  <a:pt x="9194210" y="3106747"/>
                  <a:pt x="9174982" y="3106747"/>
                </a:cubicBezTo>
                <a:close/>
                <a:moveTo>
                  <a:pt x="9684335" y="3106747"/>
                </a:moveTo>
                <a:cubicBezTo>
                  <a:pt x="9665108" y="3106747"/>
                  <a:pt x="9649510" y="3091156"/>
                  <a:pt x="9649510" y="3071928"/>
                </a:cubicBezTo>
                <a:cubicBezTo>
                  <a:pt x="9649510" y="3052700"/>
                  <a:pt x="9665108" y="3037109"/>
                  <a:pt x="9684335" y="3037109"/>
                </a:cubicBezTo>
                <a:cubicBezTo>
                  <a:pt x="9703563" y="3037109"/>
                  <a:pt x="9719148" y="3052700"/>
                  <a:pt x="9719148" y="3071928"/>
                </a:cubicBezTo>
                <a:cubicBezTo>
                  <a:pt x="9719148" y="3091156"/>
                  <a:pt x="9703563" y="3106747"/>
                  <a:pt x="9684335" y="3106747"/>
                </a:cubicBezTo>
                <a:close/>
                <a:moveTo>
                  <a:pt x="3062689" y="3021887"/>
                </a:moveTo>
                <a:cubicBezTo>
                  <a:pt x="3043462" y="3021887"/>
                  <a:pt x="3027870" y="3006296"/>
                  <a:pt x="3027870" y="2987068"/>
                </a:cubicBezTo>
                <a:cubicBezTo>
                  <a:pt x="3027870" y="2967840"/>
                  <a:pt x="3043462" y="2952249"/>
                  <a:pt x="3062689" y="2952249"/>
                </a:cubicBezTo>
                <a:cubicBezTo>
                  <a:pt x="3081917" y="2952249"/>
                  <a:pt x="3097508" y="2967840"/>
                  <a:pt x="3097508" y="2987068"/>
                </a:cubicBezTo>
                <a:cubicBezTo>
                  <a:pt x="3097508" y="3006296"/>
                  <a:pt x="3081917" y="3021887"/>
                  <a:pt x="3062689" y="3021887"/>
                </a:cubicBezTo>
                <a:close/>
                <a:moveTo>
                  <a:pt x="3147583" y="3021887"/>
                </a:moveTo>
                <a:cubicBezTo>
                  <a:pt x="3128355" y="3021887"/>
                  <a:pt x="3112764" y="3006296"/>
                  <a:pt x="3112764" y="2987068"/>
                </a:cubicBezTo>
                <a:cubicBezTo>
                  <a:pt x="3112764" y="2967840"/>
                  <a:pt x="3128355" y="2952249"/>
                  <a:pt x="3147583" y="2952249"/>
                </a:cubicBezTo>
                <a:cubicBezTo>
                  <a:pt x="3166810" y="2952249"/>
                  <a:pt x="3182401" y="2967840"/>
                  <a:pt x="3182401" y="2987068"/>
                </a:cubicBezTo>
                <a:cubicBezTo>
                  <a:pt x="3182401" y="3006296"/>
                  <a:pt x="3166810" y="3021887"/>
                  <a:pt x="3147583" y="3021887"/>
                </a:cubicBezTo>
                <a:close/>
                <a:moveTo>
                  <a:pt x="3232474" y="3021887"/>
                </a:moveTo>
                <a:cubicBezTo>
                  <a:pt x="3213246" y="3021887"/>
                  <a:pt x="3197655" y="3006296"/>
                  <a:pt x="3197655" y="2987068"/>
                </a:cubicBezTo>
                <a:cubicBezTo>
                  <a:pt x="3197655" y="2967840"/>
                  <a:pt x="3213246" y="2952249"/>
                  <a:pt x="3232474" y="2952249"/>
                </a:cubicBezTo>
                <a:cubicBezTo>
                  <a:pt x="3251702" y="2952249"/>
                  <a:pt x="3267293" y="2967840"/>
                  <a:pt x="3267293" y="2987068"/>
                </a:cubicBezTo>
                <a:cubicBezTo>
                  <a:pt x="3267293" y="3006296"/>
                  <a:pt x="3251702" y="3021887"/>
                  <a:pt x="3232474" y="3021887"/>
                </a:cubicBezTo>
                <a:close/>
                <a:moveTo>
                  <a:pt x="5354793" y="3021887"/>
                </a:moveTo>
                <a:cubicBezTo>
                  <a:pt x="5335565" y="3021887"/>
                  <a:pt x="5319967" y="3006296"/>
                  <a:pt x="5319967" y="2987068"/>
                </a:cubicBezTo>
                <a:cubicBezTo>
                  <a:pt x="5319967" y="2967840"/>
                  <a:pt x="5335565" y="2952249"/>
                  <a:pt x="5354793" y="2952249"/>
                </a:cubicBezTo>
                <a:cubicBezTo>
                  <a:pt x="5374020" y="2952249"/>
                  <a:pt x="5389605" y="2967840"/>
                  <a:pt x="5389605" y="2987068"/>
                </a:cubicBezTo>
                <a:cubicBezTo>
                  <a:pt x="5389605" y="3006296"/>
                  <a:pt x="5374020" y="3021887"/>
                  <a:pt x="5354793" y="3021887"/>
                </a:cubicBezTo>
                <a:close/>
                <a:moveTo>
                  <a:pt x="5439685" y="3021887"/>
                </a:moveTo>
                <a:cubicBezTo>
                  <a:pt x="5420457" y="3021887"/>
                  <a:pt x="5404859" y="3006296"/>
                  <a:pt x="5404859" y="2987068"/>
                </a:cubicBezTo>
                <a:cubicBezTo>
                  <a:pt x="5404859" y="2967840"/>
                  <a:pt x="5420457" y="2952249"/>
                  <a:pt x="5439685" y="2952249"/>
                </a:cubicBezTo>
                <a:cubicBezTo>
                  <a:pt x="5458913" y="2952249"/>
                  <a:pt x="5474497" y="2967840"/>
                  <a:pt x="5474497" y="2987068"/>
                </a:cubicBezTo>
                <a:cubicBezTo>
                  <a:pt x="5474497" y="3006296"/>
                  <a:pt x="5458913" y="3021887"/>
                  <a:pt x="5439685" y="3021887"/>
                </a:cubicBezTo>
                <a:close/>
                <a:moveTo>
                  <a:pt x="5524578" y="3021887"/>
                </a:moveTo>
                <a:cubicBezTo>
                  <a:pt x="5505350" y="3021887"/>
                  <a:pt x="5489753" y="3006296"/>
                  <a:pt x="5489753" y="2987068"/>
                </a:cubicBezTo>
                <a:cubicBezTo>
                  <a:pt x="5489753" y="2967840"/>
                  <a:pt x="5505350" y="2952249"/>
                  <a:pt x="5524578" y="2952249"/>
                </a:cubicBezTo>
                <a:cubicBezTo>
                  <a:pt x="5543806" y="2952249"/>
                  <a:pt x="5559390" y="2967840"/>
                  <a:pt x="5559390" y="2987068"/>
                </a:cubicBezTo>
                <a:cubicBezTo>
                  <a:pt x="5559390" y="3006296"/>
                  <a:pt x="5543806" y="3021887"/>
                  <a:pt x="5524578" y="3021887"/>
                </a:cubicBezTo>
                <a:close/>
                <a:moveTo>
                  <a:pt x="5609470" y="3021887"/>
                </a:moveTo>
                <a:cubicBezTo>
                  <a:pt x="5590243" y="3021887"/>
                  <a:pt x="5574645" y="3006296"/>
                  <a:pt x="5574645" y="2987068"/>
                </a:cubicBezTo>
                <a:cubicBezTo>
                  <a:pt x="5574645" y="2967840"/>
                  <a:pt x="5590243" y="2952249"/>
                  <a:pt x="5609470" y="2952249"/>
                </a:cubicBezTo>
                <a:cubicBezTo>
                  <a:pt x="5628698" y="2952249"/>
                  <a:pt x="5644283" y="2967840"/>
                  <a:pt x="5644283" y="2987068"/>
                </a:cubicBezTo>
                <a:cubicBezTo>
                  <a:pt x="5644283" y="3006296"/>
                  <a:pt x="5628698" y="3021887"/>
                  <a:pt x="5609470" y="3021887"/>
                </a:cubicBezTo>
                <a:close/>
                <a:moveTo>
                  <a:pt x="5694363" y="3021887"/>
                </a:moveTo>
                <a:cubicBezTo>
                  <a:pt x="5675135" y="3021887"/>
                  <a:pt x="5659537" y="3006296"/>
                  <a:pt x="5659537" y="2987068"/>
                </a:cubicBezTo>
                <a:cubicBezTo>
                  <a:pt x="5659537" y="2967840"/>
                  <a:pt x="5675135" y="2952249"/>
                  <a:pt x="5694363" y="2952249"/>
                </a:cubicBezTo>
                <a:cubicBezTo>
                  <a:pt x="5713590" y="2952249"/>
                  <a:pt x="5729175" y="2967840"/>
                  <a:pt x="5729175" y="2987068"/>
                </a:cubicBezTo>
                <a:cubicBezTo>
                  <a:pt x="5729175" y="3006296"/>
                  <a:pt x="5713590" y="3021887"/>
                  <a:pt x="5694363" y="3021887"/>
                </a:cubicBezTo>
                <a:close/>
                <a:moveTo>
                  <a:pt x="5779255" y="3021887"/>
                </a:moveTo>
                <a:cubicBezTo>
                  <a:pt x="5760027" y="3021887"/>
                  <a:pt x="5744429" y="3006296"/>
                  <a:pt x="5744429" y="2987068"/>
                </a:cubicBezTo>
                <a:cubicBezTo>
                  <a:pt x="5744429" y="2967840"/>
                  <a:pt x="5760027" y="2952249"/>
                  <a:pt x="5779255" y="2952249"/>
                </a:cubicBezTo>
                <a:cubicBezTo>
                  <a:pt x="5798483" y="2952249"/>
                  <a:pt x="5814067" y="2967840"/>
                  <a:pt x="5814067" y="2987068"/>
                </a:cubicBezTo>
                <a:cubicBezTo>
                  <a:pt x="5814067" y="3006296"/>
                  <a:pt x="5798483" y="3021887"/>
                  <a:pt x="5779255" y="3021887"/>
                </a:cubicBezTo>
                <a:close/>
                <a:moveTo>
                  <a:pt x="5864148" y="3021887"/>
                </a:moveTo>
                <a:cubicBezTo>
                  <a:pt x="5844920" y="3021887"/>
                  <a:pt x="5829323" y="3006296"/>
                  <a:pt x="5829323" y="2987068"/>
                </a:cubicBezTo>
                <a:cubicBezTo>
                  <a:pt x="5829323" y="2967840"/>
                  <a:pt x="5844920" y="2952249"/>
                  <a:pt x="5864148" y="2952249"/>
                </a:cubicBezTo>
                <a:cubicBezTo>
                  <a:pt x="5883376" y="2952249"/>
                  <a:pt x="5898960" y="2967840"/>
                  <a:pt x="5898960" y="2987068"/>
                </a:cubicBezTo>
                <a:cubicBezTo>
                  <a:pt x="5898960" y="3006296"/>
                  <a:pt x="5883376" y="3021887"/>
                  <a:pt x="5864148" y="3021887"/>
                </a:cubicBezTo>
                <a:close/>
                <a:moveTo>
                  <a:pt x="5949040" y="3021887"/>
                </a:moveTo>
                <a:cubicBezTo>
                  <a:pt x="5929813" y="3021887"/>
                  <a:pt x="5914215" y="3006296"/>
                  <a:pt x="5914215" y="2987068"/>
                </a:cubicBezTo>
                <a:cubicBezTo>
                  <a:pt x="5914215" y="2967840"/>
                  <a:pt x="5929813" y="2952249"/>
                  <a:pt x="5949040" y="2952249"/>
                </a:cubicBezTo>
                <a:cubicBezTo>
                  <a:pt x="5968268" y="2952249"/>
                  <a:pt x="5983853" y="2967840"/>
                  <a:pt x="5983853" y="2987068"/>
                </a:cubicBezTo>
                <a:cubicBezTo>
                  <a:pt x="5983853" y="3006296"/>
                  <a:pt x="5968268" y="3021887"/>
                  <a:pt x="5949040" y="3021887"/>
                </a:cubicBezTo>
                <a:close/>
                <a:moveTo>
                  <a:pt x="6033933" y="3021887"/>
                </a:moveTo>
                <a:cubicBezTo>
                  <a:pt x="6014705" y="3021887"/>
                  <a:pt x="5999107" y="3006296"/>
                  <a:pt x="5999107" y="2987068"/>
                </a:cubicBezTo>
                <a:cubicBezTo>
                  <a:pt x="5999107" y="2967840"/>
                  <a:pt x="6014705" y="2952249"/>
                  <a:pt x="6033933" y="2952249"/>
                </a:cubicBezTo>
                <a:cubicBezTo>
                  <a:pt x="6053160" y="2952249"/>
                  <a:pt x="6068745" y="2967840"/>
                  <a:pt x="6068745" y="2987068"/>
                </a:cubicBezTo>
                <a:cubicBezTo>
                  <a:pt x="6068745" y="3006296"/>
                  <a:pt x="6053160" y="3021887"/>
                  <a:pt x="6033933" y="3021887"/>
                </a:cubicBezTo>
                <a:close/>
                <a:moveTo>
                  <a:pt x="6118825" y="3021887"/>
                </a:moveTo>
                <a:cubicBezTo>
                  <a:pt x="6099597" y="3021887"/>
                  <a:pt x="6083999" y="3006296"/>
                  <a:pt x="6083999" y="2987068"/>
                </a:cubicBezTo>
                <a:cubicBezTo>
                  <a:pt x="6083999" y="2967840"/>
                  <a:pt x="6099597" y="2952249"/>
                  <a:pt x="6118825" y="2952249"/>
                </a:cubicBezTo>
                <a:cubicBezTo>
                  <a:pt x="6138053" y="2952249"/>
                  <a:pt x="6153637" y="2967840"/>
                  <a:pt x="6153637" y="2987068"/>
                </a:cubicBezTo>
                <a:cubicBezTo>
                  <a:pt x="6153637" y="3006296"/>
                  <a:pt x="6138053" y="3021887"/>
                  <a:pt x="6118825" y="3021887"/>
                </a:cubicBezTo>
                <a:close/>
                <a:moveTo>
                  <a:pt x="6203718" y="3021887"/>
                </a:moveTo>
                <a:cubicBezTo>
                  <a:pt x="6184490" y="3021887"/>
                  <a:pt x="6168893" y="3006296"/>
                  <a:pt x="6168893" y="2987068"/>
                </a:cubicBezTo>
                <a:cubicBezTo>
                  <a:pt x="6168893" y="2967840"/>
                  <a:pt x="6184490" y="2952249"/>
                  <a:pt x="6203718" y="2952249"/>
                </a:cubicBezTo>
                <a:cubicBezTo>
                  <a:pt x="6222946" y="2952249"/>
                  <a:pt x="6238530" y="2967840"/>
                  <a:pt x="6238530" y="2987068"/>
                </a:cubicBezTo>
                <a:cubicBezTo>
                  <a:pt x="6238530" y="3006296"/>
                  <a:pt x="6222946" y="3021887"/>
                  <a:pt x="6203718" y="3021887"/>
                </a:cubicBezTo>
                <a:close/>
                <a:moveTo>
                  <a:pt x="6288610" y="3021887"/>
                </a:moveTo>
                <a:cubicBezTo>
                  <a:pt x="6269383" y="3021887"/>
                  <a:pt x="6253785" y="3006296"/>
                  <a:pt x="6253785" y="2987068"/>
                </a:cubicBezTo>
                <a:cubicBezTo>
                  <a:pt x="6253785" y="2967840"/>
                  <a:pt x="6269383" y="2952249"/>
                  <a:pt x="6288610" y="2952249"/>
                </a:cubicBezTo>
                <a:cubicBezTo>
                  <a:pt x="6307838" y="2952249"/>
                  <a:pt x="6323423" y="2967840"/>
                  <a:pt x="6323423" y="2987068"/>
                </a:cubicBezTo>
                <a:cubicBezTo>
                  <a:pt x="6323423" y="3006296"/>
                  <a:pt x="6307838" y="3021887"/>
                  <a:pt x="6288610" y="3021887"/>
                </a:cubicBezTo>
                <a:close/>
                <a:moveTo>
                  <a:pt x="6373503" y="3021887"/>
                </a:moveTo>
                <a:cubicBezTo>
                  <a:pt x="6354275" y="3021887"/>
                  <a:pt x="6338677" y="3006296"/>
                  <a:pt x="6338677" y="2987068"/>
                </a:cubicBezTo>
                <a:cubicBezTo>
                  <a:pt x="6338677" y="2967840"/>
                  <a:pt x="6354275" y="2952249"/>
                  <a:pt x="6373503" y="2952249"/>
                </a:cubicBezTo>
                <a:cubicBezTo>
                  <a:pt x="6392730" y="2952249"/>
                  <a:pt x="6408315" y="2967840"/>
                  <a:pt x="6408315" y="2987068"/>
                </a:cubicBezTo>
                <a:cubicBezTo>
                  <a:pt x="6408315" y="3006296"/>
                  <a:pt x="6392730" y="3021887"/>
                  <a:pt x="6373503" y="3021887"/>
                </a:cubicBezTo>
                <a:close/>
                <a:moveTo>
                  <a:pt x="6458395" y="3021887"/>
                </a:moveTo>
                <a:cubicBezTo>
                  <a:pt x="6439167" y="3021887"/>
                  <a:pt x="6423569" y="3006296"/>
                  <a:pt x="6423569" y="2987068"/>
                </a:cubicBezTo>
                <a:cubicBezTo>
                  <a:pt x="6423569" y="2967840"/>
                  <a:pt x="6439167" y="2952249"/>
                  <a:pt x="6458395" y="2952249"/>
                </a:cubicBezTo>
                <a:cubicBezTo>
                  <a:pt x="6477623" y="2952249"/>
                  <a:pt x="6493207" y="2967840"/>
                  <a:pt x="6493207" y="2987068"/>
                </a:cubicBezTo>
                <a:cubicBezTo>
                  <a:pt x="6493207" y="3006296"/>
                  <a:pt x="6477623" y="3021887"/>
                  <a:pt x="6458395" y="3021887"/>
                </a:cubicBezTo>
                <a:close/>
                <a:moveTo>
                  <a:pt x="6543288" y="3021887"/>
                </a:moveTo>
                <a:cubicBezTo>
                  <a:pt x="6524060" y="3021887"/>
                  <a:pt x="6508463" y="3006296"/>
                  <a:pt x="6508463" y="2987068"/>
                </a:cubicBezTo>
                <a:cubicBezTo>
                  <a:pt x="6508463" y="2967840"/>
                  <a:pt x="6524060" y="2952249"/>
                  <a:pt x="6543288" y="2952249"/>
                </a:cubicBezTo>
                <a:cubicBezTo>
                  <a:pt x="6562516" y="2952249"/>
                  <a:pt x="6578100" y="2967840"/>
                  <a:pt x="6578100" y="2987068"/>
                </a:cubicBezTo>
                <a:cubicBezTo>
                  <a:pt x="6578100" y="3006296"/>
                  <a:pt x="6562516" y="3021887"/>
                  <a:pt x="6543288" y="3021887"/>
                </a:cubicBezTo>
                <a:close/>
                <a:moveTo>
                  <a:pt x="6628180" y="3021887"/>
                </a:moveTo>
                <a:cubicBezTo>
                  <a:pt x="6608953" y="3021887"/>
                  <a:pt x="6593355" y="3006296"/>
                  <a:pt x="6593355" y="2987068"/>
                </a:cubicBezTo>
                <a:cubicBezTo>
                  <a:pt x="6593355" y="2967840"/>
                  <a:pt x="6608953" y="2952249"/>
                  <a:pt x="6628180" y="2952249"/>
                </a:cubicBezTo>
                <a:cubicBezTo>
                  <a:pt x="6647408" y="2952249"/>
                  <a:pt x="6662993" y="2967840"/>
                  <a:pt x="6662993" y="2987068"/>
                </a:cubicBezTo>
                <a:cubicBezTo>
                  <a:pt x="6662993" y="3006296"/>
                  <a:pt x="6647408" y="3021887"/>
                  <a:pt x="6628180" y="3021887"/>
                </a:cubicBezTo>
                <a:close/>
                <a:moveTo>
                  <a:pt x="6713073" y="3021887"/>
                </a:moveTo>
                <a:cubicBezTo>
                  <a:pt x="6693845" y="3021887"/>
                  <a:pt x="6678247" y="3006296"/>
                  <a:pt x="6678247" y="2987068"/>
                </a:cubicBezTo>
                <a:cubicBezTo>
                  <a:pt x="6678247" y="2967840"/>
                  <a:pt x="6693845" y="2952249"/>
                  <a:pt x="6713073" y="2952249"/>
                </a:cubicBezTo>
                <a:cubicBezTo>
                  <a:pt x="6732300" y="2952249"/>
                  <a:pt x="6747885" y="2967840"/>
                  <a:pt x="6747885" y="2987068"/>
                </a:cubicBezTo>
                <a:cubicBezTo>
                  <a:pt x="6747885" y="3006296"/>
                  <a:pt x="6732300" y="3021887"/>
                  <a:pt x="6713073" y="3021887"/>
                </a:cubicBezTo>
                <a:close/>
                <a:moveTo>
                  <a:pt x="6797965" y="3021887"/>
                </a:moveTo>
                <a:cubicBezTo>
                  <a:pt x="6778737" y="3021887"/>
                  <a:pt x="6763139" y="3006296"/>
                  <a:pt x="6763139" y="2987068"/>
                </a:cubicBezTo>
                <a:cubicBezTo>
                  <a:pt x="6763139" y="2967840"/>
                  <a:pt x="6778737" y="2952249"/>
                  <a:pt x="6797965" y="2952249"/>
                </a:cubicBezTo>
                <a:cubicBezTo>
                  <a:pt x="6817193" y="2952249"/>
                  <a:pt x="6832777" y="2967840"/>
                  <a:pt x="6832777" y="2987068"/>
                </a:cubicBezTo>
                <a:cubicBezTo>
                  <a:pt x="6832777" y="3006296"/>
                  <a:pt x="6817193" y="3021887"/>
                  <a:pt x="6797965" y="3021887"/>
                </a:cubicBezTo>
                <a:close/>
                <a:moveTo>
                  <a:pt x="6882858" y="3021887"/>
                </a:moveTo>
                <a:cubicBezTo>
                  <a:pt x="6863630" y="3021887"/>
                  <a:pt x="6848033" y="3006296"/>
                  <a:pt x="6848033" y="2987068"/>
                </a:cubicBezTo>
                <a:cubicBezTo>
                  <a:pt x="6848033" y="2967840"/>
                  <a:pt x="6863630" y="2952249"/>
                  <a:pt x="6882858" y="2952249"/>
                </a:cubicBezTo>
                <a:cubicBezTo>
                  <a:pt x="6902086" y="2952249"/>
                  <a:pt x="6917670" y="2967840"/>
                  <a:pt x="6917670" y="2987068"/>
                </a:cubicBezTo>
                <a:cubicBezTo>
                  <a:pt x="6917670" y="3006296"/>
                  <a:pt x="6902086" y="3021887"/>
                  <a:pt x="6882858" y="3021887"/>
                </a:cubicBezTo>
                <a:close/>
                <a:moveTo>
                  <a:pt x="6967749" y="3021887"/>
                </a:moveTo>
                <a:cubicBezTo>
                  <a:pt x="6948522" y="3021887"/>
                  <a:pt x="6932924" y="3006296"/>
                  <a:pt x="6932924" y="2987068"/>
                </a:cubicBezTo>
                <a:cubicBezTo>
                  <a:pt x="6932924" y="2967840"/>
                  <a:pt x="6948522" y="2952249"/>
                  <a:pt x="6967749" y="2952249"/>
                </a:cubicBezTo>
                <a:cubicBezTo>
                  <a:pt x="6986977" y="2952249"/>
                  <a:pt x="7002562" y="2967840"/>
                  <a:pt x="7002562" y="2987068"/>
                </a:cubicBezTo>
                <a:cubicBezTo>
                  <a:pt x="7002562" y="3006296"/>
                  <a:pt x="6986977" y="3021887"/>
                  <a:pt x="6967749" y="3021887"/>
                </a:cubicBezTo>
                <a:close/>
                <a:moveTo>
                  <a:pt x="7052643" y="3021887"/>
                </a:moveTo>
                <a:cubicBezTo>
                  <a:pt x="7033415" y="3021887"/>
                  <a:pt x="7017817" y="3006296"/>
                  <a:pt x="7017817" y="2987068"/>
                </a:cubicBezTo>
                <a:cubicBezTo>
                  <a:pt x="7017817" y="2967840"/>
                  <a:pt x="7033415" y="2952249"/>
                  <a:pt x="7052643" y="2952249"/>
                </a:cubicBezTo>
                <a:cubicBezTo>
                  <a:pt x="7071870" y="2952249"/>
                  <a:pt x="7087455" y="2967840"/>
                  <a:pt x="7087455" y="2987068"/>
                </a:cubicBezTo>
                <a:cubicBezTo>
                  <a:pt x="7087455" y="3006296"/>
                  <a:pt x="7071870" y="3021887"/>
                  <a:pt x="7052643" y="3021887"/>
                </a:cubicBezTo>
                <a:close/>
                <a:moveTo>
                  <a:pt x="7222454" y="3021887"/>
                </a:moveTo>
                <a:cubicBezTo>
                  <a:pt x="7203226" y="3021887"/>
                  <a:pt x="7187629" y="3006296"/>
                  <a:pt x="7187629" y="2987068"/>
                </a:cubicBezTo>
                <a:cubicBezTo>
                  <a:pt x="7187629" y="2967840"/>
                  <a:pt x="7203226" y="2952249"/>
                  <a:pt x="7222454" y="2952249"/>
                </a:cubicBezTo>
                <a:cubicBezTo>
                  <a:pt x="7241682" y="2952249"/>
                  <a:pt x="7257266" y="2967840"/>
                  <a:pt x="7257266" y="2987068"/>
                </a:cubicBezTo>
                <a:cubicBezTo>
                  <a:pt x="7257266" y="3006296"/>
                  <a:pt x="7241682" y="3021887"/>
                  <a:pt x="7222454" y="3021887"/>
                </a:cubicBezTo>
                <a:close/>
                <a:moveTo>
                  <a:pt x="8241164" y="3021887"/>
                </a:moveTo>
                <a:cubicBezTo>
                  <a:pt x="8221936" y="3021887"/>
                  <a:pt x="8206339" y="3006296"/>
                  <a:pt x="8206339" y="2987068"/>
                </a:cubicBezTo>
                <a:cubicBezTo>
                  <a:pt x="8206339" y="2967840"/>
                  <a:pt x="8221936" y="2952249"/>
                  <a:pt x="8241164" y="2952249"/>
                </a:cubicBezTo>
                <a:cubicBezTo>
                  <a:pt x="8260392" y="2952249"/>
                  <a:pt x="8275976" y="2967840"/>
                  <a:pt x="8275976" y="2987068"/>
                </a:cubicBezTo>
                <a:cubicBezTo>
                  <a:pt x="8275976" y="3006296"/>
                  <a:pt x="8260392" y="3021887"/>
                  <a:pt x="8241164" y="3021887"/>
                </a:cubicBezTo>
                <a:close/>
                <a:moveTo>
                  <a:pt x="8326055" y="3021887"/>
                </a:moveTo>
                <a:cubicBezTo>
                  <a:pt x="8306828" y="3021887"/>
                  <a:pt x="8291230" y="3006296"/>
                  <a:pt x="8291230" y="2987068"/>
                </a:cubicBezTo>
                <a:cubicBezTo>
                  <a:pt x="8291230" y="2967840"/>
                  <a:pt x="8306828" y="2952249"/>
                  <a:pt x="8326055" y="2952249"/>
                </a:cubicBezTo>
                <a:cubicBezTo>
                  <a:pt x="8345283" y="2952249"/>
                  <a:pt x="8360868" y="2967840"/>
                  <a:pt x="8360868" y="2987068"/>
                </a:cubicBezTo>
                <a:cubicBezTo>
                  <a:pt x="8360868" y="3006296"/>
                  <a:pt x="8345283" y="3021887"/>
                  <a:pt x="8326055" y="3021887"/>
                </a:cubicBezTo>
                <a:close/>
                <a:moveTo>
                  <a:pt x="9090088" y="3021887"/>
                </a:moveTo>
                <a:cubicBezTo>
                  <a:pt x="9070860" y="3021887"/>
                  <a:pt x="9055262" y="3006296"/>
                  <a:pt x="9055262" y="2987068"/>
                </a:cubicBezTo>
                <a:cubicBezTo>
                  <a:pt x="9055262" y="2967840"/>
                  <a:pt x="9070860" y="2952249"/>
                  <a:pt x="9090088" y="2952249"/>
                </a:cubicBezTo>
                <a:cubicBezTo>
                  <a:pt x="9109315" y="2952249"/>
                  <a:pt x="9124900" y="2967840"/>
                  <a:pt x="9124900" y="2987068"/>
                </a:cubicBezTo>
                <a:cubicBezTo>
                  <a:pt x="9124900" y="3006296"/>
                  <a:pt x="9109315" y="3021887"/>
                  <a:pt x="9090088" y="3021887"/>
                </a:cubicBezTo>
                <a:close/>
                <a:moveTo>
                  <a:pt x="9174982" y="3021887"/>
                </a:moveTo>
                <a:cubicBezTo>
                  <a:pt x="9155754" y="3021887"/>
                  <a:pt x="9140157" y="3006296"/>
                  <a:pt x="9140157" y="2987068"/>
                </a:cubicBezTo>
                <a:cubicBezTo>
                  <a:pt x="9140157" y="2967840"/>
                  <a:pt x="9155754" y="2952249"/>
                  <a:pt x="9174982" y="2952249"/>
                </a:cubicBezTo>
                <a:cubicBezTo>
                  <a:pt x="9194210" y="2952249"/>
                  <a:pt x="9209794" y="2967840"/>
                  <a:pt x="9209794" y="2987068"/>
                </a:cubicBezTo>
                <a:cubicBezTo>
                  <a:pt x="9209794" y="3006296"/>
                  <a:pt x="9194210" y="3021887"/>
                  <a:pt x="9174982" y="3021887"/>
                </a:cubicBezTo>
                <a:close/>
                <a:moveTo>
                  <a:pt x="9259874" y="3021887"/>
                </a:moveTo>
                <a:cubicBezTo>
                  <a:pt x="9240646" y="3021887"/>
                  <a:pt x="9225049" y="3006296"/>
                  <a:pt x="9225049" y="2987068"/>
                </a:cubicBezTo>
                <a:cubicBezTo>
                  <a:pt x="9225049" y="2967840"/>
                  <a:pt x="9240646" y="2952249"/>
                  <a:pt x="9259874" y="2952249"/>
                </a:cubicBezTo>
                <a:cubicBezTo>
                  <a:pt x="9279102" y="2952249"/>
                  <a:pt x="9294686" y="2967840"/>
                  <a:pt x="9294686" y="2987068"/>
                </a:cubicBezTo>
                <a:cubicBezTo>
                  <a:pt x="9294686" y="3006296"/>
                  <a:pt x="9279102" y="3021887"/>
                  <a:pt x="9259874" y="3021887"/>
                </a:cubicBezTo>
                <a:close/>
                <a:moveTo>
                  <a:pt x="9684335" y="3021887"/>
                </a:moveTo>
                <a:cubicBezTo>
                  <a:pt x="9665108" y="3021887"/>
                  <a:pt x="9649510" y="3006296"/>
                  <a:pt x="9649510" y="2987068"/>
                </a:cubicBezTo>
                <a:cubicBezTo>
                  <a:pt x="9649510" y="2967840"/>
                  <a:pt x="9665108" y="2952249"/>
                  <a:pt x="9684335" y="2952249"/>
                </a:cubicBezTo>
                <a:cubicBezTo>
                  <a:pt x="9703563" y="2952249"/>
                  <a:pt x="9719148" y="2967840"/>
                  <a:pt x="9719148" y="2987068"/>
                </a:cubicBezTo>
                <a:cubicBezTo>
                  <a:pt x="9719148" y="3006296"/>
                  <a:pt x="9703563" y="3021887"/>
                  <a:pt x="9684335" y="3021887"/>
                </a:cubicBezTo>
                <a:close/>
                <a:moveTo>
                  <a:pt x="3232474" y="2937026"/>
                </a:moveTo>
                <a:cubicBezTo>
                  <a:pt x="3213246" y="2937026"/>
                  <a:pt x="3197655" y="2921435"/>
                  <a:pt x="3197655" y="2902207"/>
                </a:cubicBezTo>
                <a:cubicBezTo>
                  <a:pt x="3197655" y="2882980"/>
                  <a:pt x="3213246" y="2867389"/>
                  <a:pt x="3232474" y="2867389"/>
                </a:cubicBezTo>
                <a:cubicBezTo>
                  <a:pt x="3251702" y="2867389"/>
                  <a:pt x="3267293" y="2882980"/>
                  <a:pt x="3267293" y="2902207"/>
                </a:cubicBezTo>
                <a:cubicBezTo>
                  <a:pt x="3267293" y="2921435"/>
                  <a:pt x="3251702" y="2937026"/>
                  <a:pt x="3232474" y="2937026"/>
                </a:cubicBezTo>
                <a:close/>
                <a:moveTo>
                  <a:pt x="3572044" y="2937026"/>
                </a:moveTo>
                <a:cubicBezTo>
                  <a:pt x="3552816" y="2937026"/>
                  <a:pt x="3537225" y="2921435"/>
                  <a:pt x="3537225" y="2902207"/>
                </a:cubicBezTo>
                <a:cubicBezTo>
                  <a:pt x="3537225" y="2882980"/>
                  <a:pt x="3552816" y="2867389"/>
                  <a:pt x="3572044" y="2867389"/>
                </a:cubicBezTo>
                <a:cubicBezTo>
                  <a:pt x="3591272" y="2867389"/>
                  <a:pt x="3606863" y="2882980"/>
                  <a:pt x="3606863" y="2902207"/>
                </a:cubicBezTo>
                <a:cubicBezTo>
                  <a:pt x="3606863" y="2921435"/>
                  <a:pt x="3591272" y="2937026"/>
                  <a:pt x="3572044" y="2937026"/>
                </a:cubicBezTo>
                <a:close/>
                <a:moveTo>
                  <a:pt x="5439685" y="2937026"/>
                </a:moveTo>
                <a:cubicBezTo>
                  <a:pt x="5420457" y="2937026"/>
                  <a:pt x="5404859" y="2921435"/>
                  <a:pt x="5404859" y="2902207"/>
                </a:cubicBezTo>
                <a:cubicBezTo>
                  <a:pt x="5404859" y="2882980"/>
                  <a:pt x="5420457" y="2867389"/>
                  <a:pt x="5439685" y="2867389"/>
                </a:cubicBezTo>
                <a:cubicBezTo>
                  <a:pt x="5458913" y="2867389"/>
                  <a:pt x="5474497" y="2882980"/>
                  <a:pt x="5474497" y="2902207"/>
                </a:cubicBezTo>
                <a:cubicBezTo>
                  <a:pt x="5474497" y="2921435"/>
                  <a:pt x="5458913" y="2937026"/>
                  <a:pt x="5439685" y="2937026"/>
                </a:cubicBezTo>
                <a:close/>
                <a:moveTo>
                  <a:pt x="5524578" y="2937026"/>
                </a:moveTo>
                <a:cubicBezTo>
                  <a:pt x="5505350" y="2937026"/>
                  <a:pt x="5489753" y="2921435"/>
                  <a:pt x="5489753" y="2902207"/>
                </a:cubicBezTo>
                <a:cubicBezTo>
                  <a:pt x="5489753" y="2882980"/>
                  <a:pt x="5505350" y="2867389"/>
                  <a:pt x="5524578" y="2867389"/>
                </a:cubicBezTo>
                <a:cubicBezTo>
                  <a:pt x="5543806" y="2867389"/>
                  <a:pt x="5559390" y="2882980"/>
                  <a:pt x="5559390" y="2902207"/>
                </a:cubicBezTo>
                <a:cubicBezTo>
                  <a:pt x="5559390" y="2921435"/>
                  <a:pt x="5543806" y="2937026"/>
                  <a:pt x="5524578" y="2937026"/>
                </a:cubicBezTo>
                <a:close/>
                <a:moveTo>
                  <a:pt x="5609470" y="2937026"/>
                </a:moveTo>
                <a:cubicBezTo>
                  <a:pt x="5590243" y="2937026"/>
                  <a:pt x="5574645" y="2921435"/>
                  <a:pt x="5574645" y="2902207"/>
                </a:cubicBezTo>
                <a:cubicBezTo>
                  <a:pt x="5574645" y="2882980"/>
                  <a:pt x="5590243" y="2867389"/>
                  <a:pt x="5609470" y="2867389"/>
                </a:cubicBezTo>
                <a:cubicBezTo>
                  <a:pt x="5628698" y="2867389"/>
                  <a:pt x="5644283" y="2882980"/>
                  <a:pt x="5644283" y="2902207"/>
                </a:cubicBezTo>
                <a:cubicBezTo>
                  <a:pt x="5644283" y="2921435"/>
                  <a:pt x="5628698" y="2937026"/>
                  <a:pt x="5609470" y="2937026"/>
                </a:cubicBezTo>
                <a:close/>
                <a:moveTo>
                  <a:pt x="5694363" y="2937026"/>
                </a:moveTo>
                <a:cubicBezTo>
                  <a:pt x="5675135" y="2937026"/>
                  <a:pt x="5659537" y="2921435"/>
                  <a:pt x="5659537" y="2902207"/>
                </a:cubicBezTo>
                <a:cubicBezTo>
                  <a:pt x="5659537" y="2882980"/>
                  <a:pt x="5675135" y="2867389"/>
                  <a:pt x="5694363" y="2867389"/>
                </a:cubicBezTo>
                <a:cubicBezTo>
                  <a:pt x="5713590" y="2867389"/>
                  <a:pt x="5729175" y="2882980"/>
                  <a:pt x="5729175" y="2902207"/>
                </a:cubicBezTo>
                <a:cubicBezTo>
                  <a:pt x="5729175" y="2921435"/>
                  <a:pt x="5713590" y="2937026"/>
                  <a:pt x="5694363" y="2937026"/>
                </a:cubicBezTo>
                <a:close/>
                <a:moveTo>
                  <a:pt x="5779255" y="2937026"/>
                </a:moveTo>
                <a:cubicBezTo>
                  <a:pt x="5760027" y="2937026"/>
                  <a:pt x="5744429" y="2921435"/>
                  <a:pt x="5744429" y="2902207"/>
                </a:cubicBezTo>
                <a:cubicBezTo>
                  <a:pt x="5744429" y="2882980"/>
                  <a:pt x="5760027" y="2867389"/>
                  <a:pt x="5779255" y="2867389"/>
                </a:cubicBezTo>
                <a:cubicBezTo>
                  <a:pt x="5798483" y="2867389"/>
                  <a:pt x="5814067" y="2882980"/>
                  <a:pt x="5814067" y="2902207"/>
                </a:cubicBezTo>
                <a:cubicBezTo>
                  <a:pt x="5814067" y="2921435"/>
                  <a:pt x="5798483" y="2937026"/>
                  <a:pt x="5779255" y="2937026"/>
                </a:cubicBezTo>
                <a:close/>
                <a:moveTo>
                  <a:pt x="5864148" y="2937026"/>
                </a:moveTo>
                <a:cubicBezTo>
                  <a:pt x="5844920" y="2937026"/>
                  <a:pt x="5829323" y="2921435"/>
                  <a:pt x="5829323" y="2902207"/>
                </a:cubicBezTo>
                <a:cubicBezTo>
                  <a:pt x="5829323" y="2882980"/>
                  <a:pt x="5844920" y="2867389"/>
                  <a:pt x="5864148" y="2867389"/>
                </a:cubicBezTo>
                <a:cubicBezTo>
                  <a:pt x="5883376" y="2867389"/>
                  <a:pt x="5898960" y="2882980"/>
                  <a:pt x="5898960" y="2902207"/>
                </a:cubicBezTo>
                <a:cubicBezTo>
                  <a:pt x="5898960" y="2921435"/>
                  <a:pt x="5883376" y="2937026"/>
                  <a:pt x="5864148" y="2937026"/>
                </a:cubicBezTo>
                <a:close/>
                <a:moveTo>
                  <a:pt x="5949040" y="2937026"/>
                </a:moveTo>
                <a:cubicBezTo>
                  <a:pt x="5929813" y="2937026"/>
                  <a:pt x="5914215" y="2921435"/>
                  <a:pt x="5914215" y="2902207"/>
                </a:cubicBezTo>
                <a:cubicBezTo>
                  <a:pt x="5914215" y="2882980"/>
                  <a:pt x="5929813" y="2867389"/>
                  <a:pt x="5949040" y="2867389"/>
                </a:cubicBezTo>
                <a:cubicBezTo>
                  <a:pt x="5968268" y="2867389"/>
                  <a:pt x="5983853" y="2882980"/>
                  <a:pt x="5983853" y="2902207"/>
                </a:cubicBezTo>
                <a:cubicBezTo>
                  <a:pt x="5983853" y="2921435"/>
                  <a:pt x="5968268" y="2937026"/>
                  <a:pt x="5949040" y="2937026"/>
                </a:cubicBezTo>
                <a:close/>
                <a:moveTo>
                  <a:pt x="6033933" y="2937026"/>
                </a:moveTo>
                <a:cubicBezTo>
                  <a:pt x="6014705" y="2937026"/>
                  <a:pt x="5999107" y="2921435"/>
                  <a:pt x="5999107" y="2902207"/>
                </a:cubicBezTo>
                <a:cubicBezTo>
                  <a:pt x="5999107" y="2882980"/>
                  <a:pt x="6014705" y="2867389"/>
                  <a:pt x="6033933" y="2867389"/>
                </a:cubicBezTo>
                <a:cubicBezTo>
                  <a:pt x="6053160" y="2867389"/>
                  <a:pt x="6068745" y="2882980"/>
                  <a:pt x="6068745" y="2902207"/>
                </a:cubicBezTo>
                <a:cubicBezTo>
                  <a:pt x="6068745" y="2921435"/>
                  <a:pt x="6053160" y="2937026"/>
                  <a:pt x="6033933" y="2937026"/>
                </a:cubicBezTo>
                <a:close/>
                <a:moveTo>
                  <a:pt x="6118825" y="2937026"/>
                </a:moveTo>
                <a:cubicBezTo>
                  <a:pt x="6099597" y="2937026"/>
                  <a:pt x="6083999" y="2921435"/>
                  <a:pt x="6083999" y="2902207"/>
                </a:cubicBezTo>
                <a:cubicBezTo>
                  <a:pt x="6083999" y="2882980"/>
                  <a:pt x="6099597" y="2867389"/>
                  <a:pt x="6118825" y="2867389"/>
                </a:cubicBezTo>
                <a:cubicBezTo>
                  <a:pt x="6138053" y="2867389"/>
                  <a:pt x="6153637" y="2882980"/>
                  <a:pt x="6153637" y="2902207"/>
                </a:cubicBezTo>
                <a:cubicBezTo>
                  <a:pt x="6153637" y="2921435"/>
                  <a:pt x="6138053" y="2937026"/>
                  <a:pt x="6118825" y="2937026"/>
                </a:cubicBezTo>
                <a:close/>
                <a:moveTo>
                  <a:pt x="6203718" y="2937026"/>
                </a:moveTo>
                <a:cubicBezTo>
                  <a:pt x="6184490" y="2937026"/>
                  <a:pt x="6168893" y="2921435"/>
                  <a:pt x="6168893" y="2902207"/>
                </a:cubicBezTo>
                <a:cubicBezTo>
                  <a:pt x="6168893" y="2882980"/>
                  <a:pt x="6184490" y="2867389"/>
                  <a:pt x="6203718" y="2867389"/>
                </a:cubicBezTo>
                <a:cubicBezTo>
                  <a:pt x="6222946" y="2867389"/>
                  <a:pt x="6238530" y="2882980"/>
                  <a:pt x="6238530" y="2902207"/>
                </a:cubicBezTo>
                <a:cubicBezTo>
                  <a:pt x="6238530" y="2921435"/>
                  <a:pt x="6222946" y="2937026"/>
                  <a:pt x="6203718" y="2937026"/>
                </a:cubicBezTo>
                <a:close/>
                <a:moveTo>
                  <a:pt x="6288610" y="2937026"/>
                </a:moveTo>
                <a:cubicBezTo>
                  <a:pt x="6269383" y="2937026"/>
                  <a:pt x="6253785" y="2921435"/>
                  <a:pt x="6253785" y="2902207"/>
                </a:cubicBezTo>
                <a:cubicBezTo>
                  <a:pt x="6253785" y="2882980"/>
                  <a:pt x="6269383" y="2867389"/>
                  <a:pt x="6288610" y="2867389"/>
                </a:cubicBezTo>
                <a:cubicBezTo>
                  <a:pt x="6307838" y="2867389"/>
                  <a:pt x="6323423" y="2882980"/>
                  <a:pt x="6323423" y="2902207"/>
                </a:cubicBezTo>
                <a:cubicBezTo>
                  <a:pt x="6323423" y="2921435"/>
                  <a:pt x="6307838" y="2937026"/>
                  <a:pt x="6288610" y="2937026"/>
                </a:cubicBezTo>
                <a:close/>
                <a:moveTo>
                  <a:pt x="6373503" y="2937026"/>
                </a:moveTo>
                <a:cubicBezTo>
                  <a:pt x="6354275" y="2937026"/>
                  <a:pt x="6338677" y="2921435"/>
                  <a:pt x="6338677" y="2902207"/>
                </a:cubicBezTo>
                <a:cubicBezTo>
                  <a:pt x="6338677" y="2882980"/>
                  <a:pt x="6354275" y="2867389"/>
                  <a:pt x="6373503" y="2867389"/>
                </a:cubicBezTo>
                <a:cubicBezTo>
                  <a:pt x="6392730" y="2867389"/>
                  <a:pt x="6408315" y="2882980"/>
                  <a:pt x="6408315" y="2902207"/>
                </a:cubicBezTo>
                <a:cubicBezTo>
                  <a:pt x="6408315" y="2921435"/>
                  <a:pt x="6392730" y="2937026"/>
                  <a:pt x="6373503" y="2937026"/>
                </a:cubicBezTo>
                <a:close/>
                <a:moveTo>
                  <a:pt x="6458395" y="2937026"/>
                </a:moveTo>
                <a:cubicBezTo>
                  <a:pt x="6439167" y="2937026"/>
                  <a:pt x="6423569" y="2921435"/>
                  <a:pt x="6423569" y="2902207"/>
                </a:cubicBezTo>
                <a:cubicBezTo>
                  <a:pt x="6423569" y="2882980"/>
                  <a:pt x="6439167" y="2867389"/>
                  <a:pt x="6458395" y="2867389"/>
                </a:cubicBezTo>
                <a:cubicBezTo>
                  <a:pt x="6477623" y="2867389"/>
                  <a:pt x="6493207" y="2882980"/>
                  <a:pt x="6493207" y="2902207"/>
                </a:cubicBezTo>
                <a:cubicBezTo>
                  <a:pt x="6493207" y="2921435"/>
                  <a:pt x="6477623" y="2937026"/>
                  <a:pt x="6458395" y="2937026"/>
                </a:cubicBezTo>
                <a:close/>
                <a:moveTo>
                  <a:pt x="6543288" y="2937026"/>
                </a:moveTo>
                <a:cubicBezTo>
                  <a:pt x="6524060" y="2937026"/>
                  <a:pt x="6508463" y="2921435"/>
                  <a:pt x="6508463" y="2902207"/>
                </a:cubicBezTo>
                <a:cubicBezTo>
                  <a:pt x="6508463" y="2882980"/>
                  <a:pt x="6524060" y="2867389"/>
                  <a:pt x="6543288" y="2867389"/>
                </a:cubicBezTo>
                <a:cubicBezTo>
                  <a:pt x="6562516" y="2867389"/>
                  <a:pt x="6578100" y="2882980"/>
                  <a:pt x="6578100" y="2902207"/>
                </a:cubicBezTo>
                <a:cubicBezTo>
                  <a:pt x="6578100" y="2921435"/>
                  <a:pt x="6562516" y="2937026"/>
                  <a:pt x="6543288" y="2937026"/>
                </a:cubicBezTo>
                <a:close/>
                <a:moveTo>
                  <a:pt x="6628180" y="2937026"/>
                </a:moveTo>
                <a:cubicBezTo>
                  <a:pt x="6608953" y="2937026"/>
                  <a:pt x="6593355" y="2921435"/>
                  <a:pt x="6593355" y="2902207"/>
                </a:cubicBezTo>
                <a:cubicBezTo>
                  <a:pt x="6593355" y="2882980"/>
                  <a:pt x="6608953" y="2867389"/>
                  <a:pt x="6628180" y="2867389"/>
                </a:cubicBezTo>
                <a:cubicBezTo>
                  <a:pt x="6647408" y="2867389"/>
                  <a:pt x="6662993" y="2882980"/>
                  <a:pt x="6662993" y="2902207"/>
                </a:cubicBezTo>
                <a:cubicBezTo>
                  <a:pt x="6662993" y="2921435"/>
                  <a:pt x="6647408" y="2937026"/>
                  <a:pt x="6628180" y="2937026"/>
                </a:cubicBezTo>
                <a:close/>
                <a:moveTo>
                  <a:pt x="6713073" y="2937026"/>
                </a:moveTo>
                <a:cubicBezTo>
                  <a:pt x="6693845" y="2937026"/>
                  <a:pt x="6678247" y="2921435"/>
                  <a:pt x="6678247" y="2902207"/>
                </a:cubicBezTo>
                <a:cubicBezTo>
                  <a:pt x="6678247" y="2882980"/>
                  <a:pt x="6693845" y="2867389"/>
                  <a:pt x="6713073" y="2867389"/>
                </a:cubicBezTo>
                <a:cubicBezTo>
                  <a:pt x="6732300" y="2867389"/>
                  <a:pt x="6747885" y="2882980"/>
                  <a:pt x="6747885" y="2902207"/>
                </a:cubicBezTo>
                <a:cubicBezTo>
                  <a:pt x="6747885" y="2921435"/>
                  <a:pt x="6732300" y="2937026"/>
                  <a:pt x="6713073" y="2937026"/>
                </a:cubicBezTo>
                <a:close/>
                <a:moveTo>
                  <a:pt x="6797965" y="2937026"/>
                </a:moveTo>
                <a:cubicBezTo>
                  <a:pt x="6778737" y="2937026"/>
                  <a:pt x="6763139" y="2921435"/>
                  <a:pt x="6763139" y="2902207"/>
                </a:cubicBezTo>
                <a:cubicBezTo>
                  <a:pt x="6763139" y="2882980"/>
                  <a:pt x="6778737" y="2867389"/>
                  <a:pt x="6797965" y="2867389"/>
                </a:cubicBezTo>
                <a:cubicBezTo>
                  <a:pt x="6817193" y="2867389"/>
                  <a:pt x="6832777" y="2882980"/>
                  <a:pt x="6832777" y="2902207"/>
                </a:cubicBezTo>
                <a:cubicBezTo>
                  <a:pt x="6832777" y="2921435"/>
                  <a:pt x="6817193" y="2937026"/>
                  <a:pt x="6797965" y="2937026"/>
                </a:cubicBezTo>
                <a:close/>
                <a:moveTo>
                  <a:pt x="6882858" y="2937026"/>
                </a:moveTo>
                <a:cubicBezTo>
                  <a:pt x="6863630" y="2937026"/>
                  <a:pt x="6848033" y="2921435"/>
                  <a:pt x="6848033" y="2902207"/>
                </a:cubicBezTo>
                <a:cubicBezTo>
                  <a:pt x="6848033" y="2882980"/>
                  <a:pt x="6863630" y="2867389"/>
                  <a:pt x="6882858" y="2867389"/>
                </a:cubicBezTo>
                <a:cubicBezTo>
                  <a:pt x="6902086" y="2867389"/>
                  <a:pt x="6917670" y="2882980"/>
                  <a:pt x="6917670" y="2902207"/>
                </a:cubicBezTo>
                <a:cubicBezTo>
                  <a:pt x="6917670" y="2921435"/>
                  <a:pt x="6902086" y="2937026"/>
                  <a:pt x="6882858" y="2937026"/>
                </a:cubicBezTo>
                <a:close/>
                <a:moveTo>
                  <a:pt x="6967749" y="2937026"/>
                </a:moveTo>
                <a:cubicBezTo>
                  <a:pt x="6948522" y="2937026"/>
                  <a:pt x="6932924" y="2921435"/>
                  <a:pt x="6932924" y="2902207"/>
                </a:cubicBezTo>
                <a:cubicBezTo>
                  <a:pt x="6932924" y="2882980"/>
                  <a:pt x="6948522" y="2867389"/>
                  <a:pt x="6967749" y="2867389"/>
                </a:cubicBezTo>
                <a:cubicBezTo>
                  <a:pt x="6986977" y="2867389"/>
                  <a:pt x="7002562" y="2882980"/>
                  <a:pt x="7002562" y="2902207"/>
                </a:cubicBezTo>
                <a:cubicBezTo>
                  <a:pt x="7002562" y="2921435"/>
                  <a:pt x="6986977" y="2937026"/>
                  <a:pt x="6967749" y="2937026"/>
                </a:cubicBezTo>
                <a:close/>
                <a:moveTo>
                  <a:pt x="7052643" y="2937026"/>
                </a:moveTo>
                <a:cubicBezTo>
                  <a:pt x="7033415" y="2937026"/>
                  <a:pt x="7017817" y="2921435"/>
                  <a:pt x="7017817" y="2902207"/>
                </a:cubicBezTo>
                <a:cubicBezTo>
                  <a:pt x="7017817" y="2882980"/>
                  <a:pt x="7033415" y="2867389"/>
                  <a:pt x="7052643" y="2867389"/>
                </a:cubicBezTo>
                <a:cubicBezTo>
                  <a:pt x="7071870" y="2867389"/>
                  <a:pt x="7087455" y="2882980"/>
                  <a:pt x="7087455" y="2902207"/>
                </a:cubicBezTo>
                <a:cubicBezTo>
                  <a:pt x="7087455" y="2921435"/>
                  <a:pt x="7071870" y="2937026"/>
                  <a:pt x="7052643" y="2937026"/>
                </a:cubicBezTo>
                <a:close/>
                <a:moveTo>
                  <a:pt x="7137562" y="2937026"/>
                </a:moveTo>
                <a:cubicBezTo>
                  <a:pt x="7118334" y="2937026"/>
                  <a:pt x="7102737" y="2921435"/>
                  <a:pt x="7102737" y="2902207"/>
                </a:cubicBezTo>
                <a:cubicBezTo>
                  <a:pt x="7102737" y="2882980"/>
                  <a:pt x="7118334" y="2867389"/>
                  <a:pt x="7137562" y="2867389"/>
                </a:cubicBezTo>
                <a:cubicBezTo>
                  <a:pt x="7156790" y="2867389"/>
                  <a:pt x="7172374" y="2882980"/>
                  <a:pt x="7172374" y="2902207"/>
                </a:cubicBezTo>
                <a:cubicBezTo>
                  <a:pt x="7172374" y="2921435"/>
                  <a:pt x="7156790" y="2937026"/>
                  <a:pt x="7137562" y="2937026"/>
                </a:cubicBezTo>
                <a:close/>
                <a:moveTo>
                  <a:pt x="7477132" y="2937026"/>
                </a:moveTo>
                <a:cubicBezTo>
                  <a:pt x="7457904" y="2937026"/>
                  <a:pt x="7442307" y="2921435"/>
                  <a:pt x="7442307" y="2902207"/>
                </a:cubicBezTo>
                <a:cubicBezTo>
                  <a:pt x="7442307" y="2882980"/>
                  <a:pt x="7457904" y="2867389"/>
                  <a:pt x="7477132" y="2867389"/>
                </a:cubicBezTo>
                <a:cubicBezTo>
                  <a:pt x="7496360" y="2867389"/>
                  <a:pt x="7511944" y="2882980"/>
                  <a:pt x="7511944" y="2902207"/>
                </a:cubicBezTo>
                <a:cubicBezTo>
                  <a:pt x="7511944" y="2921435"/>
                  <a:pt x="7496360" y="2937026"/>
                  <a:pt x="7477132" y="2937026"/>
                </a:cubicBezTo>
                <a:close/>
                <a:moveTo>
                  <a:pt x="8326055" y="2937026"/>
                </a:moveTo>
                <a:cubicBezTo>
                  <a:pt x="8306828" y="2937026"/>
                  <a:pt x="8291230" y="2921435"/>
                  <a:pt x="8291230" y="2902207"/>
                </a:cubicBezTo>
                <a:cubicBezTo>
                  <a:pt x="8291230" y="2882980"/>
                  <a:pt x="8306828" y="2867389"/>
                  <a:pt x="8326055" y="2867389"/>
                </a:cubicBezTo>
                <a:cubicBezTo>
                  <a:pt x="8345283" y="2867389"/>
                  <a:pt x="8360868" y="2882980"/>
                  <a:pt x="8360868" y="2902207"/>
                </a:cubicBezTo>
                <a:cubicBezTo>
                  <a:pt x="8360868" y="2921435"/>
                  <a:pt x="8345283" y="2937026"/>
                  <a:pt x="8326055" y="2937026"/>
                </a:cubicBezTo>
                <a:close/>
                <a:moveTo>
                  <a:pt x="9005195" y="2937026"/>
                </a:moveTo>
                <a:cubicBezTo>
                  <a:pt x="8985968" y="2937026"/>
                  <a:pt x="8970370" y="2921435"/>
                  <a:pt x="8970370" y="2902207"/>
                </a:cubicBezTo>
                <a:cubicBezTo>
                  <a:pt x="8970370" y="2882980"/>
                  <a:pt x="8985968" y="2867389"/>
                  <a:pt x="9005195" y="2867389"/>
                </a:cubicBezTo>
                <a:cubicBezTo>
                  <a:pt x="9024423" y="2867389"/>
                  <a:pt x="9040008" y="2882980"/>
                  <a:pt x="9040008" y="2902207"/>
                </a:cubicBezTo>
                <a:cubicBezTo>
                  <a:pt x="9040008" y="2921435"/>
                  <a:pt x="9024423" y="2937026"/>
                  <a:pt x="9005195" y="2937026"/>
                </a:cubicBezTo>
                <a:close/>
                <a:moveTo>
                  <a:pt x="9174982" y="2937026"/>
                </a:moveTo>
                <a:cubicBezTo>
                  <a:pt x="9155754" y="2937026"/>
                  <a:pt x="9140157" y="2921435"/>
                  <a:pt x="9140157" y="2902207"/>
                </a:cubicBezTo>
                <a:cubicBezTo>
                  <a:pt x="9140157" y="2882980"/>
                  <a:pt x="9155754" y="2867389"/>
                  <a:pt x="9174982" y="2867389"/>
                </a:cubicBezTo>
                <a:cubicBezTo>
                  <a:pt x="9194210" y="2867389"/>
                  <a:pt x="9209794" y="2882980"/>
                  <a:pt x="9209794" y="2902207"/>
                </a:cubicBezTo>
                <a:cubicBezTo>
                  <a:pt x="9209794" y="2921435"/>
                  <a:pt x="9194210" y="2937026"/>
                  <a:pt x="9174982" y="2937026"/>
                </a:cubicBezTo>
                <a:close/>
                <a:moveTo>
                  <a:pt x="9259874" y="2937026"/>
                </a:moveTo>
                <a:cubicBezTo>
                  <a:pt x="9240646" y="2937026"/>
                  <a:pt x="9225049" y="2921435"/>
                  <a:pt x="9225049" y="2902207"/>
                </a:cubicBezTo>
                <a:cubicBezTo>
                  <a:pt x="9225049" y="2882980"/>
                  <a:pt x="9240646" y="2867389"/>
                  <a:pt x="9259874" y="2867389"/>
                </a:cubicBezTo>
                <a:cubicBezTo>
                  <a:pt x="9279102" y="2867389"/>
                  <a:pt x="9294686" y="2882980"/>
                  <a:pt x="9294686" y="2902207"/>
                </a:cubicBezTo>
                <a:cubicBezTo>
                  <a:pt x="9294686" y="2921435"/>
                  <a:pt x="9279102" y="2937026"/>
                  <a:pt x="9259874" y="2937026"/>
                </a:cubicBezTo>
                <a:close/>
                <a:moveTo>
                  <a:pt x="9769228" y="2937026"/>
                </a:moveTo>
                <a:cubicBezTo>
                  <a:pt x="9750000" y="2937026"/>
                  <a:pt x="9734402" y="2921435"/>
                  <a:pt x="9734402" y="2902207"/>
                </a:cubicBezTo>
                <a:cubicBezTo>
                  <a:pt x="9734402" y="2882980"/>
                  <a:pt x="9750000" y="2867389"/>
                  <a:pt x="9769228" y="2867389"/>
                </a:cubicBezTo>
                <a:cubicBezTo>
                  <a:pt x="9788455" y="2867389"/>
                  <a:pt x="9804040" y="2882980"/>
                  <a:pt x="9804040" y="2902207"/>
                </a:cubicBezTo>
                <a:cubicBezTo>
                  <a:pt x="9804040" y="2921435"/>
                  <a:pt x="9788455" y="2937026"/>
                  <a:pt x="9769228" y="2937026"/>
                </a:cubicBezTo>
                <a:close/>
                <a:moveTo>
                  <a:pt x="3317366" y="2852166"/>
                </a:moveTo>
                <a:cubicBezTo>
                  <a:pt x="3298138" y="2852166"/>
                  <a:pt x="3282547" y="2836575"/>
                  <a:pt x="3282547" y="2817348"/>
                </a:cubicBezTo>
                <a:cubicBezTo>
                  <a:pt x="3282547" y="2798120"/>
                  <a:pt x="3298138" y="2782529"/>
                  <a:pt x="3317366" y="2782529"/>
                </a:cubicBezTo>
                <a:cubicBezTo>
                  <a:pt x="3336594" y="2782529"/>
                  <a:pt x="3352185" y="2798120"/>
                  <a:pt x="3352185" y="2817348"/>
                </a:cubicBezTo>
                <a:cubicBezTo>
                  <a:pt x="3352185" y="2836575"/>
                  <a:pt x="3336594" y="2852166"/>
                  <a:pt x="3317366" y="2852166"/>
                </a:cubicBezTo>
                <a:close/>
                <a:moveTo>
                  <a:pt x="3402259" y="2852166"/>
                </a:moveTo>
                <a:cubicBezTo>
                  <a:pt x="3383032" y="2852166"/>
                  <a:pt x="3367440" y="2836575"/>
                  <a:pt x="3367440" y="2817348"/>
                </a:cubicBezTo>
                <a:cubicBezTo>
                  <a:pt x="3367440" y="2798120"/>
                  <a:pt x="3383032" y="2782529"/>
                  <a:pt x="3402259" y="2782529"/>
                </a:cubicBezTo>
                <a:cubicBezTo>
                  <a:pt x="3421487" y="2782529"/>
                  <a:pt x="3437078" y="2798120"/>
                  <a:pt x="3437078" y="2817348"/>
                </a:cubicBezTo>
                <a:cubicBezTo>
                  <a:pt x="3437078" y="2836575"/>
                  <a:pt x="3421487" y="2852166"/>
                  <a:pt x="3402259" y="2852166"/>
                </a:cubicBezTo>
                <a:close/>
                <a:moveTo>
                  <a:pt x="3487153" y="2852166"/>
                </a:moveTo>
                <a:cubicBezTo>
                  <a:pt x="3467925" y="2852166"/>
                  <a:pt x="3452334" y="2836575"/>
                  <a:pt x="3452334" y="2817348"/>
                </a:cubicBezTo>
                <a:cubicBezTo>
                  <a:pt x="3452334" y="2798120"/>
                  <a:pt x="3467925" y="2782529"/>
                  <a:pt x="3487153" y="2782529"/>
                </a:cubicBezTo>
                <a:cubicBezTo>
                  <a:pt x="3506380" y="2782529"/>
                  <a:pt x="3521971" y="2798120"/>
                  <a:pt x="3521971" y="2817348"/>
                </a:cubicBezTo>
                <a:cubicBezTo>
                  <a:pt x="3521971" y="2836575"/>
                  <a:pt x="3506380" y="2852166"/>
                  <a:pt x="3487153" y="2852166"/>
                </a:cubicBezTo>
                <a:close/>
                <a:moveTo>
                  <a:pt x="3572044" y="2852166"/>
                </a:moveTo>
                <a:cubicBezTo>
                  <a:pt x="3552816" y="2852166"/>
                  <a:pt x="3537225" y="2836575"/>
                  <a:pt x="3537225" y="2817348"/>
                </a:cubicBezTo>
                <a:cubicBezTo>
                  <a:pt x="3537225" y="2798120"/>
                  <a:pt x="3552816" y="2782529"/>
                  <a:pt x="3572044" y="2782529"/>
                </a:cubicBezTo>
                <a:cubicBezTo>
                  <a:pt x="3591272" y="2782529"/>
                  <a:pt x="3606863" y="2798120"/>
                  <a:pt x="3606863" y="2817348"/>
                </a:cubicBezTo>
                <a:cubicBezTo>
                  <a:pt x="3606863" y="2836575"/>
                  <a:pt x="3591272" y="2852166"/>
                  <a:pt x="3572044" y="2852166"/>
                </a:cubicBezTo>
                <a:close/>
                <a:moveTo>
                  <a:pt x="3656936" y="2852166"/>
                </a:moveTo>
                <a:cubicBezTo>
                  <a:pt x="3637708" y="2852166"/>
                  <a:pt x="3622117" y="2836575"/>
                  <a:pt x="3622117" y="2817348"/>
                </a:cubicBezTo>
                <a:cubicBezTo>
                  <a:pt x="3622117" y="2798120"/>
                  <a:pt x="3637708" y="2782529"/>
                  <a:pt x="3656936" y="2782529"/>
                </a:cubicBezTo>
                <a:cubicBezTo>
                  <a:pt x="3676164" y="2782529"/>
                  <a:pt x="3691755" y="2798120"/>
                  <a:pt x="3691755" y="2817348"/>
                </a:cubicBezTo>
                <a:cubicBezTo>
                  <a:pt x="3691755" y="2836575"/>
                  <a:pt x="3676164" y="2852166"/>
                  <a:pt x="3656936" y="2852166"/>
                </a:cubicBezTo>
                <a:close/>
                <a:moveTo>
                  <a:pt x="3741829" y="2852166"/>
                </a:moveTo>
                <a:cubicBezTo>
                  <a:pt x="3722602" y="2852166"/>
                  <a:pt x="3707010" y="2836575"/>
                  <a:pt x="3707010" y="2817348"/>
                </a:cubicBezTo>
                <a:cubicBezTo>
                  <a:pt x="3707010" y="2798120"/>
                  <a:pt x="3722602" y="2782529"/>
                  <a:pt x="3741829" y="2782529"/>
                </a:cubicBezTo>
                <a:cubicBezTo>
                  <a:pt x="3761057" y="2782529"/>
                  <a:pt x="3776648" y="2798120"/>
                  <a:pt x="3776648" y="2817348"/>
                </a:cubicBezTo>
                <a:cubicBezTo>
                  <a:pt x="3776648" y="2836575"/>
                  <a:pt x="3761057" y="2852166"/>
                  <a:pt x="3741829" y="2852166"/>
                </a:cubicBezTo>
                <a:close/>
                <a:moveTo>
                  <a:pt x="3826723" y="2852166"/>
                </a:moveTo>
                <a:cubicBezTo>
                  <a:pt x="3807495" y="2852166"/>
                  <a:pt x="3791904" y="2836575"/>
                  <a:pt x="3791904" y="2817348"/>
                </a:cubicBezTo>
                <a:cubicBezTo>
                  <a:pt x="3791904" y="2798120"/>
                  <a:pt x="3807495" y="2782529"/>
                  <a:pt x="3826723" y="2782529"/>
                </a:cubicBezTo>
                <a:cubicBezTo>
                  <a:pt x="3845950" y="2782529"/>
                  <a:pt x="3861541" y="2798120"/>
                  <a:pt x="3861541" y="2817348"/>
                </a:cubicBezTo>
                <a:cubicBezTo>
                  <a:pt x="3861541" y="2836575"/>
                  <a:pt x="3845950" y="2852166"/>
                  <a:pt x="3826723" y="2852166"/>
                </a:cubicBezTo>
                <a:close/>
                <a:moveTo>
                  <a:pt x="3911614" y="2852166"/>
                </a:moveTo>
                <a:cubicBezTo>
                  <a:pt x="3892386" y="2852166"/>
                  <a:pt x="3876795" y="2836575"/>
                  <a:pt x="3876795" y="2817348"/>
                </a:cubicBezTo>
                <a:cubicBezTo>
                  <a:pt x="3876795" y="2798120"/>
                  <a:pt x="3892386" y="2782529"/>
                  <a:pt x="3911614" y="2782529"/>
                </a:cubicBezTo>
                <a:cubicBezTo>
                  <a:pt x="3930842" y="2782529"/>
                  <a:pt x="3946433" y="2798120"/>
                  <a:pt x="3946433" y="2817348"/>
                </a:cubicBezTo>
                <a:cubicBezTo>
                  <a:pt x="3946433" y="2836575"/>
                  <a:pt x="3930842" y="2852166"/>
                  <a:pt x="3911614" y="2852166"/>
                </a:cubicBezTo>
                <a:close/>
                <a:moveTo>
                  <a:pt x="5524578" y="2852166"/>
                </a:moveTo>
                <a:cubicBezTo>
                  <a:pt x="5505350" y="2852166"/>
                  <a:pt x="5489753" y="2836575"/>
                  <a:pt x="5489753" y="2817348"/>
                </a:cubicBezTo>
                <a:cubicBezTo>
                  <a:pt x="5489753" y="2798120"/>
                  <a:pt x="5505350" y="2782529"/>
                  <a:pt x="5524578" y="2782529"/>
                </a:cubicBezTo>
                <a:cubicBezTo>
                  <a:pt x="5543806" y="2782529"/>
                  <a:pt x="5559390" y="2798120"/>
                  <a:pt x="5559390" y="2817348"/>
                </a:cubicBezTo>
                <a:cubicBezTo>
                  <a:pt x="5559390" y="2836575"/>
                  <a:pt x="5543806" y="2852166"/>
                  <a:pt x="5524578" y="2852166"/>
                </a:cubicBezTo>
                <a:close/>
                <a:moveTo>
                  <a:pt x="5609470" y="2852166"/>
                </a:moveTo>
                <a:cubicBezTo>
                  <a:pt x="5590243" y="2852166"/>
                  <a:pt x="5574645" y="2836575"/>
                  <a:pt x="5574645" y="2817348"/>
                </a:cubicBezTo>
                <a:cubicBezTo>
                  <a:pt x="5574645" y="2798120"/>
                  <a:pt x="5590243" y="2782529"/>
                  <a:pt x="5609470" y="2782529"/>
                </a:cubicBezTo>
                <a:cubicBezTo>
                  <a:pt x="5628698" y="2782529"/>
                  <a:pt x="5644283" y="2798120"/>
                  <a:pt x="5644283" y="2817348"/>
                </a:cubicBezTo>
                <a:cubicBezTo>
                  <a:pt x="5644283" y="2836575"/>
                  <a:pt x="5628698" y="2852166"/>
                  <a:pt x="5609470" y="2852166"/>
                </a:cubicBezTo>
                <a:close/>
                <a:moveTo>
                  <a:pt x="5694363" y="2852166"/>
                </a:moveTo>
                <a:cubicBezTo>
                  <a:pt x="5675135" y="2852166"/>
                  <a:pt x="5659537" y="2836575"/>
                  <a:pt x="5659537" y="2817348"/>
                </a:cubicBezTo>
                <a:cubicBezTo>
                  <a:pt x="5659537" y="2798120"/>
                  <a:pt x="5675135" y="2782529"/>
                  <a:pt x="5694363" y="2782529"/>
                </a:cubicBezTo>
                <a:cubicBezTo>
                  <a:pt x="5713590" y="2782529"/>
                  <a:pt x="5729175" y="2798120"/>
                  <a:pt x="5729175" y="2817348"/>
                </a:cubicBezTo>
                <a:cubicBezTo>
                  <a:pt x="5729175" y="2836575"/>
                  <a:pt x="5713590" y="2852166"/>
                  <a:pt x="5694363" y="2852166"/>
                </a:cubicBezTo>
                <a:close/>
                <a:moveTo>
                  <a:pt x="5779255" y="2852166"/>
                </a:moveTo>
                <a:cubicBezTo>
                  <a:pt x="5760027" y="2852166"/>
                  <a:pt x="5744429" y="2836575"/>
                  <a:pt x="5744429" y="2817348"/>
                </a:cubicBezTo>
                <a:cubicBezTo>
                  <a:pt x="5744429" y="2798120"/>
                  <a:pt x="5760027" y="2782529"/>
                  <a:pt x="5779255" y="2782529"/>
                </a:cubicBezTo>
                <a:cubicBezTo>
                  <a:pt x="5798483" y="2782529"/>
                  <a:pt x="5814067" y="2798120"/>
                  <a:pt x="5814067" y="2817348"/>
                </a:cubicBezTo>
                <a:cubicBezTo>
                  <a:pt x="5814067" y="2836575"/>
                  <a:pt x="5798483" y="2852166"/>
                  <a:pt x="5779255" y="2852166"/>
                </a:cubicBezTo>
                <a:close/>
                <a:moveTo>
                  <a:pt x="5864148" y="2852166"/>
                </a:moveTo>
                <a:cubicBezTo>
                  <a:pt x="5844920" y="2852166"/>
                  <a:pt x="5829323" y="2836575"/>
                  <a:pt x="5829323" y="2817348"/>
                </a:cubicBezTo>
                <a:cubicBezTo>
                  <a:pt x="5829323" y="2798120"/>
                  <a:pt x="5844920" y="2782529"/>
                  <a:pt x="5864148" y="2782529"/>
                </a:cubicBezTo>
                <a:cubicBezTo>
                  <a:pt x="5883376" y="2782529"/>
                  <a:pt x="5898960" y="2798120"/>
                  <a:pt x="5898960" y="2817348"/>
                </a:cubicBezTo>
                <a:cubicBezTo>
                  <a:pt x="5898960" y="2836575"/>
                  <a:pt x="5883376" y="2852166"/>
                  <a:pt x="5864148" y="2852166"/>
                </a:cubicBezTo>
                <a:close/>
                <a:moveTo>
                  <a:pt x="5949040" y="2852166"/>
                </a:moveTo>
                <a:cubicBezTo>
                  <a:pt x="5929813" y="2852166"/>
                  <a:pt x="5914215" y="2836575"/>
                  <a:pt x="5914215" y="2817348"/>
                </a:cubicBezTo>
                <a:cubicBezTo>
                  <a:pt x="5914215" y="2798120"/>
                  <a:pt x="5929813" y="2782529"/>
                  <a:pt x="5949040" y="2782529"/>
                </a:cubicBezTo>
                <a:cubicBezTo>
                  <a:pt x="5968268" y="2782529"/>
                  <a:pt x="5983853" y="2798120"/>
                  <a:pt x="5983853" y="2817348"/>
                </a:cubicBezTo>
                <a:cubicBezTo>
                  <a:pt x="5983853" y="2836575"/>
                  <a:pt x="5968268" y="2852166"/>
                  <a:pt x="5949040" y="2852166"/>
                </a:cubicBezTo>
                <a:close/>
                <a:moveTo>
                  <a:pt x="6033933" y="2852166"/>
                </a:moveTo>
                <a:cubicBezTo>
                  <a:pt x="6014705" y="2852166"/>
                  <a:pt x="5999107" y="2836575"/>
                  <a:pt x="5999107" y="2817348"/>
                </a:cubicBezTo>
                <a:cubicBezTo>
                  <a:pt x="5999107" y="2798120"/>
                  <a:pt x="6014705" y="2782529"/>
                  <a:pt x="6033933" y="2782529"/>
                </a:cubicBezTo>
                <a:cubicBezTo>
                  <a:pt x="6053160" y="2782529"/>
                  <a:pt x="6068745" y="2798120"/>
                  <a:pt x="6068745" y="2817348"/>
                </a:cubicBezTo>
                <a:cubicBezTo>
                  <a:pt x="6068745" y="2836575"/>
                  <a:pt x="6053160" y="2852166"/>
                  <a:pt x="6033933" y="2852166"/>
                </a:cubicBezTo>
                <a:close/>
                <a:moveTo>
                  <a:pt x="6118825" y="2852166"/>
                </a:moveTo>
                <a:cubicBezTo>
                  <a:pt x="6099597" y="2852166"/>
                  <a:pt x="6083999" y="2836575"/>
                  <a:pt x="6083999" y="2817348"/>
                </a:cubicBezTo>
                <a:cubicBezTo>
                  <a:pt x="6083999" y="2798120"/>
                  <a:pt x="6099597" y="2782529"/>
                  <a:pt x="6118825" y="2782529"/>
                </a:cubicBezTo>
                <a:cubicBezTo>
                  <a:pt x="6138053" y="2782529"/>
                  <a:pt x="6153637" y="2798120"/>
                  <a:pt x="6153637" y="2817348"/>
                </a:cubicBezTo>
                <a:cubicBezTo>
                  <a:pt x="6153637" y="2836575"/>
                  <a:pt x="6138053" y="2852166"/>
                  <a:pt x="6118825" y="2852166"/>
                </a:cubicBezTo>
                <a:close/>
                <a:moveTo>
                  <a:pt x="6203718" y="2852166"/>
                </a:moveTo>
                <a:cubicBezTo>
                  <a:pt x="6184490" y="2852166"/>
                  <a:pt x="6168893" y="2836575"/>
                  <a:pt x="6168893" y="2817348"/>
                </a:cubicBezTo>
                <a:cubicBezTo>
                  <a:pt x="6168893" y="2798120"/>
                  <a:pt x="6184490" y="2782529"/>
                  <a:pt x="6203718" y="2782529"/>
                </a:cubicBezTo>
                <a:cubicBezTo>
                  <a:pt x="6222946" y="2782529"/>
                  <a:pt x="6238530" y="2798120"/>
                  <a:pt x="6238530" y="2817348"/>
                </a:cubicBezTo>
                <a:cubicBezTo>
                  <a:pt x="6238530" y="2836575"/>
                  <a:pt x="6222946" y="2852166"/>
                  <a:pt x="6203718" y="2852166"/>
                </a:cubicBezTo>
                <a:close/>
                <a:moveTo>
                  <a:pt x="6288610" y="2852166"/>
                </a:moveTo>
                <a:cubicBezTo>
                  <a:pt x="6269383" y="2852166"/>
                  <a:pt x="6253785" y="2836575"/>
                  <a:pt x="6253785" y="2817348"/>
                </a:cubicBezTo>
                <a:cubicBezTo>
                  <a:pt x="6253785" y="2798120"/>
                  <a:pt x="6269383" y="2782529"/>
                  <a:pt x="6288610" y="2782529"/>
                </a:cubicBezTo>
                <a:cubicBezTo>
                  <a:pt x="6307838" y="2782529"/>
                  <a:pt x="6323423" y="2798120"/>
                  <a:pt x="6323423" y="2817348"/>
                </a:cubicBezTo>
                <a:cubicBezTo>
                  <a:pt x="6323423" y="2836575"/>
                  <a:pt x="6307838" y="2852166"/>
                  <a:pt x="6288610" y="2852166"/>
                </a:cubicBezTo>
                <a:close/>
                <a:moveTo>
                  <a:pt x="6373503" y="2852166"/>
                </a:moveTo>
                <a:cubicBezTo>
                  <a:pt x="6354275" y="2852166"/>
                  <a:pt x="6338677" y="2836575"/>
                  <a:pt x="6338677" y="2817348"/>
                </a:cubicBezTo>
                <a:cubicBezTo>
                  <a:pt x="6338677" y="2798120"/>
                  <a:pt x="6354275" y="2782529"/>
                  <a:pt x="6373503" y="2782529"/>
                </a:cubicBezTo>
                <a:cubicBezTo>
                  <a:pt x="6392730" y="2782529"/>
                  <a:pt x="6408315" y="2798120"/>
                  <a:pt x="6408315" y="2817348"/>
                </a:cubicBezTo>
                <a:cubicBezTo>
                  <a:pt x="6408315" y="2836575"/>
                  <a:pt x="6392730" y="2852166"/>
                  <a:pt x="6373503" y="2852166"/>
                </a:cubicBezTo>
                <a:close/>
                <a:moveTo>
                  <a:pt x="6458395" y="2852166"/>
                </a:moveTo>
                <a:cubicBezTo>
                  <a:pt x="6439167" y="2852166"/>
                  <a:pt x="6423569" y="2836575"/>
                  <a:pt x="6423569" y="2817348"/>
                </a:cubicBezTo>
                <a:cubicBezTo>
                  <a:pt x="6423569" y="2798120"/>
                  <a:pt x="6439167" y="2782529"/>
                  <a:pt x="6458395" y="2782529"/>
                </a:cubicBezTo>
                <a:cubicBezTo>
                  <a:pt x="6477623" y="2782529"/>
                  <a:pt x="6493207" y="2798120"/>
                  <a:pt x="6493207" y="2817348"/>
                </a:cubicBezTo>
                <a:cubicBezTo>
                  <a:pt x="6493207" y="2836575"/>
                  <a:pt x="6477623" y="2852166"/>
                  <a:pt x="6458395" y="2852166"/>
                </a:cubicBezTo>
                <a:close/>
                <a:moveTo>
                  <a:pt x="6543288" y="2852166"/>
                </a:moveTo>
                <a:cubicBezTo>
                  <a:pt x="6524060" y="2852166"/>
                  <a:pt x="6508463" y="2836575"/>
                  <a:pt x="6508463" y="2817348"/>
                </a:cubicBezTo>
                <a:cubicBezTo>
                  <a:pt x="6508463" y="2798120"/>
                  <a:pt x="6524060" y="2782529"/>
                  <a:pt x="6543288" y="2782529"/>
                </a:cubicBezTo>
                <a:cubicBezTo>
                  <a:pt x="6562516" y="2782529"/>
                  <a:pt x="6578100" y="2798120"/>
                  <a:pt x="6578100" y="2817348"/>
                </a:cubicBezTo>
                <a:cubicBezTo>
                  <a:pt x="6578100" y="2836575"/>
                  <a:pt x="6562516" y="2852166"/>
                  <a:pt x="6543288" y="2852166"/>
                </a:cubicBezTo>
                <a:close/>
                <a:moveTo>
                  <a:pt x="6628180" y="2852166"/>
                </a:moveTo>
                <a:cubicBezTo>
                  <a:pt x="6608953" y="2852166"/>
                  <a:pt x="6593355" y="2836575"/>
                  <a:pt x="6593355" y="2817348"/>
                </a:cubicBezTo>
                <a:cubicBezTo>
                  <a:pt x="6593355" y="2798120"/>
                  <a:pt x="6608953" y="2782529"/>
                  <a:pt x="6628180" y="2782529"/>
                </a:cubicBezTo>
                <a:cubicBezTo>
                  <a:pt x="6647408" y="2782529"/>
                  <a:pt x="6662993" y="2798120"/>
                  <a:pt x="6662993" y="2817348"/>
                </a:cubicBezTo>
                <a:cubicBezTo>
                  <a:pt x="6662993" y="2836575"/>
                  <a:pt x="6647408" y="2852166"/>
                  <a:pt x="6628180" y="2852166"/>
                </a:cubicBezTo>
                <a:close/>
                <a:moveTo>
                  <a:pt x="6713073" y="2852166"/>
                </a:moveTo>
                <a:cubicBezTo>
                  <a:pt x="6693845" y="2852166"/>
                  <a:pt x="6678247" y="2836575"/>
                  <a:pt x="6678247" y="2817348"/>
                </a:cubicBezTo>
                <a:cubicBezTo>
                  <a:pt x="6678247" y="2798120"/>
                  <a:pt x="6693845" y="2782529"/>
                  <a:pt x="6713073" y="2782529"/>
                </a:cubicBezTo>
                <a:cubicBezTo>
                  <a:pt x="6732300" y="2782529"/>
                  <a:pt x="6747885" y="2798120"/>
                  <a:pt x="6747885" y="2817348"/>
                </a:cubicBezTo>
                <a:cubicBezTo>
                  <a:pt x="6747885" y="2836575"/>
                  <a:pt x="6732300" y="2852166"/>
                  <a:pt x="6713073" y="2852166"/>
                </a:cubicBezTo>
                <a:close/>
                <a:moveTo>
                  <a:pt x="6797965" y="2852166"/>
                </a:moveTo>
                <a:cubicBezTo>
                  <a:pt x="6778737" y="2852166"/>
                  <a:pt x="6763139" y="2836575"/>
                  <a:pt x="6763139" y="2817348"/>
                </a:cubicBezTo>
                <a:cubicBezTo>
                  <a:pt x="6763139" y="2798120"/>
                  <a:pt x="6778737" y="2782529"/>
                  <a:pt x="6797965" y="2782529"/>
                </a:cubicBezTo>
                <a:cubicBezTo>
                  <a:pt x="6817193" y="2782529"/>
                  <a:pt x="6832777" y="2798120"/>
                  <a:pt x="6832777" y="2817348"/>
                </a:cubicBezTo>
                <a:cubicBezTo>
                  <a:pt x="6832777" y="2836575"/>
                  <a:pt x="6817193" y="2852166"/>
                  <a:pt x="6797965" y="2852166"/>
                </a:cubicBezTo>
                <a:close/>
                <a:moveTo>
                  <a:pt x="6882858" y="2852166"/>
                </a:moveTo>
                <a:cubicBezTo>
                  <a:pt x="6863630" y="2852166"/>
                  <a:pt x="6848033" y="2836575"/>
                  <a:pt x="6848033" y="2817348"/>
                </a:cubicBezTo>
                <a:cubicBezTo>
                  <a:pt x="6848033" y="2798120"/>
                  <a:pt x="6863630" y="2782529"/>
                  <a:pt x="6882858" y="2782529"/>
                </a:cubicBezTo>
                <a:cubicBezTo>
                  <a:pt x="6902086" y="2782529"/>
                  <a:pt x="6917670" y="2798120"/>
                  <a:pt x="6917670" y="2817348"/>
                </a:cubicBezTo>
                <a:cubicBezTo>
                  <a:pt x="6917670" y="2836575"/>
                  <a:pt x="6902086" y="2852166"/>
                  <a:pt x="6882858" y="2852166"/>
                </a:cubicBezTo>
                <a:close/>
                <a:moveTo>
                  <a:pt x="6967749" y="2852166"/>
                </a:moveTo>
                <a:cubicBezTo>
                  <a:pt x="6948522" y="2852166"/>
                  <a:pt x="6932924" y="2836575"/>
                  <a:pt x="6932924" y="2817348"/>
                </a:cubicBezTo>
                <a:cubicBezTo>
                  <a:pt x="6932924" y="2798120"/>
                  <a:pt x="6948522" y="2782529"/>
                  <a:pt x="6967749" y="2782529"/>
                </a:cubicBezTo>
                <a:cubicBezTo>
                  <a:pt x="6986977" y="2782529"/>
                  <a:pt x="7002562" y="2798120"/>
                  <a:pt x="7002562" y="2817348"/>
                </a:cubicBezTo>
                <a:cubicBezTo>
                  <a:pt x="7002562" y="2836575"/>
                  <a:pt x="6986977" y="2852166"/>
                  <a:pt x="6967749" y="2852166"/>
                </a:cubicBezTo>
                <a:close/>
                <a:moveTo>
                  <a:pt x="7052643" y="2852166"/>
                </a:moveTo>
                <a:cubicBezTo>
                  <a:pt x="7033415" y="2852166"/>
                  <a:pt x="7017817" y="2836575"/>
                  <a:pt x="7017817" y="2817348"/>
                </a:cubicBezTo>
                <a:cubicBezTo>
                  <a:pt x="7017817" y="2798120"/>
                  <a:pt x="7033415" y="2782529"/>
                  <a:pt x="7052643" y="2782529"/>
                </a:cubicBezTo>
                <a:cubicBezTo>
                  <a:pt x="7071870" y="2782529"/>
                  <a:pt x="7087455" y="2798120"/>
                  <a:pt x="7087455" y="2817348"/>
                </a:cubicBezTo>
                <a:cubicBezTo>
                  <a:pt x="7087455" y="2836575"/>
                  <a:pt x="7071870" y="2852166"/>
                  <a:pt x="7052643" y="2852166"/>
                </a:cubicBezTo>
                <a:close/>
                <a:moveTo>
                  <a:pt x="7137562" y="2852166"/>
                </a:moveTo>
                <a:cubicBezTo>
                  <a:pt x="7118334" y="2852166"/>
                  <a:pt x="7102737" y="2836575"/>
                  <a:pt x="7102737" y="2817348"/>
                </a:cubicBezTo>
                <a:cubicBezTo>
                  <a:pt x="7102737" y="2798120"/>
                  <a:pt x="7118334" y="2782529"/>
                  <a:pt x="7137562" y="2782529"/>
                </a:cubicBezTo>
                <a:cubicBezTo>
                  <a:pt x="7156790" y="2782529"/>
                  <a:pt x="7172374" y="2798120"/>
                  <a:pt x="7172374" y="2817348"/>
                </a:cubicBezTo>
                <a:cubicBezTo>
                  <a:pt x="7172374" y="2836575"/>
                  <a:pt x="7156790" y="2852166"/>
                  <a:pt x="7137562" y="2852166"/>
                </a:cubicBezTo>
                <a:close/>
                <a:moveTo>
                  <a:pt x="7222454" y="2852166"/>
                </a:moveTo>
                <a:cubicBezTo>
                  <a:pt x="7203226" y="2852166"/>
                  <a:pt x="7187629" y="2836575"/>
                  <a:pt x="7187629" y="2817348"/>
                </a:cubicBezTo>
                <a:cubicBezTo>
                  <a:pt x="7187629" y="2798120"/>
                  <a:pt x="7203226" y="2782529"/>
                  <a:pt x="7222454" y="2782529"/>
                </a:cubicBezTo>
                <a:cubicBezTo>
                  <a:pt x="7241682" y="2782529"/>
                  <a:pt x="7257266" y="2798120"/>
                  <a:pt x="7257266" y="2817348"/>
                </a:cubicBezTo>
                <a:cubicBezTo>
                  <a:pt x="7257266" y="2836575"/>
                  <a:pt x="7241682" y="2852166"/>
                  <a:pt x="7222454" y="2852166"/>
                </a:cubicBezTo>
                <a:close/>
                <a:moveTo>
                  <a:pt x="7307346" y="2852166"/>
                </a:moveTo>
                <a:cubicBezTo>
                  <a:pt x="7288119" y="2852166"/>
                  <a:pt x="7272521" y="2836575"/>
                  <a:pt x="7272521" y="2817348"/>
                </a:cubicBezTo>
                <a:cubicBezTo>
                  <a:pt x="7272521" y="2798120"/>
                  <a:pt x="7288119" y="2782529"/>
                  <a:pt x="7307346" y="2782529"/>
                </a:cubicBezTo>
                <a:cubicBezTo>
                  <a:pt x="7326574" y="2782529"/>
                  <a:pt x="7342159" y="2798120"/>
                  <a:pt x="7342159" y="2817348"/>
                </a:cubicBezTo>
                <a:cubicBezTo>
                  <a:pt x="7342159" y="2836575"/>
                  <a:pt x="7326574" y="2852166"/>
                  <a:pt x="7307346" y="2852166"/>
                </a:cubicBezTo>
                <a:close/>
                <a:moveTo>
                  <a:pt x="7392239" y="2852166"/>
                </a:moveTo>
                <a:cubicBezTo>
                  <a:pt x="7373011" y="2852166"/>
                  <a:pt x="7357413" y="2836575"/>
                  <a:pt x="7357413" y="2817348"/>
                </a:cubicBezTo>
                <a:cubicBezTo>
                  <a:pt x="7357413" y="2798120"/>
                  <a:pt x="7373011" y="2782529"/>
                  <a:pt x="7392239" y="2782529"/>
                </a:cubicBezTo>
                <a:cubicBezTo>
                  <a:pt x="7411466" y="2782529"/>
                  <a:pt x="7427051" y="2798120"/>
                  <a:pt x="7427051" y="2817348"/>
                </a:cubicBezTo>
                <a:cubicBezTo>
                  <a:pt x="7427051" y="2836575"/>
                  <a:pt x="7411466" y="2852166"/>
                  <a:pt x="7392239" y="2852166"/>
                </a:cubicBezTo>
                <a:close/>
                <a:moveTo>
                  <a:pt x="8410949" y="2852166"/>
                </a:moveTo>
                <a:cubicBezTo>
                  <a:pt x="8391721" y="2852166"/>
                  <a:pt x="8376123" y="2836575"/>
                  <a:pt x="8376123" y="2817348"/>
                </a:cubicBezTo>
                <a:cubicBezTo>
                  <a:pt x="8376123" y="2798120"/>
                  <a:pt x="8391721" y="2782529"/>
                  <a:pt x="8410949" y="2782529"/>
                </a:cubicBezTo>
                <a:cubicBezTo>
                  <a:pt x="8430176" y="2782529"/>
                  <a:pt x="8445761" y="2798120"/>
                  <a:pt x="8445761" y="2817348"/>
                </a:cubicBezTo>
                <a:cubicBezTo>
                  <a:pt x="8445761" y="2836575"/>
                  <a:pt x="8430176" y="2852166"/>
                  <a:pt x="8410949" y="2852166"/>
                </a:cubicBezTo>
                <a:close/>
                <a:moveTo>
                  <a:pt x="9005195" y="2852166"/>
                </a:moveTo>
                <a:cubicBezTo>
                  <a:pt x="8985968" y="2852166"/>
                  <a:pt x="8970370" y="2836575"/>
                  <a:pt x="8970370" y="2817348"/>
                </a:cubicBezTo>
                <a:cubicBezTo>
                  <a:pt x="8970370" y="2798120"/>
                  <a:pt x="8985968" y="2782529"/>
                  <a:pt x="9005195" y="2782529"/>
                </a:cubicBezTo>
                <a:cubicBezTo>
                  <a:pt x="9024423" y="2782529"/>
                  <a:pt x="9040008" y="2798120"/>
                  <a:pt x="9040008" y="2817348"/>
                </a:cubicBezTo>
                <a:cubicBezTo>
                  <a:pt x="9040008" y="2836575"/>
                  <a:pt x="9024423" y="2852166"/>
                  <a:pt x="9005195" y="2852166"/>
                </a:cubicBezTo>
                <a:close/>
                <a:moveTo>
                  <a:pt x="9769228" y="2852166"/>
                </a:moveTo>
                <a:cubicBezTo>
                  <a:pt x="9750000" y="2852166"/>
                  <a:pt x="9734402" y="2836575"/>
                  <a:pt x="9734402" y="2817348"/>
                </a:cubicBezTo>
                <a:cubicBezTo>
                  <a:pt x="9734402" y="2798120"/>
                  <a:pt x="9750000" y="2782529"/>
                  <a:pt x="9769228" y="2782529"/>
                </a:cubicBezTo>
                <a:cubicBezTo>
                  <a:pt x="9788455" y="2782529"/>
                  <a:pt x="9804040" y="2798120"/>
                  <a:pt x="9804040" y="2817348"/>
                </a:cubicBezTo>
                <a:cubicBezTo>
                  <a:pt x="9804040" y="2836575"/>
                  <a:pt x="9788455" y="2852166"/>
                  <a:pt x="9769228" y="2852166"/>
                </a:cubicBezTo>
                <a:close/>
                <a:moveTo>
                  <a:pt x="9854122" y="2852166"/>
                </a:moveTo>
                <a:cubicBezTo>
                  <a:pt x="9834894" y="2852166"/>
                  <a:pt x="9819297" y="2836575"/>
                  <a:pt x="9819297" y="2817348"/>
                </a:cubicBezTo>
                <a:cubicBezTo>
                  <a:pt x="9819297" y="2798120"/>
                  <a:pt x="9834894" y="2782529"/>
                  <a:pt x="9854122" y="2782529"/>
                </a:cubicBezTo>
                <a:cubicBezTo>
                  <a:pt x="9873350" y="2782529"/>
                  <a:pt x="9888934" y="2798120"/>
                  <a:pt x="9888934" y="2817348"/>
                </a:cubicBezTo>
                <a:cubicBezTo>
                  <a:pt x="9888934" y="2836575"/>
                  <a:pt x="9873350" y="2852166"/>
                  <a:pt x="9854122" y="2852166"/>
                </a:cubicBezTo>
                <a:close/>
                <a:moveTo>
                  <a:pt x="3487153" y="2767307"/>
                </a:moveTo>
                <a:cubicBezTo>
                  <a:pt x="3467925" y="2767307"/>
                  <a:pt x="3452334" y="2751716"/>
                  <a:pt x="3452334" y="2732488"/>
                </a:cubicBezTo>
                <a:cubicBezTo>
                  <a:pt x="3452334" y="2713260"/>
                  <a:pt x="3467925" y="2697669"/>
                  <a:pt x="3487153" y="2697669"/>
                </a:cubicBezTo>
                <a:cubicBezTo>
                  <a:pt x="3506380" y="2697669"/>
                  <a:pt x="3521971" y="2713260"/>
                  <a:pt x="3521971" y="2732488"/>
                </a:cubicBezTo>
                <a:cubicBezTo>
                  <a:pt x="3521971" y="2751716"/>
                  <a:pt x="3506380" y="2767307"/>
                  <a:pt x="3487153" y="2767307"/>
                </a:cubicBezTo>
                <a:close/>
                <a:moveTo>
                  <a:pt x="3572044" y="2767307"/>
                </a:moveTo>
                <a:cubicBezTo>
                  <a:pt x="3552816" y="2767307"/>
                  <a:pt x="3537225" y="2751716"/>
                  <a:pt x="3537225" y="2732488"/>
                </a:cubicBezTo>
                <a:cubicBezTo>
                  <a:pt x="3537225" y="2713260"/>
                  <a:pt x="3552816" y="2697669"/>
                  <a:pt x="3572044" y="2697669"/>
                </a:cubicBezTo>
                <a:cubicBezTo>
                  <a:pt x="3591272" y="2697669"/>
                  <a:pt x="3606863" y="2713260"/>
                  <a:pt x="3606863" y="2732488"/>
                </a:cubicBezTo>
                <a:cubicBezTo>
                  <a:pt x="3606863" y="2751716"/>
                  <a:pt x="3591272" y="2767307"/>
                  <a:pt x="3572044" y="2767307"/>
                </a:cubicBezTo>
                <a:close/>
                <a:moveTo>
                  <a:pt x="3656936" y="2767307"/>
                </a:moveTo>
                <a:cubicBezTo>
                  <a:pt x="3637708" y="2767307"/>
                  <a:pt x="3622117" y="2751716"/>
                  <a:pt x="3622117" y="2732488"/>
                </a:cubicBezTo>
                <a:cubicBezTo>
                  <a:pt x="3622117" y="2713260"/>
                  <a:pt x="3637708" y="2697669"/>
                  <a:pt x="3656936" y="2697669"/>
                </a:cubicBezTo>
                <a:cubicBezTo>
                  <a:pt x="3676164" y="2697669"/>
                  <a:pt x="3691755" y="2713260"/>
                  <a:pt x="3691755" y="2732488"/>
                </a:cubicBezTo>
                <a:cubicBezTo>
                  <a:pt x="3691755" y="2751716"/>
                  <a:pt x="3676164" y="2767307"/>
                  <a:pt x="3656936" y="2767307"/>
                </a:cubicBezTo>
                <a:close/>
                <a:moveTo>
                  <a:pt x="3741829" y="2767307"/>
                </a:moveTo>
                <a:cubicBezTo>
                  <a:pt x="3722602" y="2767307"/>
                  <a:pt x="3707010" y="2751716"/>
                  <a:pt x="3707010" y="2732488"/>
                </a:cubicBezTo>
                <a:cubicBezTo>
                  <a:pt x="3707010" y="2713260"/>
                  <a:pt x="3722602" y="2697669"/>
                  <a:pt x="3741829" y="2697669"/>
                </a:cubicBezTo>
                <a:cubicBezTo>
                  <a:pt x="3761057" y="2697669"/>
                  <a:pt x="3776648" y="2713260"/>
                  <a:pt x="3776648" y="2732488"/>
                </a:cubicBezTo>
                <a:cubicBezTo>
                  <a:pt x="3776648" y="2751716"/>
                  <a:pt x="3761057" y="2767307"/>
                  <a:pt x="3741829" y="2767307"/>
                </a:cubicBezTo>
                <a:close/>
                <a:moveTo>
                  <a:pt x="3826723" y="2767307"/>
                </a:moveTo>
                <a:cubicBezTo>
                  <a:pt x="3807495" y="2767307"/>
                  <a:pt x="3791904" y="2751716"/>
                  <a:pt x="3791904" y="2732488"/>
                </a:cubicBezTo>
                <a:cubicBezTo>
                  <a:pt x="3791904" y="2713260"/>
                  <a:pt x="3807495" y="2697669"/>
                  <a:pt x="3826723" y="2697669"/>
                </a:cubicBezTo>
                <a:cubicBezTo>
                  <a:pt x="3845950" y="2697669"/>
                  <a:pt x="3861541" y="2713260"/>
                  <a:pt x="3861541" y="2732488"/>
                </a:cubicBezTo>
                <a:cubicBezTo>
                  <a:pt x="3861541" y="2751716"/>
                  <a:pt x="3845950" y="2767307"/>
                  <a:pt x="3826723" y="2767307"/>
                </a:cubicBezTo>
                <a:close/>
                <a:moveTo>
                  <a:pt x="3911614" y="2767307"/>
                </a:moveTo>
                <a:cubicBezTo>
                  <a:pt x="3892386" y="2767307"/>
                  <a:pt x="3876795" y="2751716"/>
                  <a:pt x="3876795" y="2732488"/>
                </a:cubicBezTo>
                <a:cubicBezTo>
                  <a:pt x="3876795" y="2713260"/>
                  <a:pt x="3892386" y="2697669"/>
                  <a:pt x="3911614" y="2697669"/>
                </a:cubicBezTo>
                <a:cubicBezTo>
                  <a:pt x="3930842" y="2697669"/>
                  <a:pt x="3946433" y="2713260"/>
                  <a:pt x="3946433" y="2732488"/>
                </a:cubicBezTo>
                <a:cubicBezTo>
                  <a:pt x="3946433" y="2751716"/>
                  <a:pt x="3930842" y="2767307"/>
                  <a:pt x="3911614" y="2767307"/>
                </a:cubicBezTo>
                <a:close/>
                <a:moveTo>
                  <a:pt x="3996513" y="2767307"/>
                </a:moveTo>
                <a:cubicBezTo>
                  <a:pt x="3977285" y="2767307"/>
                  <a:pt x="3961694" y="2751716"/>
                  <a:pt x="3961694" y="2732488"/>
                </a:cubicBezTo>
                <a:cubicBezTo>
                  <a:pt x="3961694" y="2713260"/>
                  <a:pt x="3977285" y="2697669"/>
                  <a:pt x="3996513" y="2697669"/>
                </a:cubicBezTo>
                <a:cubicBezTo>
                  <a:pt x="4015741" y="2697669"/>
                  <a:pt x="4031332" y="2713260"/>
                  <a:pt x="4031332" y="2732488"/>
                </a:cubicBezTo>
                <a:cubicBezTo>
                  <a:pt x="4031332" y="2751716"/>
                  <a:pt x="4015741" y="2767307"/>
                  <a:pt x="3996513" y="2767307"/>
                </a:cubicBezTo>
                <a:close/>
                <a:moveTo>
                  <a:pt x="5609470" y="2767307"/>
                </a:moveTo>
                <a:cubicBezTo>
                  <a:pt x="5590243" y="2767307"/>
                  <a:pt x="5574645" y="2751716"/>
                  <a:pt x="5574645" y="2732488"/>
                </a:cubicBezTo>
                <a:cubicBezTo>
                  <a:pt x="5574645" y="2713260"/>
                  <a:pt x="5590243" y="2697669"/>
                  <a:pt x="5609470" y="2697669"/>
                </a:cubicBezTo>
                <a:cubicBezTo>
                  <a:pt x="5628698" y="2697669"/>
                  <a:pt x="5644283" y="2713260"/>
                  <a:pt x="5644283" y="2732488"/>
                </a:cubicBezTo>
                <a:cubicBezTo>
                  <a:pt x="5644283" y="2751716"/>
                  <a:pt x="5628698" y="2767307"/>
                  <a:pt x="5609470" y="2767307"/>
                </a:cubicBezTo>
                <a:close/>
                <a:moveTo>
                  <a:pt x="5694363" y="2767307"/>
                </a:moveTo>
                <a:cubicBezTo>
                  <a:pt x="5675135" y="2767307"/>
                  <a:pt x="5659537" y="2751716"/>
                  <a:pt x="5659537" y="2732488"/>
                </a:cubicBezTo>
                <a:cubicBezTo>
                  <a:pt x="5659537" y="2713260"/>
                  <a:pt x="5675135" y="2697669"/>
                  <a:pt x="5694363" y="2697669"/>
                </a:cubicBezTo>
                <a:cubicBezTo>
                  <a:pt x="5713590" y="2697669"/>
                  <a:pt x="5729175" y="2713260"/>
                  <a:pt x="5729175" y="2732488"/>
                </a:cubicBezTo>
                <a:cubicBezTo>
                  <a:pt x="5729175" y="2751716"/>
                  <a:pt x="5713590" y="2767307"/>
                  <a:pt x="5694363" y="2767307"/>
                </a:cubicBezTo>
                <a:close/>
                <a:moveTo>
                  <a:pt x="5779255" y="2767307"/>
                </a:moveTo>
                <a:cubicBezTo>
                  <a:pt x="5760027" y="2767307"/>
                  <a:pt x="5744429" y="2751716"/>
                  <a:pt x="5744429" y="2732488"/>
                </a:cubicBezTo>
                <a:cubicBezTo>
                  <a:pt x="5744429" y="2713260"/>
                  <a:pt x="5760027" y="2697669"/>
                  <a:pt x="5779255" y="2697669"/>
                </a:cubicBezTo>
                <a:cubicBezTo>
                  <a:pt x="5798483" y="2697669"/>
                  <a:pt x="5814067" y="2713260"/>
                  <a:pt x="5814067" y="2732488"/>
                </a:cubicBezTo>
                <a:cubicBezTo>
                  <a:pt x="5814067" y="2751716"/>
                  <a:pt x="5798483" y="2767307"/>
                  <a:pt x="5779255" y="2767307"/>
                </a:cubicBezTo>
                <a:close/>
                <a:moveTo>
                  <a:pt x="6033933" y="2767307"/>
                </a:moveTo>
                <a:cubicBezTo>
                  <a:pt x="6014705" y="2767307"/>
                  <a:pt x="5999107" y="2751716"/>
                  <a:pt x="5999107" y="2732488"/>
                </a:cubicBezTo>
                <a:cubicBezTo>
                  <a:pt x="5999107" y="2713260"/>
                  <a:pt x="6014705" y="2697669"/>
                  <a:pt x="6033933" y="2697669"/>
                </a:cubicBezTo>
                <a:cubicBezTo>
                  <a:pt x="6053160" y="2697669"/>
                  <a:pt x="6068745" y="2713260"/>
                  <a:pt x="6068745" y="2732488"/>
                </a:cubicBezTo>
                <a:cubicBezTo>
                  <a:pt x="6068745" y="2751716"/>
                  <a:pt x="6053160" y="2767307"/>
                  <a:pt x="6033933" y="2767307"/>
                </a:cubicBezTo>
                <a:close/>
                <a:moveTo>
                  <a:pt x="6118825" y="2767307"/>
                </a:moveTo>
                <a:cubicBezTo>
                  <a:pt x="6099597" y="2767307"/>
                  <a:pt x="6083999" y="2751716"/>
                  <a:pt x="6083999" y="2732488"/>
                </a:cubicBezTo>
                <a:cubicBezTo>
                  <a:pt x="6083999" y="2713260"/>
                  <a:pt x="6099597" y="2697669"/>
                  <a:pt x="6118825" y="2697669"/>
                </a:cubicBezTo>
                <a:cubicBezTo>
                  <a:pt x="6138053" y="2697669"/>
                  <a:pt x="6153637" y="2713260"/>
                  <a:pt x="6153637" y="2732488"/>
                </a:cubicBezTo>
                <a:cubicBezTo>
                  <a:pt x="6153637" y="2751716"/>
                  <a:pt x="6138053" y="2767307"/>
                  <a:pt x="6118825" y="2767307"/>
                </a:cubicBezTo>
                <a:close/>
                <a:moveTo>
                  <a:pt x="6203718" y="2767307"/>
                </a:moveTo>
                <a:cubicBezTo>
                  <a:pt x="6184490" y="2767307"/>
                  <a:pt x="6168893" y="2751716"/>
                  <a:pt x="6168893" y="2732488"/>
                </a:cubicBezTo>
                <a:cubicBezTo>
                  <a:pt x="6168893" y="2713260"/>
                  <a:pt x="6184490" y="2697669"/>
                  <a:pt x="6203718" y="2697669"/>
                </a:cubicBezTo>
                <a:cubicBezTo>
                  <a:pt x="6222946" y="2697669"/>
                  <a:pt x="6238530" y="2713260"/>
                  <a:pt x="6238530" y="2732488"/>
                </a:cubicBezTo>
                <a:cubicBezTo>
                  <a:pt x="6238530" y="2751716"/>
                  <a:pt x="6222946" y="2767307"/>
                  <a:pt x="6203718" y="2767307"/>
                </a:cubicBezTo>
                <a:close/>
                <a:moveTo>
                  <a:pt x="6288610" y="2767307"/>
                </a:moveTo>
                <a:cubicBezTo>
                  <a:pt x="6269383" y="2767307"/>
                  <a:pt x="6253785" y="2751716"/>
                  <a:pt x="6253785" y="2732488"/>
                </a:cubicBezTo>
                <a:cubicBezTo>
                  <a:pt x="6253785" y="2713260"/>
                  <a:pt x="6269383" y="2697669"/>
                  <a:pt x="6288610" y="2697669"/>
                </a:cubicBezTo>
                <a:cubicBezTo>
                  <a:pt x="6307838" y="2697669"/>
                  <a:pt x="6323423" y="2713260"/>
                  <a:pt x="6323423" y="2732488"/>
                </a:cubicBezTo>
                <a:cubicBezTo>
                  <a:pt x="6323423" y="2751716"/>
                  <a:pt x="6307838" y="2767307"/>
                  <a:pt x="6288610" y="2767307"/>
                </a:cubicBezTo>
                <a:close/>
                <a:moveTo>
                  <a:pt x="6373503" y="2767307"/>
                </a:moveTo>
                <a:cubicBezTo>
                  <a:pt x="6354275" y="2767307"/>
                  <a:pt x="6338677" y="2751716"/>
                  <a:pt x="6338677" y="2732488"/>
                </a:cubicBezTo>
                <a:cubicBezTo>
                  <a:pt x="6338677" y="2713260"/>
                  <a:pt x="6354275" y="2697669"/>
                  <a:pt x="6373503" y="2697669"/>
                </a:cubicBezTo>
                <a:cubicBezTo>
                  <a:pt x="6392730" y="2697669"/>
                  <a:pt x="6408315" y="2713260"/>
                  <a:pt x="6408315" y="2732488"/>
                </a:cubicBezTo>
                <a:cubicBezTo>
                  <a:pt x="6408315" y="2751716"/>
                  <a:pt x="6392730" y="2767307"/>
                  <a:pt x="6373503" y="2767307"/>
                </a:cubicBezTo>
                <a:close/>
                <a:moveTo>
                  <a:pt x="6458395" y="2767307"/>
                </a:moveTo>
                <a:cubicBezTo>
                  <a:pt x="6439167" y="2767307"/>
                  <a:pt x="6423569" y="2751716"/>
                  <a:pt x="6423569" y="2732488"/>
                </a:cubicBezTo>
                <a:cubicBezTo>
                  <a:pt x="6423569" y="2713260"/>
                  <a:pt x="6439167" y="2697669"/>
                  <a:pt x="6458395" y="2697669"/>
                </a:cubicBezTo>
                <a:cubicBezTo>
                  <a:pt x="6477623" y="2697669"/>
                  <a:pt x="6493207" y="2713260"/>
                  <a:pt x="6493207" y="2732488"/>
                </a:cubicBezTo>
                <a:cubicBezTo>
                  <a:pt x="6493207" y="2751716"/>
                  <a:pt x="6477623" y="2767307"/>
                  <a:pt x="6458395" y="2767307"/>
                </a:cubicBezTo>
                <a:close/>
                <a:moveTo>
                  <a:pt x="6543288" y="2767307"/>
                </a:moveTo>
                <a:cubicBezTo>
                  <a:pt x="6524060" y="2767307"/>
                  <a:pt x="6508463" y="2751716"/>
                  <a:pt x="6508463" y="2732488"/>
                </a:cubicBezTo>
                <a:cubicBezTo>
                  <a:pt x="6508463" y="2713260"/>
                  <a:pt x="6524060" y="2697669"/>
                  <a:pt x="6543288" y="2697669"/>
                </a:cubicBezTo>
                <a:cubicBezTo>
                  <a:pt x="6562516" y="2697669"/>
                  <a:pt x="6578100" y="2713260"/>
                  <a:pt x="6578100" y="2732488"/>
                </a:cubicBezTo>
                <a:cubicBezTo>
                  <a:pt x="6578100" y="2751716"/>
                  <a:pt x="6562516" y="2767307"/>
                  <a:pt x="6543288" y="2767307"/>
                </a:cubicBezTo>
                <a:close/>
                <a:moveTo>
                  <a:pt x="6628180" y="2767307"/>
                </a:moveTo>
                <a:cubicBezTo>
                  <a:pt x="6608953" y="2767307"/>
                  <a:pt x="6593355" y="2751716"/>
                  <a:pt x="6593355" y="2732488"/>
                </a:cubicBezTo>
                <a:cubicBezTo>
                  <a:pt x="6593355" y="2713260"/>
                  <a:pt x="6608953" y="2697669"/>
                  <a:pt x="6628180" y="2697669"/>
                </a:cubicBezTo>
                <a:cubicBezTo>
                  <a:pt x="6647408" y="2697669"/>
                  <a:pt x="6662993" y="2713260"/>
                  <a:pt x="6662993" y="2732488"/>
                </a:cubicBezTo>
                <a:cubicBezTo>
                  <a:pt x="6662993" y="2751716"/>
                  <a:pt x="6647408" y="2767307"/>
                  <a:pt x="6628180" y="2767307"/>
                </a:cubicBezTo>
                <a:close/>
                <a:moveTo>
                  <a:pt x="6713073" y="2767307"/>
                </a:moveTo>
                <a:cubicBezTo>
                  <a:pt x="6693845" y="2767307"/>
                  <a:pt x="6678247" y="2751716"/>
                  <a:pt x="6678247" y="2732488"/>
                </a:cubicBezTo>
                <a:cubicBezTo>
                  <a:pt x="6678247" y="2713260"/>
                  <a:pt x="6693845" y="2697669"/>
                  <a:pt x="6713073" y="2697669"/>
                </a:cubicBezTo>
                <a:cubicBezTo>
                  <a:pt x="6732300" y="2697669"/>
                  <a:pt x="6747885" y="2713260"/>
                  <a:pt x="6747885" y="2732488"/>
                </a:cubicBezTo>
                <a:cubicBezTo>
                  <a:pt x="6747885" y="2751716"/>
                  <a:pt x="6732300" y="2767307"/>
                  <a:pt x="6713073" y="2767307"/>
                </a:cubicBezTo>
                <a:close/>
                <a:moveTo>
                  <a:pt x="6797965" y="2767307"/>
                </a:moveTo>
                <a:cubicBezTo>
                  <a:pt x="6778737" y="2767307"/>
                  <a:pt x="6763139" y="2751716"/>
                  <a:pt x="6763139" y="2732488"/>
                </a:cubicBezTo>
                <a:cubicBezTo>
                  <a:pt x="6763139" y="2713260"/>
                  <a:pt x="6778737" y="2697669"/>
                  <a:pt x="6797965" y="2697669"/>
                </a:cubicBezTo>
                <a:cubicBezTo>
                  <a:pt x="6817193" y="2697669"/>
                  <a:pt x="6832777" y="2713260"/>
                  <a:pt x="6832777" y="2732488"/>
                </a:cubicBezTo>
                <a:cubicBezTo>
                  <a:pt x="6832777" y="2751716"/>
                  <a:pt x="6817193" y="2767307"/>
                  <a:pt x="6797965" y="2767307"/>
                </a:cubicBezTo>
                <a:close/>
                <a:moveTo>
                  <a:pt x="6882858" y="2767307"/>
                </a:moveTo>
                <a:cubicBezTo>
                  <a:pt x="6863630" y="2767307"/>
                  <a:pt x="6848033" y="2751716"/>
                  <a:pt x="6848033" y="2732488"/>
                </a:cubicBezTo>
                <a:cubicBezTo>
                  <a:pt x="6848033" y="2713260"/>
                  <a:pt x="6863630" y="2697669"/>
                  <a:pt x="6882858" y="2697669"/>
                </a:cubicBezTo>
                <a:cubicBezTo>
                  <a:pt x="6902086" y="2697669"/>
                  <a:pt x="6917670" y="2713260"/>
                  <a:pt x="6917670" y="2732488"/>
                </a:cubicBezTo>
                <a:cubicBezTo>
                  <a:pt x="6917670" y="2751716"/>
                  <a:pt x="6902086" y="2767307"/>
                  <a:pt x="6882858" y="2767307"/>
                </a:cubicBezTo>
                <a:close/>
                <a:moveTo>
                  <a:pt x="6967749" y="2767307"/>
                </a:moveTo>
                <a:cubicBezTo>
                  <a:pt x="6948522" y="2767307"/>
                  <a:pt x="6932924" y="2751716"/>
                  <a:pt x="6932924" y="2732488"/>
                </a:cubicBezTo>
                <a:cubicBezTo>
                  <a:pt x="6932924" y="2713260"/>
                  <a:pt x="6948522" y="2697669"/>
                  <a:pt x="6967749" y="2697669"/>
                </a:cubicBezTo>
                <a:cubicBezTo>
                  <a:pt x="6986977" y="2697669"/>
                  <a:pt x="7002562" y="2713260"/>
                  <a:pt x="7002562" y="2732488"/>
                </a:cubicBezTo>
                <a:cubicBezTo>
                  <a:pt x="7002562" y="2751716"/>
                  <a:pt x="6986977" y="2767307"/>
                  <a:pt x="6967749" y="2767307"/>
                </a:cubicBezTo>
                <a:close/>
                <a:moveTo>
                  <a:pt x="7052643" y="2767307"/>
                </a:moveTo>
                <a:cubicBezTo>
                  <a:pt x="7033415" y="2767307"/>
                  <a:pt x="7017817" y="2751716"/>
                  <a:pt x="7017817" y="2732488"/>
                </a:cubicBezTo>
                <a:cubicBezTo>
                  <a:pt x="7017817" y="2713260"/>
                  <a:pt x="7033415" y="2697669"/>
                  <a:pt x="7052643" y="2697669"/>
                </a:cubicBezTo>
                <a:cubicBezTo>
                  <a:pt x="7071870" y="2697669"/>
                  <a:pt x="7087455" y="2713260"/>
                  <a:pt x="7087455" y="2732488"/>
                </a:cubicBezTo>
                <a:cubicBezTo>
                  <a:pt x="7087455" y="2751716"/>
                  <a:pt x="7071870" y="2767307"/>
                  <a:pt x="7052643" y="2767307"/>
                </a:cubicBezTo>
                <a:close/>
                <a:moveTo>
                  <a:pt x="7137562" y="2767307"/>
                </a:moveTo>
                <a:cubicBezTo>
                  <a:pt x="7118334" y="2767307"/>
                  <a:pt x="7102737" y="2751716"/>
                  <a:pt x="7102737" y="2732488"/>
                </a:cubicBezTo>
                <a:cubicBezTo>
                  <a:pt x="7102737" y="2713260"/>
                  <a:pt x="7118334" y="2697669"/>
                  <a:pt x="7137562" y="2697669"/>
                </a:cubicBezTo>
                <a:cubicBezTo>
                  <a:pt x="7156790" y="2697669"/>
                  <a:pt x="7172374" y="2713260"/>
                  <a:pt x="7172374" y="2732488"/>
                </a:cubicBezTo>
                <a:cubicBezTo>
                  <a:pt x="7172374" y="2751716"/>
                  <a:pt x="7156790" y="2767307"/>
                  <a:pt x="7137562" y="2767307"/>
                </a:cubicBezTo>
                <a:close/>
                <a:moveTo>
                  <a:pt x="7222454" y="2767307"/>
                </a:moveTo>
                <a:cubicBezTo>
                  <a:pt x="7203226" y="2767307"/>
                  <a:pt x="7187629" y="2751716"/>
                  <a:pt x="7187629" y="2732488"/>
                </a:cubicBezTo>
                <a:cubicBezTo>
                  <a:pt x="7187629" y="2713260"/>
                  <a:pt x="7203226" y="2697669"/>
                  <a:pt x="7222454" y="2697669"/>
                </a:cubicBezTo>
                <a:cubicBezTo>
                  <a:pt x="7241682" y="2697669"/>
                  <a:pt x="7257266" y="2713260"/>
                  <a:pt x="7257266" y="2732488"/>
                </a:cubicBezTo>
                <a:cubicBezTo>
                  <a:pt x="7257266" y="2751716"/>
                  <a:pt x="7241682" y="2767307"/>
                  <a:pt x="7222454" y="2767307"/>
                </a:cubicBezTo>
                <a:close/>
                <a:moveTo>
                  <a:pt x="7307346" y="2767307"/>
                </a:moveTo>
                <a:cubicBezTo>
                  <a:pt x="7288119" y="2767307"/>
                  <a:pt x="7272521" y="2751716"/>
                  <a:pt x="7272521" y="2732488"/>
                </a:cubicBezTo>
                <a:cubicBezTo>
                  <a:pt x="7272521" y="2713260"/>
                  <a:pt x="7288119" y="2697669"/>
                  <a:pt x="7307346" y="2697669"/>
                </a:cubicBezTo>
                <a:cubicBezTo>
                  <a:pt x="7326574" y="2697669"/>
                  <a:pt x="7342159" y="2713260"/>
                  <a:pt x="7342159" y="2732488"/>
                </a:cubicBezTo>
                <a:cubicBezTo>
                  <a:pt x="7342159" y="2751716"/>
                  <a:pt x="7326574" y="2767307"/>
                  <a:pt x="7307346" y="2767307"/>
                </a:cubicBezTo>
                <a:close/>
                <a:moveTo>
                  <a:pt x="9090088" y="2767307"/>
                </a:moveTo>
                <a:cubicBezTo>
                  <a:pt x="9070860" y="2767307"/>
                  <a:pt x="9055262" y="2751716"/>
                  <a:pt x="9055262" y="2732488"/>
                </a:cubicBezTo>
                <a:cubicBezTo>
                  <a:pt x="9055262" y="2713260"/>
                  <a:pt x="9070860" y="2697669"/>
                  <a:pt x="9090088" y="2697669"/>
                </a:cubicBezTo>
                <a:cubicBezTo>
                  <a:pt x="9109315" y="2697669"/>
                  <a:pt x="9124900" y="2713260"/>
                  <a:pt x="9124900" y="2732488"/>
                </a:cubicBezTo>
                <a:cubicBezTo>
                  <a:pt x="9124900" y="2751716"/>
                  <a:pt x="9109315" y="2767307"/>
                  <a:pt x="9090088" y="2767307"/>
                </a:cubicBezTo>
                <a:close/>
                <a:moveTo>
                  <a:pt x="9599444" y="2767307"/>
                </a:moveTo>
                <a:cubicBezTo>
                  <a:pt x="9580216" y="2767307"/>
                  <a:pt x="9564619" y="2751716"/>
                  <a:pt x="9564619" y="2732488"/>
                </a:cubicBezTo>
                <a:cubicBezTo>
                  <a:pt x="9564619" y="2713260"/>
                  <a:pt x="9580216" y="2697669"/>
                  <a:pt x="9599444" y="2697669"/>
                </a:cubicBezTo>
                <a:cubicBezTo>
                  <a:pt x="9618672" y="2697669"/>
                  <a:pt x="9634256" y="2713260"/>
                  <a:pt x="9634256" y="2732488"/>
                </a:cubicBezTo>
                <a:cubicBezTo>
                  <a:pt x="9634256" y="2751716"/>
                  <a:pt x="9618672" y="2767307"/>
                  <a:pt x="9599444" y="2767307"/>
                </a:cubicBezTo>
                <a:close/>
                <a:moveTo>
                  <a:pt x="3487153" y="2682447"/>
                </a:moveTo>
                <a:cubicBezTo>
                  <a:pt x="3467925" y="2682447"/>
                  <a:pt x="3452334" y="2666856"/>
                  <a:pt x="3452334" y="2647628"/>
                </a:cubicBezTo>
                <a:cubicBezTo>
                  <a:pt x="3452334" y="2628400"/>
                  <a:pt x="3467925" y="2612809"/>
                  <a:pt x="3487153" y="2612809"/>
                </a:cubicBezTo>
                <a:cubicBezTo>
                  <a:pt x="3506380" y="2612809"/>
                  <a:pt x="3521971" y="2628400"/>
                  <a:pt x="3521971" y="2647628"/>
                </a:cubicBezTo>
                <a:cubicBezTo>
                  <a:pt x="3521971" y="2666856"/>
                  <a:pt x="3506380" y="2682447"/>
                  <a:pt x="3487153" y="2682447"/>
                </a:cubicBezTo>
                <a:close/>
                <a:moveTo>
                  <a:pt x="3572044" y="2682447"/>
                </a:moveTo>
                <a:cubicBezTo>
                  <a:pt x="3552816" y="2682447"/>
                  <a:pt x="3537225" y="2666856"/>
                  <a:pt x="3537225" y="2647628"/>
                </a:cubicBezTo>
                <a:cubicBezTo>
                  <a:pt x="3537225" y="2628400"/>
                  <a:pt x="3552816" y="2612809"/>
                  <a:pt x="3572044" y="2612809"/>
                </a:cubicBezTo>
                <a:cubicBezTo>
                  <a:pt x="3591272" y="2612809"/>
                  <a:pt x="3606863" y="2628400"/>
                  <a:pt x="3606863" y="2647628"/>
                </a:cubicBezTo>
                <a:cubicBezTo>
                  <a:pt x="3606863" y="2666856"/>
                  <a:pt x="3591272" y="2682447"/>
                  <a:pt x="3572044" y="2682447"/>
                </a:cubicBezTo>
                <a:close/>
                <a:moveTo>
                  <a:pt x="3656936" y="2682447"/>
                </a:moveTo>
                <a:cubicBezTo>
                  <a:pt x="3637708" y="2682447"/>
                  <a:pt x="3622117" y="2666856"/>
                  <a:pt x="3622117" y="2647628"/>
                </a:cubicBezTo>
                <a:cubicBezTo>
                  <a:pt x="3622117" y="2628400"/>
                  <a:pt x="3637708" y="2612809"/>
                  <a:pt x="3656936" y="2612809"/>
                </a:cubicBezTo>
                <a:cubicBezTo>
                  <a:pt x="3676164" y="2612809"/>
                  <a:pt x="3691755" y="2628400"/>
                  <a:pt x="3691755" y="2647628"/>
                </a:cubicBezTo>
                <a:cubicBezTo>
                  <a:pt x="3691755" y="2666856"/>
                  <a:pt x="3676164" y="2682447"/>
                  <a:pt x="3656936" y="2682447"/>
                </a:cubicBezTo>
                <a:close/>
                <a:moveTo>
                  <a:pt x="3741829" y="2682447"/>
                </a:moveTo>
                <a:cubicBezTo>
                  <a:pt x="3722602" y="2682447"/>
                  <a:pt x="3707010" y="2666856"/>
                  <a:pt x="3707010" y="2647628"/>
                </a:cubicBezTo>
                <a:cubicBezTo>
                  <a:pt x="3707010" y="2628400"/>
                  <a:pt x="3722602" y="2612809"/>
                  <a:pt x="3741829" y="2612809"/>
                </a:cubicBezTo>
                <a:cubicBezTo>
                  <a:pt x="3761057" y="2612809"/>
                  <a:pt x="3776648" y="2628400"/>
                  <a:pt x="3776648" y="2647628"/>
                </a:cubicBezTo>
                <a:cubicBezTo>
                  <a:pt x="3776648" y="2666856"/>
                  <a:pt x="3761057" y="2682447"/>
                  <a:pt x="3741829" y="2682447"/>
                </a:cubicBezTo>
                <a:close/>
                <a:moveTo>
                  <a:pt x="3826723" y="2682447"/>
                </a:moveTo>
                <a:cubicBezTo>
                  <a:pt x="3807495" y="2682447"/>
                  <a:pt x="3791904" y="2666856"/>
                  <a:pt x="3791904" y="2647628"/>
                </a:cubicBezTo>
                <a:cubicBezTo>
                  <a:pt x="3791904" y="2628400"/>
                  <a:pt x="3807495" y="2612809"/>
                  <a:pt x="3826723" y="2612809"/>
                </a:cubicBezTo>
                <a:cubicBezTo>
                  <a:pt x="3845950" y="2612809"/>
                  <a:pt x="3861541" y="2628400"/>
                  <a:pt x="3861541" y="2647628"/>
                </a:cubicBezTo>
                <a:cubicBezTo>
                  <a:pt x="3861541" y="2666856"/>
                  <a:pt x="3845950" y="2682447"/>
                  <a:pt x="3826723" y="2682447"/>
                </a:cubicBezTo>
                <a:close/>
                <a:moveTo>
                  <a:pt x="3911614" y="2682447"/>
                </a:moveTo>
                <a:cubicBezTo>
                  <a:pt x="3892386" y="2682447"/>
                  <a:pt x="3876795" y="2666856"/>
                  <a:pt x="3876795" y="2647628"/>
                </a:cubicBezTo>
                <a:cubicBezTo>
                  <a:pt x="3876795" y="2628400"/>
                  <a:pt x="3892386" y="2612809"/>
                  <a:pt x="3911614" y="2612809"/>
                </a:cubicBezTo>
                <a:cubicBezTo>
                  <a:pt x="3930842" y="2612809"/>
                  <a:pt x="3946433" y="2628400"/>
                  <a:pt x="3946433" y="2647628"/>
                </a:cubicBezTo>
                <a:cubicBezTo>
                  <a:pt x="3946433" y="2666856"/>
                  <a:pt x="3930842" y="2682447"/>
                  <a:pt x="3911614" y="2682447"/>
                </a:cubicBezTo>
                <a:close/>
                <a:moveTo>
                  <a:pt x="3996513" y="2682447"/>
                </a:moveTo>
                <a:cubicBezTo>
                  <a:pt x="3977285" y="2682447"/>
                  <a:pt x="3961694" y="2666856"/>
                  <a:pt x="3961694" y="2647628"/>
                </a:cubicBezTo>
                <a:cubicBezTo>
                  <a:pt x="3961694" y="2628400"/>
                  <a:pt x="3977285" y="2612809"/>
                  <a:pt x="3996513" y="2612809"/>
                </a:cubicBezTo>
                <a:cubicBezTo>
                  <a:pt x="4015741" y="2612809"/>
                  <a:pt x="4031332" y="2628400"/>
                  <a:pt x="4031332" y="2647628"/>
                </a:cubicBezTo>
                <a:cubicBezTo>
                  <a:pt x="4031332" y="2666856"/>
                  <a:pt x="4015741" y="2682447"/>
                  <a:pt x="3996513" y="2682447"/>
                </a:cubicBezTo>
                <a:close/>
                <a:moveTo>
                  <a:pt x="4081406" y="2682447"/>
                </a:moveTo>
                <a:cubicBezTo>
                  <a:pt x="4062179" y="2682447"/>
                  <a:pt x="4046588" y="2666856"/>
                  <a:pt x="4046588" y="2647628"/>
                </a:cubicBezTo>
                <a:cubicBezTo>
                  <a:pt x="4046588" y="2628400"/>
                  <a:pt x="4062179" y="2612809"/>
                  <a:pt x="4081406" y="2612809"/>
                </a:cubicBezTo>
                <a:cubicBezTo>
                  <a:pt x="4100634" y="2612809"/>
                  <a:pt x="4116225" y="2628400"/>
                  <a:pt x="4116225" y="2647628"/>
                </a:cubicBezTo>
                <a:cubicBezTo>
                  <a:pt x="4116225" y="2666856"/>
                  <a:pt x="4100634" y="2682447"/>
                  <a:pt x="4081406" y="2682447"/>
                </a:cubicBezTo>
                <a:close/>
                <a:moveTo>
                  <a:pt x="4166299" y="2682447"/>
                </a:moveTo>
                <a:cubicBezTo>
                  <a:pt x="4147071" y="2682447"/>
                  <a:pt x="4131480" y="2666856"/>
                  <a:pt x="4131480" y="2647628"/>
                </a:cubicBezTo>
                <a:cubicBezTo>
                  <a:pt x="4131480" y="2628400"/>
                  <a:pt x="4147071" y="2612809"/>
                  <a:pt x="4166299" y="2612809"/>
                </a:cubicBezTo>
                <a:cubicBezTo>
                  <a:pt x="4185526" y="2612809"/>
                  <a:pt x="4201117" y="2628400"/>
                  <a:pt x="4201117" y="2647628"/>
                </a:cubicBezTo>
                <a:cubicBezTo>
                  <a:pt x="4201117" y="2666856"/>
                  <a:pt x="4185526" y="2682447"/>
                  <a:pt x="4166299" y="2682447"/>
                </a:cubicBezTo>
                <a:close/>
                <a:moveTo>
                  <a:pt x="4251190" y="2682447"/>
                </a:moveTo>
                <a:cubicBezTo>
                  <a:pt x="4231962" y="2682447"/>
                  <a:pt x="4216371" y="2666856"/>
                  <a:pt x="4216371" y="2647628"/>
                </a:cubicBezTo>
                <a:cubicBezTo>
                  <a:pt x="4216371" y="2628400"/>
                  <a:pt x="4231962" y="2612809"/>
                  <a:pt x="4251190" y="2612809"/>
                </a:cubicBezTo>
                <a:cubicBezTo>
                  <a:pt x="4270418" y="2612809"/>
                  <a:pt x="4286009" y="2628400"/>
                  <a:pt x="4286009" y="2647628"/>
                </a:cubicBezTo>
                <a:cubicBezTo>
                  <a:pt x="4286009" y="2666856"/>
                  <a:pt x="4270418" y="2682447"/>
                  <a:pt x="4251190" y="2682447"/>
                </a:cubicBezTo>
                <a:close/>
                <a:moveTo>
                  <a:pt x="6203718" y="2682447"/>
                </a:moveTo>
                <a:cubicBezTo>
                  <a:pt x="6184490" y="2682447"/>
                  <a:pt x="6168893" y="2666856"/>
                  <a:pt x="6168893" y="2647628"/>
                </a:cubicBezTo>
                <a:cubicBezTo>
                  <a:pt x="6168893" y="2628400"/>
                  <a:pt x="6184490" y="2612809"/>
                  <a:pt x="6203718" y="2612809"/>
                </a:cubicBezTo>
                <a:cubicBezTo>
                  <a:pt x="6222946" y="2612809"/>
                  <a:pt x="6238530" y="2628400"/>
                  <a:pt x="6238530" y="2647628"/>
                </a:cubicBezTo>
                <a:cubicBezTo>
                  <a:pt x="6238530" y="2666856"/>
                  <a:pt x="6222946" y="2682447"/>
                  <a:pt x="6203718" y="2682447"/>
                </a:cubicBezTo>
                <a:close/>
                <a:moveTo>
                  <a:pt x="6288610" y="2682447"/>
                </a:moveTo>
                <a:cubicBezTo>
                  <a:pt x="6269383" y="2682447"/>
                  <a:pt x="6253785" y="2666856"/>
                  <a:pt x="6253785" y="2647628"/>
                </a:cubicBezTo>
                <a:cubicBezTo>
                  <a:pt x="6253785" y="2628400"/>
                  <a:pt x="6269383" y="2612809"/>
                  <a:pt x="6288610" y="2612809"/>
                </a:cubicBezTo>
                <a:cubicBezTo>
                  <a:pt x="6307838" y="2612809"/>
                  <a:pt x="6323423" y="2628400"/>
                  <a:pt x="6323423" y="2647628"/>
                </a:cubicBezTo>
                <a:cubicBezTo>
                  <a:pt x="6323423" y="2666856"/>
                  <a:pt x="6307838" y="2682447"/>
                  <a:pt x="6288610" y="2682447"/>
                </a:cubicBezTo>
                <a:close/>
                <a:moveTo>
                  <a:pt x="6373503" y="2682447"/>
                </a:moveTo>
                <a:cubicBezTo>
                  <a:pt x="6354275" y="2682447"/>
                  <a:pt x="6338677" y="2666856"/>
                  <a:pt x="6338677" y="2647628"/>
                </a:cubicBezTo>
                <a:cubicBezTo>
                  <a:pt x="6338677" y="2628400"/>
                  <a:pt x="6354275" y="2612809"/>
                  <a:pt x="6373503" y="2612809"/>
                </a:cubicBezTo>
                <a:cubicBezTo>
                  <a:pt x="6392730" y="2612809"/>
                  <a:pt x="6408315" y="2628400"/>
                  <a:pt x="6408315" y="2647628"/>
                </a:cubicBezTo>
                <a:cubicBezTo>
                  <a:pt x="6408315" y="2666856"/>
                  <a:pt x="6392730" y="2682447"/>
                  <a:pt x="6373503" y="2682447"/>
                </a:cubicBezTo>
                <a:close/>
                <a:moveTo>
                  <a:pt x="6458395" y="2682447"/>
                </a:moveTo>
                <a:cubicBezTo>
                  <a:pt x="6439167" y="2682447"/>
                  <a:pt x="6423569" y="2666856"/>
                  <a:pt x="6423569" y="2647628"/>
                </a:cubicBezTo>
                <a:cubicBezTo>
                  <a:pt x="6423569" y="2628400"/>
                  <a:pt x="6439167" y="2612809"/>
                  <a:pt x="6458395" y="2612809"/>
                </a:cubicBezTo>
                <a:cubicBezTo>
                  <a:pt x="6477623" y="2612809"/>
                  <a:pt x="6493207" y="2628400"/>
                  <a:pt x="6493207" y="2647628"/>
                </a:cubicBezTo>
                <a:cubicBezTo>
                  <a:pt x="6493207" y="2666856"/>
                  <a:pt x="6477623" y="2682447"/>
                  <a:pt x="6458395" y="2682447"/>
                </a:cubicBezTo>
                <a:close/>
                <a:moveTo>
                  <a:pt x="6543288" y="2682447"/>
                </a:moveTo>
                <a:cubicBezTo>
                  <a:pt x="6524060" y="2682447"/>
                  <a:pt x="6508463" y="2666856"/>
                  <a:pt x="6508463" y="2647628"/>
                </a:cubicBezTo>
                <a:cubicBezTo>
                  <a:pt x="6508463" y="2628400"/>
                  <a:pt x="6524060" y="2612809"/>
                  <a:pt x="6543288" y="2612809"/>
                </a:cubicBezTo>
                <a:cubicBezTo>
                  <a:pt x="6562516" y="2612809"/>
                  <a:pt x="6578100" y="2628400"/>
                  <a:pt x="6578100" y="2647628"/>
                </a:cubicBezTo>
                <a:cubicBezTo>
                  <a:pt x="6578100" y="2666856"/>
                  <a:pt x="6562516" y="2682447"/>
                  <a:pt x="6543288" y="2682447"/>
                </a:cubicBezTo>
                <a:close/>
                <a:moveTo>
                  <a:pt x="6628180" y="2682447"/>
                </a:moveTo>
                <a:cubicBezTo>
                  <a:pt x="6608953" y="2682447"/>
                  <a:pt x="6593355" y="2666856"/>
                  <a:pt x="6593355" y="2647628"/>
                </a:cubicBezTo>
                <a:cubicBezTo>
                  <a:pt x="6593355" y="2628400"/>
                  <a:pt x="6608953" y="2612809"/>
                  <a:pt x="6628180" y="2612809"/>
                </a:cubicBezTo>
                <a:cubicBezTo>
                  <a:pt x="6647408" y="2612809"/>
                  <a:pt x="6662993" y="2628400"/>
                  <a:pt x="6662993" y="2647628"/>
                </a:cubicBezTo>
                <a:cubicBezTo>
                  <a:pt x="6662993" y="2666856"/>
                  <a:pt x="6647408" y="2682447"/>
                  <a:pt x="6628180" y="2682447"/>
                </a:cubicBezTo>
                <a:close/>
                <a:moveTo>
                  <a:pt x="6713073" y="2682447"/>
                </a:moveTo>
                <a:cubicBezTo>
                  <a:pt x="6693845" y="2682447"/>
                  <a:pt x="6678247" y="2666856"/>
                  <a:pt x="6678247" y="2647628"/>
                </a:cubicBezTo>
                <a:cubicBezTo>
                  <a:pt x="6678247" y="2628400"/>
                  <a:pt x="6693845" y="2612809"/>
                  <a:pt x="6713073" y="2612809"/>
                </a:cubicBezTo>
                <a:cubicBezTo>
                  <a:pt x="6732300" y="2612809"/>
                  <a:pt x="6747885" y="2628400"/>
                  <a:pt x="6747885" y="2647628"/>
                </a:cubicBezTo>
                <a:cubicBezTo>
                  <a:pt x="6747885" y="2666856"/>
                  <a:pt x="6732300" y="2682447"/>
                  <a:pt x="6713073" y="2682447"/>
                </a:cubicBezTo>
                <a:close/>
                <a:moveTo>
                  <a:pt x="6797965" y="2682447"/>
                </a:moveTo>
                <a:cubicBezTo>
                  <a:pt x="6778737" y="2682447"/>
                  <a:pt x="6763139" y="2666856"/>
                  <a:pt x="6763139" y="2647628"/>
                </a:cubicBezTo>
                <a:cubicBezTo>
                  <a:pt x="6763139" y="2628400"/>
                  <a:pt x="6778737" y="2612809"/>
                  <a:pt x="6797965" y="2612809"/>
                </a:cubicBezTo>
                <a:cubicBezTo>
                  <a:pt x="6817193" y="2612809"/>
                  <a:pt x="6832777" y="2628400"/>
                  <a:pt x="6832777" y="2647628"/>
                </a:cubicBezTo>
                <a:cubicBezTo>
                  <a:pt x="6832777" y="2666856"/>
                  <a:pt x="6817193" y="2682447"/>
                  <a:pt x="6797965" y="2682447"/>
                </a:cubicBezTo>
                <a:close/>
                <a:moveTo>
                  <a:pt x="6882858" y="2682447"/>
                </a:moveTo>
                <a:cubicBezTo>
                  <a:pt x="6863630" y="2682447"/>
                  <a:pt x="6848033" y="2666856"/>
                  <a:pt x="6848033" y="2647628"/>
                </a:cubicBezTo>
                <a:cubicBezTo>
                  <a:pt x="6848033" y="2628400"/>
                  <a:pt x="6863630" y="2612809"/>
                  <a:pt x="6882858" y="2612809"/>
                </a:cubicBezTo>
                <a:cubicBezTo>
                  <a:pt x="6902086" y="2612809"/>
                  <a:pt x="6917670" y="2628400"/>
                  <a:pt x="6917670" y="2647628"/>
                </a:cubicBezTo>
                <a:cubicBezTo>
                  <a:pt x="6917670" y="2666856"/>
                  <a:pt x="6902086" y="2682447"/>
                  <a:pt x="6882858" y="2682447"/>
                </a:cubicBezTo>
                <a:close/>
                <a:moveTo>
                  <a:pt x="6967749" y="2682447"/>
                </a:moveTo>
                <a:cubicBezTo>
                  <a:pt x="6948522" y="2682447"/>
                  <a:pt x="6932924" y="2666856"/>
                  <a:pt x="6932924" y="2647628"/>
                </a:cubicBezTo>
                <a:cubicBezTo>
                  <a:pt x="6932924" y="2628400"/>
                  <a:pt x="6948522" y="2612809"/>
                  <a:pt x="6967749" y="2612809"/>
                </a:cubicBezTo>
                <a:cubicBezTo>
                  <a:pt x="6986977" y="2612809"/>
                  <a:pt x="7002562" y="2628400"/>
                  <a:pt x="7002562" y="2647628"/>
                </a:cubicBezTo>
                <a:cubicBezTo>
                  <a:pt x="7002562" y="2666856"/>
                  <a:pt x="6986977" y="2682447"/>
                  <a:pt x="6967749" y="2682447"/>
                </a:cubicBezTo>
                <a:close/>
                <a:moveTo>
                  <a:pt x="7052643" y="2682447"/>
                </a:moveTo>
                <a:cubicBezTo>
                  <a:pt x="7033415" y="2682447"/>
                  <a:pt x="7017817" y="2666856"/>
                  <a:pt x="7017817" y="2647628"/>
                </a:cubicBezTo>
                <a:cubicBezTo>
                  <a:pt x="7017817" y="2628400"/>
                  <a:pt x="7033415" y="2612809"/>
                  <a:pt x="7052643" y="2612809"/>
                </a:cubicBezTo>
                <a:cubicBezTo>
                  <a:pt x="7071870" y="2612809"/>
                  <a:pt x="7087455" y="2628400"/>
                  <a:pt x="7087455" y="2647628"/>
                </a:cubicBezTo>
                <a:cubicBezTo>
                  <a:pt x="7087455" y="2666856"/>
                  <a:pt x="7071870" y="2682447"/>
                  <a:pt x="7052643" y="2682447"/>
                </a:cubicBezTo>
                <a:close/>
                <a:moveTo>
                  <a:pt x="7137562" y="2682447"/>
                </a:moveTo>
                <a:cubicBezTo>
                  <a:pt x="7118334" y="2682447"/>
                  <a:pt x="7102737" y="2666856"/>
                  <a:pt x="7102737" y="2647628"/>
                </a:cubicBezTo>
                <a:cubicBezTo>
                  <a:pt x="7102737" y="2628400"/>
                  <a:pt x="7118334" y="2612809"/>
                  <a:pt x="7137562" y="2612809"/>
                </a:cubicBezTo>
                <a:cubicBezTo>
                  <a:pt x="7156790" y="2612809"/>
                  <a:pt x="7172374" y="2628400"/>
                  <a:pt x="7172374" y="2647628"/>
                </a:cubicBezTo>
                <a:cubicBezTo>
                  <a:pt x="7172374" y="2666856"/>
                  <a:pt x="7156790" y="2682447"/>
                  <a:pt x="7137562" y="2682447"/>
                </a:cubicBezTo>
                <a:close/>
                <a:moveTo>
                  <a:pt x="7222454" y="2682447"/>
                </a:moveTo>
                <a:cubicBezTo>
                  <a:pt x="7203226" y="2682447"/>
                  <a:pt x="7187629" y="2666856"/>
                  <a:pt x="7187629" y="2647628"/>
                </a:cubicBezTo>
                <a:cubicBezTo>
                  <a:pt x="7187629" y="2628400"/>
                  <a:pt x="7203226" y="2612809"/>
                  <a:pt x="7222454" y="2612809"/>
                </a:cubicBezTo>
                <a:cubicBezTo>
                  <a:pt x="7241682" y="2612809"/>
                  <a:pt x="7257266" y="2628400"/>
                  <a:pt x="7257266" y="2647628"/>
                </a:cubicBezTo>
                <a:cubicBezTo>
                  <a:pt x="7257266" y="2666856"/>
                  <a:pt x="7241682" y="2682447"/>
                  <a:pt x="7222454" y="2682447"/>
                </a:cubicBezTo>
                <a:close/>
                <a:moveTo>
                  <a:pt x="8920304" y="2682447"/>
                </a:moveTo>
                <a:cubicBezTo>
                  <a:pt x="8901076" y="2682447"/>
                  <a:pt x="8885479" y="2666856"/>
                  <a:pt x="8885479" y="2647628"/>
                </a:cubicBezTo>
                <a:cubicBezTo>
                  <a:pt x="8885479" y="2628400"/>
                  <a:pt x="8901076" y="2612809"/>
                  <a:pt x="8920304" y="2612809"/>
                </a:cubicBezTo>
                <a:cubicBezTo>
                  <a:pt x="8939532" y="2612809"/>
                  <a:pt x="8955116" y="2628400"/>
                  <a:pt x="8955116" y="2647628"/>
                </a:cubicBezTo>
                <a:cubicBezTo>
                  <a:pt x="8955116" y="2666856"/>
                  <a:pt x="8939532" y="2682447"/>
                  <a:pt x="8920304" y="2682447"/>
                </a:cubicBezTo>
                <a:close/>
                <a:moveTo>
                  <a:pt x="9090088" y="2682447"/>
                </a:moveTo>
                <a:cubicBezTo>
                  <a:pt x="9070860" y="2682447"/>
                  <a:pt x="9055262" y="2666856"/>
                  <a:pt x="9055262" y="2647628"/>
                </a:cubicBezTo>
                <a:cubicBezTo>
                  <a:pt x="9055262" y="2628400"/>
                  <a:pt x="9070860" y="2612809"/>
                  <a:pt x="9090088" y="2612809"/>
                </a:cubicBezTo>
                <a:cubicBezTo>
                  <a:pt x="9109315" y="2612809"/>
                  <a:pt x="9124900" y="2628400"/>
                  <a:pt x="9124900" y="2647628"/>
                </a:cubicBezTo>
                <a:cubicBezTo>
                  <a:pt x="9124900" y="2666856"/>
                  <a:pt x="9109315" y="2682447"/>
                  <a:pt x="9090088" y="2682447"/>
                </a:cubicBezTo>
                <a:close/>
                <a:moveTo>
                  <a:pt x="9514552" y="2682447"/>
                </a:moveTo>
                <a:cubicBezTo>
                  <a:pt x="9495324" y="2682447"/>
                  <a:pt x="9479727" y="2666856"/>
                  <a:pt x="9479727" y="2647628"/>
                </a:cubicBezTo>
                <a:cubicBezTo>
                  <a:pt x="9479727" y="2628400"/>
                  <a:pt x="9495324" y="2612809"/>
                  <a:pt x="9514552" y="2612809"/>
                </a:cubicBezTo>
                <a:cubicBezTo>
                  <a:pt x="9533780" y="2612809"/>
                  <a:pt x="9549364" y="2628400"/>
                  <a:pt x="9549364" y="2647628"/>
                </a:cubicBezTo>
                <a:cubicBezTo>
                  <a:pt x="9549364" y="2666856"/>
                  <a:pt x="9533780" y="2682447"/>
                  <a:pt x="9514552" y="2682447"/>
                </a:cubicBezTo>
                <a:close/>
                <a:moveTo>
                  <a:pt x="2977796" y="2597586"/>
                </a:moveTo>
                <a:cubicBezTo>
                  <a:pt x="2958568" y="2597586"/>
                  <a:pt x="2942977" y="2581995"/>
                  <a:pt x="2942977" y="2562767"/>
                </a:cubicBezTo>
                <a:cubicBezTo>
                  <a:pt x="2942977" y="2543540"/>
                  <a:pt x="2958568" y="2527949"/>
                  <a:pt x="2977796" y="2527949"/>
                </a:cubicBezTo>
                <a:cubicBezTo>
                  <a:pt x="2997024" y="2527949"/>
                  <a:pt x="3012615" y="2543540"/>
                  <a:pt x="3012615" y="2562767"/>
                </a:cubicBezTo>
                <a:cubicBezTo>
                  <a:pt x="3012615" y="2581995"/>
                  <a:pt x="2997024" y="2597586"/>
                  <a:pt x="2977796" y="2597586"/>
                </a:cubicBezTo>
                <a:close/>
                <a:moveTo>
                  <a:pt x="3402259" y="2597586"/>
                </a:moveTo>
                <a:cubicBezTo>
                  <a:pt x="3383032" y="2597586"/>
                  <a:pt x="3367440" y="2581995"/>
                  <a:pt x="3367440" y="2562767"/>
                </a:cubicBezTo>
                <a:cubicBezTo>
                  <a:pt x="3367440" y="2543540"/>
                  <a:pt x="3383032" y="2527949"/>
                  <a:pt x="3402259" y="2527949"/>
                </a:cubicBezTo>
                <a:cubicBezTo>
                  <a:pt x="3421487" y="2527949"/>
                  <a:pt x="3437078" y="2543540"/>
                  <a:pt x="3437078" y="2562767"/>
                </a:cubicBezTo>
                <a:cubicBezTo>
                  <a:pt x="3437078" y="2581995"/>
                  <a:pt x="3421487" y="2597586"/>
                  <a:pt x="3402259" y="2597586"/>
                </a:cubicBezTo>
                <a:close/>
                <a:moveTo>
                  <a:pt x="3487153" y="2597586"/>
                </a:moveTo>
                <a:cubicBezTo>
                  <a:pt x="3467925" y="2597586"/>
                  <a:pt x="3452334" y="2581995"/>
                  <a:pt x="3452334" y="2562767"/>
                </a:cubicBezTo>
                <a:cubicBezTo>
                  <a:pt x="3452334" y="2543540"/>
                  <a:pt x="3467925" y="2527949"/>
                  <a:pt x="3487153" y="2527949"/>
                </a:cubicBezTo>
                <a:cubicBezTo>
                  <a:pt x="3506380" y="2527949"/>
                  <a:pt x="3521971" y="2543540"/>
                  <a:pt x="3521971" y="2562767"/>
                </a:cubicBezTo>
                <a:cubicBezTo>
                  <a:pt x="3521971" y="2581995"/>
                  <a:pt x="3506380" y="2597586"/>
                  <a:pt x="3487153" y="2597586"/>
                </a:cubicBezTo>
                <a:close/>
                <a:moveTo>
                  <a:pt x="3572044" y="2597586"/>
                </a:moveTo>
                <a:cubicBezTo>
                  <a:pt x="3552816" y="2597586"/>
                  <a:pt x="3537225" y="2581995"/>
                  <a:pt x="3537225" y="2562767"/>
                </a:cubicBezTo>
                <a:cubicBezTo>
                  <a:pt x="3537225" y="2543540"/>
                  <a:pt x="3552816" y="2527949"/>
                  <a:pt x="3572044" y="2527949"/>
                </a:cubicBezTo>
                <a:cubicBezTo>
                  <a:pt x="3591272" y="2527949"/>
                  <a:pt x="3606863" y="2543540"/>
                  <a:pt x="3606863" y="2562767"/>
                </a:cubicBezTo>
                <a:cubicBezTo>
                  <a:pt x="3606863" y="2581995"/>
                  <a:pt x="3591272" y="2597586"/>
                  <a:pt x="3572044" y="2597586"/>
                </a:cubicBezTo>
                <a:close/>
                <a:moveTo>
                  <a:pt x="3656936" y="2597586"/>
                </a:moveTo>
                <a:cubicBezTo>
                  <a:pt x="3637708" y="2597586"/>
                  <a:pt x="3622117" y="2581995"/>
                  <a:pt x="3622117" y="2562767"/>
                </a:cubicBezTo>
                <a:cubicBezTo>
                  <a:pt x="3622117" y="2543540"/>
                  <a:pt x="3637708" y="2527949"/>
                  <a:pt x="3656936" y="2527949"/>
                </a:cubicBezTo>
                <a:cubicBezTo>
                  <a:pt x="3676164" y="2527949"/>
                  <a:pt x="3691755" y="2543540"/>
                  <a:pt x="3691755" y="2562767"/>
                </a:cubicBezTo>
                <a:cubicBezTo>
                  <a:pt x="3691755" y="2581995"/>
                  <a:pt x="3676164" y="2597586"/>
                  <a:pt x="3656936" y="2597586"/>
                </a:cubicBezTo>
                <a:close/>
                <a:moveTo>
                  <a:pt x="3741829" y="2597586"/>
                </a:moveTo>
                <a:cubicBezTo>
                  <a:pt x="3722602" y="2597586"/>
                  <a:pt x="3707010" y="2581995"/>
                  <a:pt x="3707010" y="2562767"/>
                </a:cubicBezTo>
                <a:cubicBezTo>
                  <a:pt x="3707010" y="2543540"/>
                  <a:pt x="3722602" y="2527949"/>
                  <a:pt x="3741829" y="2527949"/>
                </a:cubicBezTo>
                <a:cubicBezTo>
                  <a:pt x="3761057" y="2527949"/>
                  <a:pt x="3776648" y="2543540"/>
                  <a:pt x="3776648" y="2562767"/>
                </a:cubicBezTo>
                <a:cubicBezTo>
                  <a:pt x="3776648" y="2581995"/>
                  <a:pt x="3761057" y="2597586"/>
                  <a:pt x="3741829" y="2597586"/>
                </a:cubicBezTo>
                <a:close/>
                <a:moveTo>
                  <a:pt x="3826723" y="2597586"/>
                </a:moveTo>
                <a:cubicBezTo>
                  <a:pt x="3807495" y="2597586"/>
                  <a:pt x="3791904" y="2581995"/>
                  <a:pt x="3791904" y="2562767"/>
                </a:cubicBezTo>
                <a:cubicBezTo>
                  <a:pt x="3791904" y="2543540"/>
                  <a:pt x="3807495" y="2527949"/>
                  <a:pt x="3826723" y="2527949"/>
                </a:cubicBezTo>
                <a:cubicBezTo>
                  <a:pt x="3845950" y="2527949"/>
                  <a:pt x="3861541" y="2543540"/>
                  <a:pt x="3861541" y="2562767"/>
                </a:cubicBezTo>
                <a:cubicBezTo>
                  <a:pt x="3861541" y="2581995"/>
                  <a:pt x="3845950" y="2597586"/>
                  <a:pt x="3826723" y="2597586"/>
                </a:cubicBezTo>
                <a:close/>
                <a:moveTo>
                  <a:pt x="3911614" y="2597586"/>
                </a:moveTo>
                <a:cubicBezTo>
                  <a:pt x="3892386" y="2597586"/>
                  <a:pt x="3876795" y="2581995"/>
                  <a:pt x="3876795" y="2562767"/>
                </a:cubicBezTo>
                <a:cubicBezTo>
                  <a:pt x="3876795" y="2543540"/>
                  <a:pt x="3892386" y="2527949"/>
                  <a:pt x="3911614" y="2527949"/>
                </a:cubicBezTo>
                <a:cubicBezTo>
                  <a:pt x="3930842" y="2527949"/>
                  <a:pt x="3946433" y="2543540"/>
                  <a:pt x="3946433" y="2562767"/>
                </a:cubicBezTo>
                <a:cubicBezTo>
                  <a:pt x="3946433" y="2581995"/>
                  <a:pt x="3930842" y="2597586"/>
                  <a:pt x="3911614" y="2597586"/>
                </a:cubicBezTo>
                <a:close/>
                <a:moveTo>
                  <a:pt x="3996513" y="2597586"/>
                </a:moveTo>
                <a:cubicBezTo>
                  <a:pt x="3977285" y="2597586"/>
                  <a:pt x="3961694" y="2581995"/>
                  <a:pt x="3961694" y="2562767"/>
                </a:cubicBezTo>
                <a:cubicBezTo>
                  <a:pt x="3961694" y="2543540"/>
                  <a:pt x="3977285" y="2527949"/>
                  <a:pt x="3996513" y="2527949"/>
                </a:cubicBezTo>
                <a:cubicBezTo>
                  <a:pt x="4015741" y="2527949"/>
                  <a:pt x="4031332" y="2543540"/>
                  <a:pt x="4031332" y="2562767"/>
                </a:cubicBezTo>
                <a:cubicBezTo>
                  <a:pt x="4031332" y="2581995"/>
                  <a:pt x="4015741" y="2597586"/>
                  <a:pt x="3996513" y="2597586"/>
                </a:cubicBezTo>
                <a:close/>
                <a:moveTo>
                  <a:pt x="4081406" y="2597586"/>
                </a:moveTo>
                <a:cubicBezTo>
                  <a:pt x="4062179" y="2597586"/>
                  <a:pt x="4046588" y="2581995"/>
                  <a:pt x="4046588" y="2562767"/>
                </a:cubicBezTo>
                <a:cubicBezTo>
                  <a:pt x="4046588" y="2543540"/>
                  <a:pt x="4062179" y="2527949"/>
                  <a:pt x="4081406" y="2527949"/>
                </a:cubicBezTo>
                <a:cubicBezTo>
                  <a:pt x="4100634" y="2527949"/>
                  <a:pt x="4116225" y="2543540"/>
                  <a:pt x="4116225" y="2562767"/>
                </a:cubicBezTo>
                <a:cubicBezTo>
                  <a:pt x="4116225" y="2581995"/>
                  <a:pt x="4100634" y="2597586"/>
                  <a:pt x="4081406" y="2597586"/>
                </a:cubicBezTo>
                <a:close/>
                <a:moveTo>
                  <a:pt x="4166299" y="2597586"/>
                </a:moveTo>
                <a:cubicBezTo>
                  <a:pt x="4147071" y="2597586"/>
                  <a:pt x="4131480" y="2581995"/>
                  <a:pt x="4131480" y="2562767"/>
                </a:cubicBezTo>
                <a:cubicBezTo>
                  <a:pt x="4131480" y="2543540"/>
                  <a:pt x="4147071" y="2527949"/>
                  <a:pt x="4166299" y="2527949"/>
                </a:cubicBezTo>
                <a:cubicBezTo>
                  <a:pt x="4185526" y="2527949"/>
                  <a:pt x="4201117" y="2543540"/>
                  <a:pt x="4201117" y="2562767"/>
                </a:cubicBezTo>
                <a:cubicBezTo>
                  <a:pt x="4201117" y="2581995"/>
                  <a:pt x="4185526" y="2597586"/>
                  <a:pt x="4166299" y="2597586"/>
                </a:cubicBezTo>
                <a:close/>
                <a:moveTo>
                  <a:pt x="4251190" y="2597586"/>
                </a:moveTo>
                <a:cubicBezTo>
                  <a:pt x="4231962" y="2597586"/>
                  <a:pt x="4216371" y="2581995"/>
                  <a:pt x="4216371" y="2562767"/>
                </a:cubicBezTo>
                <a:cubicBezTo>
                  <a:pt x="4216371" y="2543540"/>
                  <a:pt x="4231962" y="2527949"/>
                  <a:pt x="4251190" y="2527949"/>
                </a:cubicBezTo>
                <a:cubicBezTo>
                  <a:pt x="4270418" y="2527949"/>
                  <a:pt x="4286009" y="2543540"/>
                  <a:pt x="4286009" y="2562767"/>
                </a:cubicBezTo>
                <a:cubicBezTo>
                  <a:pt x="4286009" y="2581995"/>
                  <a:pt x="4270418" y="2597586"/>
                  <a:pt x="4251190" y="2597586"/>
                </a:cubicBezTo>
                <a:close/>
                <a:moveTo>
                  <a:pt x="6203718" y="2597586"/>
                </a:moveTo>
                <a:cubicBezTo>
                  <a:pt x="6184490" y="2597586"/>
                  <a:pt x="6168893" y="2581995"/>
                  <a:pt x="6168893" y="2562767"/>
                </a:cubicBezTo>
                <a:cubicBezTo>
                  <a:pt x="6168893" y="2543540"/>
                  <a:pt x="6184490" y="2527949"/>
                  <a:pt x="6203718" y="2527949"/>
                </a:cubicBezTo>
                <a:cubicBezTo>
                  <a:pt x="6222946" y="2527949"/>
                  <a:pt x="6238530" y="2543540"/>
                  <a:pt x="6238530" y="2562767"/>
                </a:cubicBezTo>
                <a:cubicBezTo>
                  <a:pt x="6238530" y="2581995"/>
                  <a:pt x="6222946" y="2597586"/>
                  <a:pt x="6203718" y="2597586"/>
                </a:cubicBezTo>
                <a:close/>
                <a:moveTo>
                  <a:pt x="6288610" y="2597586"/>
                </a:moveTo>
                <a:cubicBezTo>
                  <a:pt x="6269383" y="2597586"/>
                  <a:pt x="6253785" y="2581995"/>
                  <a:pt x="6253785" y="2562767"/>
                </a:cubicBezTo>
                <a:cubicBezTo>
                  <a:pt x="6253785" y="2543540"/>
                  <a:pt x="6269383" y="2527949"/>
                  <a:pt x="6288610" y="2527949"/>
                </a:cubicBezTo>
                <a:cubicBezTo>
                  <a:pt x="6307838" y="2527949"/>
                  <a:pt x="6323423" y="2543540"/>
                  <a:pt x="6323423" y="2562767"/>
                </a:cubicBezTo>
                <a:cubicBezTo>
                  <a:pt x="6323423" y="2581995"/>
                  <a:pt x="6307838" y="2597586"/>
                  <a:pt x="6288610" y="2597586"/>
                </a:cubicBezTo>
                <a:close/>
                <a:moveTo>
                  <a:pt x="6373503" y="2597586"/>
                </a:moveTo>
                <a:cubicBezTo>
                  <a:pt x="6354275" y="2597586"/>
                  <a:pt x="6338677" y="2581995"/>
                  <a:pt x="6338677" y="2562767"/>
                </a:cubicBezTo>
                <a:cubicBezTo>
                  <a:pt x="6338677" y="2543540"/>
                  <a:pt x="6354275" y="2527949"/>
                  <a:pt x="6373503" y="2527949"/>
                </a:cubicBezTo>
                <a:cubicBezTo>
                  <a:pt x="6392730" y="2527949"/>
                  <a:pt x="6408315" y="2543540"/>
                  <a:pt x="6408315" y="2562767"/>
                </a:cubicBezTo>
                <a:cubicBezTo>
                  <a:pt x="6408315" y="2581995"/>
                  <a:pt x="6392730" y="2597586"/>
                  <a:pt x="6373503" y="2597586"/>
                </a:cubicBezTo>
                <a:close/>
                <a:moveTo>
                  <a:pt x="6458395" y="2597586"/>
                </a:moveTo>
                <a:cubicBezTo>
                  <a:pt x="6439167" y="2597586"/>
                  <a:pt x="6423569" y="2581995"/>
                  <a:pt x="6423569" y="2562767"/>
                </a:cubicBezTo>
                <a:cubicBezTo>
                  <a:pt x="6423569" y="2543540"/>
                  <a:pt x="6439167" y="2527949"/>
                  <a:pt x="6458395" y="2527949"/>
                </a:cubicBezTo>
                <a:cubicBezTo>
                  <a:pt x="6477623" y="2527949"/>
                  <a:pt x="6493207" y="2543540"/>
                  <a:pt x="6493207" y="2562767"/>
                </a:cubicBezTo>
                <a:cubicBezTo>
                  <a:pt x="6493207" y="2581995"/>
                  <a:pt x="6477623" y="2597586"/>
                  <a:pt x="6458395" y="2597586"/>
                </a:cubicBezTo>
                <a:close/>
                <a:moveTo>
                  <a:pt x="6543288" y="2597586"/>
                </a:moveTo>
                <a:cubicBezTo>
                  <a:pt x="6524060" y="2597586"/>
                  <a:pt x="6508463" y="2581995"/>
                  <a:pt x="6508463" y="2562767"/>
                </a:cubicBezTo>
                <a:cubicBezTo>
                  <a:pt x="6508463" y="2543540"/>
                  <a:pt x="6524060" y="2527949"/>
                  <a:pt x="6543288" y="2527949"/>
                </a:cubicBezTo>
                <a:cubicBezTo>
                  <a:pt x="6562516" y="2527949"/>
                  <a:pt x="6578100" y="2543540"/>
                  <a:pt x="6578100" y="2562767"/>
                </a:cubicBezTo>
                <a:cubicBezTo>
                  <a:pt x="6578100" y="2581995"/>
                  <a:pt x="6562516" y="2597586"/>
                  <a:pt x="6543288" y="2597586"/>
                </a:cubicBezTo>
                <a:close/>
                <a:moveTo>
                  <a:pt x="6628180" y="2597586"/>
                </a:moveTo>
                <a:cubicBezTo>
                  <a:pt x="6608953" y="2597586"/>
                  <a:pt x="6593355" y="2581995"/>
                  <a:pt x="6593355" y="2562767"/>
                </a:cubicBezTo>
                <a:cubicBezTo>
                  <a:pt x="6593355" y="2543540"/>
                  <a:pt x="6608953" y="2527949"/>
                  <a:pt x="6628180" y="2527949"/>
                </a:cubicBezTo>
                <a:cubicBezTo>
                  <a:pt x="6647408" y="2527949"/>
                  <a:pt x="6662993" y="2543540"/>
                  <a:pt x="6662993" y="2562767"/>
                </a:cubicBezTo>
                <a:cubicBezTo>
                  <a:pt x="6662993" y="2581995"/>
                  <a:pt x="6647408" y="2597586"/>
                  <a:pt x="6628180" y="2597586"/>
                </a:cubicBezTo>
                <a:close/>
                <a:moveTo>
                  <a:pt x="6713073" y="2597586"/>
                </a:moveTo>
                <a:cubicBezTo>
                  <a:pt x="6693845" y="2597586"/>
                  <a:pt x="6678247" y="2581995"/>
                  <a:pt x="6678247" y="2562767"/>
                </a:cubicBezTo>
                <a:cubicBezTo>
                  <a:pt x="6678247" y="2543540"/>
                  <a:pt x="6693845" y="2527949"/>
                  <a:pt x="6713073" y="2527949"/>
                </a:cubicBezTo>
                <a:cubicBezTo>
                  <a:pt x="6732300" y="2527949"/>
                  <a:pt x="6747885" y="2543540"/>
                  <a:pt x="6747885" y="2562767"/>
                </a:cubicBezTo>
                <a:cubicBezTo>
                  <a:pt x="6747885" y="2581995"/>
                  <a:pt x="6732300" y="2597586"/>
                  <a:pt x="6713073" y="2597586"/>
                </a:cubicBezTo>
                <a:close/>
                <a:moveTo>
                  <a:pt x="6797965" y="2597586"/>
                </a:moveTo>
                <a:cubicBezTo>
                  <a:pt x="6778737" y="2597586"/>
                  <a:pt x="6763139" y="2581995"/>
                  <a:pt x="6763139" y="2562767"/>
                </a:cubicBezTo>
                <a:cubicBezTo>
                  <a:pt x="6763139" y="2543540"/>
                  <a:pt x="6778737" y="2527949"/>
                  <a:pt x="6797965" y="2527949"/>
                </a:cubicBezTo>
                <a:cubicBezTo>
                  <a:pt x="6817193" y="2527949"/>
                  <a:pt x="6832777" y="2543540"/>
                  <a:pt x="6832777" y="2562767"/>
                </a:cubicBezTo>
                <a:cubicBezTo>
                  <a:pt x="6832777" y="2581995"/>
                  <a:pt x="6817193" y="2597586"/>
                  <a:pt x="6797965" y="2597586"/>
                </a:cubicBezTo>
                <a:close/>
                <a:moveTo>
                  <a:pt x="6967749" y="2597586"/>
                </a:moveTo>
                <a:cubicBezTo>
                  <a:pt x="6948522" y="2597586"/>
                  <a:pt x="6932924" y="2581995"/>
                  <a:pt x="6932924" y="2562767"/>
                </a:cubicBezTo>
                <a:cubicBezTo>
                  <a:pt x="6932924" y="2543540"/>
                  <a:pt x="6948522" y="2527949"/>
                  <a:pt x="6967749" y="2527949"/>
                </a:cubicBezTo>
                <a:cubicBezTo>
                  <a:pt x="6986977" y="2527949"/>
                  <a:pt x="7002562" y="2543540"/>
                  <a:pt x="7002562" y="2562767"/>
                </a:cubicBezTo>
                <a:cubicBezTo>
                  <a:pt x="7002562" y="2581995"/>
                  <a:pt x="6986977" y="2597586"/>
                  <a:pt x="6967749" y="2597586"/>
                </a:cubicBezTo>
                <a:close/>
                <a:moveTo>
                  <a:pt x="7052643" y="2597586"/>
                </a:moveTo>
                <a:cubicBezTo>
                  <a:pt x="7033415" y="2597586"/>
                  <a:pt x="7017817" y="2581995"/>
                  <a:pt x="7017817" y="2562767"/>
                </a:cubicBezTo>
                <a:cubicBezTo>
                  <a:pt x="7017817" y="2543540"/>
                  <a:pt x="7033415" y="2527949"/>
                  <a:pt x="7052643" y="2527949"/>
                </a:cubicBezTo>
                <a:cubicBezTo>
                  <a:pt x="7071870" y="2527949"/>
                  <a:pt x="7087455" y="2543540"/>
                  <a:pt x="7087455" y="2562767"/>
                </a:cubicBezTo>
                <a:cubicBezTo>
                  <a:pt x="7087455" y="2581995"/>
                  <a:pt x="7071870" y="2597586"/>
                  <a:pt x="7052643" y="2597586"/>
                </a:cubicBezTo>
                <a:close/>
                <a:moveTo>
                  <a:pt x="7137562" y="2597586"/>
                </a:moveTo>
                <a:cubicBezTo>
                  <a:pt x="7118334" y="2597586"/>
                  <a:pt x="7102737" y="2581995"/>
                  <a:pt x="7102737" y="2562767"/>
                </a:cubicBezTo>
                <a:cubicBezTo>
                  <a:pt x="7102737" y="2543540"/>
                  <a:pt x="7118334" y="2527949"/>
                  <a:pt x="7137562" y="2527949"/>
                </a:cubicBezTo>
                <a:cubicBezTo>
                  <a:pt x="7156790" y="2527949"/>
                  <a:pt x="7172374" y="2543540"/>
                  <a:pt x="7172374" y="2562767"/>
                </a:cubicBezTo>
                <a:cubicBezTo>
                  <a:pt x="7172374" y="2581995"/>
                  <a:pt x="7156790" y="2597586"/>
                  <a:pt x="7137562" y="2597586"/>
                </a:cubicBezTo>
                <a:close/>
                <a:moveTo>
                  <a:pt x="9005195" y="2597586"/>
                </a:moveTo>
                <a:cubicBezTo>
                  <a:pt x="8985968" y="2597586"/>
                  <a:pt x="8970370" y="2581995"/>
                  <a:pt x="8970370" y="2562767"/>
                </a:cubicBezTo>
                <a:cubicBezTo>
                  <a:pt x="8970370" y="2543540"/>
                  <a:pt x="8985968" y="2527949"/>
                  <a:pt x="9005195" y="2527949"/>
                </a:cubicBezTo>
                <a:cubicBezTo>
                  <a:pt x="9024423" y="2527949"/>
                  <a:pt x="9040008" y="2543540"/>
                  <a:pt x="9040008" y="2562767"/>
                </a:cubicBezTo>
                <a:cubicBezTo>
                  <a:pt x="9040008" y="2581995"/>
                  <a:pt x="9024423" y="2597586"/>
                  <a:pt x="9005195" y="2597586"/>
                </a:cubicBezTo>
                <a:close/>
                <a:moveTo>
                  <a:pt x="9090088" y="2597586"/>
                </a:moveTo>
                <a:cubicBezTo>
                  <a:pt x="9070860" y="2597586"/>
                  <a:pt x="9055262" y="2581995"/>
                  <a:pt x="9055262" y="2562767"/>
                </a:cubicBezTo>
                <a:cubicBezTo>
                  <a:pt x="9055262" y="2543540"/>
                  <a:pt x="9070860" y="2527949"/>
                  <a:pt x="9090088" y="2527949"/>
                </a:cubicBezTo>
                <a:cubicBezTo>
                  <a:pt x="9109315" y="2527949"/>
                  <a:pt x="9124900" y="2543540"/>
                  <a:pt x="9124900" y="2562767"/>
                </a:cubicBezTo>
                <a:cubicBezTo>
                  <a:pt x="9124900" y="2581995"/>
                  <a:pt x="9109315" y="2597586"/>
                  <a:pt x="9090088" y="2597586"/>
                </a:cubicBezTo>
                <a:close/>
                <a:moveTo>
                  <a:pt x="9344765" y="2597586"/>
                </a:moveTo>
                <a:cubicBezTo>
                  <a:pt x="9325538" y="2597586"/>
                  <a:pt x="9309940" y="2581995"/>
                  <a:pt x="9309940" y="2562767"/>
                </a:cubicBezTo>
                <a:cubicBezTo>
                  <a:pt x="9309940" y="2543540"/>
                  <a:pt x="9325538" y="2527949"/>
                  <a:pt x="9344765" y="2527949"/>
                </a:cubicBezTo>
                <a:cubicBezTo>
                  <a:pt x="9363993" y="2527949"/>
                  <a:pt x="9379578" y="2543540"/>
                  <a:pt x="9379578" y="2562767"/>
                </a:cubicBezTo>
                <a:cubicBezTo>
                  <a:pt x="9379578" y="2581995"/>
                  <a:pt x="9363993" y="2597586"/>
                  <a:pt x="9344765" y="2597586"/>
                </a:cubicBezTo>
                <a:close/>
                <a:moveTo>
                  <a:pt x="9429658" y="2597586"/>
                </a:moveTo>
                <a:cubicBezTo>
                  <a:pt x="9410430" y="2597586"/>
                  <a:pt x="9394832" y="2581995"/>
                  <a:pt x="9394832" y="2562767"/>
                </a:cubicBezTo>
                <a:cubicBezTo>
                  <a:pt x="9394832" y="2543540"/>
                  <a:pt x="9410430" y="2527949"/>
                  <a:pt x="9429658" y="2527949"/>
                </a:cubicBezTo>
                <a:cubicBezTo>
                  <a:pt x="9448885" y="2527949"/>
                  <a:pt x="9464470" y="2543540"/>
                  <a:pt x="9464470" y="2562767"/>
                </a:cubicBezTo>
                <a:cubicBezTo>
                  <a:pt x="9464470" y="2581995"/>
                  <a:pt x="9448885" y="2597586"/>
                  <a:pt x="9429658" y="2597586"/>
                </a:cubicBezTo>
                <a:close/>
                <a:moveTo>
                  <a:pt x="9514552" y="2597586"/>
                </a:moveTo>
                <a:cubicBezTo>
                  <a:pt x="9495324" y="2597586"/>
                  <a:pt x="9479727" y="2581995"/>
                  <a:pt x="9479727" y="2562767"/>
                </a:cubicBezTo>
                <a:cubicBezTo>
                  <a:pt x="9479727" y="2543540"/>
                  <a:pt x="9495324" y="2527949"/>
                  <a:pt x="9514552" y="2527949"/>
                </a:cubicBezTo>
                <a:cubicBezTo>
                  <a:pt x="9533780" y="2527949"/>
                  <a:pt x="9549364" y="2543540"/>
                  <a:pt x="9549364" y="2562767"/>
                </a:cubicBezTo>
                <a:cubicBezTo>
                  <a:pt x="9549364" y="2581995"/>
                  <a:pt x="9533780" y="2597586"/>
                  <a:pt x="9514552" y="2597586"/>
                </a:cubicBezTo>
                <a:close/>
                <a:moveTo>
                  <a:pt x="9769228" y="2597586"/>
                </a:moveTo>
                <a:cubicBezTo>
                  <a:pt x="9750000" y="2597586"/>
                  <a:pt x="9734402" y="2581995"/>
                  <a:pt x="9734402" y="2562767"/>
                </a:cubicBezTo>
                <a:cubicBezTo>
                  <a:pt x="9734402" y="2543540"/>
                  <a:pt x="9750000" y="2527949"/>
                  <a:pt x="9769228" y="2527949"/>
                </a:cubicBezTo>
                <a:cubicBezTo>
                  <a:pt x="9788455" y="2527949"/>
                  <a:pt x="9804040" y="2543540"/>
                  <a:pt x="9804040" y="2562767"/>
                </a:cubicBezTo>
                <a:cubicBezTo>
                  <a:pt x="9804040" y="2581995"/>
                  <a:pt x="9788455" y="2597586"/>
                  <a:pt x="9769228" y="2597586"/>
                </a:cubicBezTo>
                <a:close/>
                <a:moveTo>
                  <a:pt x="9939014" y="2597586"/>
                </a:moveTo>
                <a:cubicBezTo>
                  <a:pt x="9919786" y="2597586"/>
                  <a:pt x="9904189" y="2581995"/>
                  <a:pt x="9904189" y="2562767"/>
                </a:cubicBezTo>
                <a:cubicBezTo>
                  <a:pt x="9904189" y="2543540"/>
                  <a:pt x="9919786" y="2527949"/>
                  <a:pt x="9939014" y="2527949"/>
                </a:cubicBezTo>
                <a:cubicBezTo>
                  <a:pt x="9958242" y="2527949"/>
                  <a:pt x="9973826" y="2543540"/>
                  <a:pt x="9973826" y="2562767"/>
                </a:cubicBezTo>
                <a:cubicBezTo>
                  <a:pt x="9973826" y="2581995"/>
                  <a:pt x="9958242" y="2597586"/>
                  <a:pt x="9939014" y="2597586"/>
                </a:cubicBezTo>
                <a:close/>
                <a:moveTo>
                  <a:pt x="3402259" y="2512726"/>
                </a:moveTo>
                <a:cubicBezTo>
                  <a:pt x="3383032" y="2512726"/>
                  <a:pt x="3367440" y="2497135"/>
                  <a:pt x="3367440" y="2477908"/>
                </a:cubicBezTo>
                <a:cubicBezTo>
                  <a:pt x="3367440" y="2458680"/>
                  <a:pt x="3383032" y="2443089"/>
                  <a:pt x="3402259" y="2443089"/>
                </a:cubicBezTo>
                <a:cubicBezTo>
                  <a:pt x="3421487" y="2443089"/>
                  <a:pt x="3437078" y="2458680"/>
                  <a:pt x="3437078" y="2477908"/>
                </a:cubicBezTo>
                <a:cubicBezTo>
                  <a:pt x="3437078" y="2497135"/>
                  <a:pt x="3421487" y="2512726"/>
                  <a:pt x="3402259" y="2512726"/>
                </a:cubicBezTo>
                <a:close/>
                <a:moveTo>
                  <a:pt x="3487153" y="2512726"/>
                </a:moveTo>
                <a:cubicBezTo>
                  <a:pt x="3467925" y="2512726"/>
                  <a:pt x="3452334" y="2497135"/>
                  <a:pt x="3452334" y="2477908"/>
                </a:cubicBezTo>
                <a:cubicBezTo>
                  <a:pt x="3452334" y="2458680"/>
                  <a:pt x="3467925" y="2443089"/>
                  <a:pt x="3487153" y="2443089"/>
                </a:cubicBezTo>
                <a:cubicBezTo>
                  <a:pt x="3506380" y="2443089"/>
                  <a:pt x="3521971" y="2458680"/>
                  <a:pt x="3521971" y="2477908"/>
                </a:cubicBezTo>
                <a:cubicBezTo>
                  <a:pt x="3521971" y="2497135"/>
                  <a:pt x="3506380" y="2512726"/>
                  <a:pt x="3487153" y="2512726"/>
                </a:cubicBezTo>
                <a:close/>
                <a:moveTo>
                  <a:pt x="3572044" y="2512726"/>
                </a:moveTo>
                <a:cubicBezTo>
                  <a:pt x="3552816" y="2512726"/>
                  <a:pt x="3537225" y="2497135"/>
                  <a:pt x="3537225" y="2477908"/>
                </a:cubicBezTo>
                <a:cubicBezTo>
                  <a:pt x="3537225" y="2458680"/>
                  <a:pt x="3552816" y="2443089"/>
                  <a:pt x="3572044" y="2443089"/>
                </a:cubicBezTo>
                <a:cubicBezTo>
                  <a:pt x="3591272" y="2443089"/>
                  <a:pt x="3606863" y="2458680"/>
                  <a:pt x="3606863" y="2477908"/>
                </a:cubicBezTo>
                <a:cubicBezTo>
                  <a:pt x="3606863" y="2497135"/>
                  <a:pt x="3591272" y="2512726"/>
                  <a:pt x="3572044" y="2512726"/>
                </a:cubicBezTo>
                <a:close/>
                <a:moveTo>
                  <a:pt x="3656936" y="2512726"/>
                </a:moveTo>
                <a:cubicBezTo>
                  <a:pt x="3637708" y="2512726"/>
                  <a:pt x="3622117" y="2497135"/>
                  <a:pt x="3622117" y="2477908"/>
                </a:cubicBezTo>
                <a:cubicBezTo>
                  <a:pt x="3622117" y="2458680"/>
                  <a:pt x="3637708" y="2443089"/>
                  <a:pt x="3656936" y="2443089"/>
                </a:cubicBezTo>
                <a:cubicBezTo>
                  <a:pt x="3676164" y="2443089"/>
                  <a:pt x="3691755" y="2458680"/>
                  <a:pt x="3691755" y="2477908"/>
                </a:cubicBezTo>
                <a:cubicBezTo>
                  <a:pt x="3691755" y="2497135"/>
                  <a:pt x="3676164" y="2512726"/>
                  <a:pt x="3656936" y="2512726"/>
                </a:cubicBezTo>
                <a:close/>
                <a:moveTo>
                  <a:pt x="3741829" y="2512726"/>
                </a:moveTo>
                <a:cubicBezTo>
                  <a:pt x="3722602" y="2512726"/>
                  <a:pt x="3707010" y="2497135"/>
                  <a:pt x="3707010" y="2477908"/>
                </a:cubicBezTo>
                <a:cubicBezTo>
                  <a:pt x="3707010" y="2458680"/>
                  <a:pt x="3722602" y="2443089"/>
                  <a:pt x="3741829" y="2443089"/>
                </a:cubicBezTo>
                <a:cubicBezTo>
                  <a:pt x="3761057" y="2443089"/>
                  <a:pt x="3776648" y="2458680"/>
                  <a:pt x="3776648" y="2477908"/>
                </a:cubicBezTo>
                <a:cubicBezTo>
                  <a:pt x="3776648" y="2497135"/>
                  <a:pt x="3761057" y="2512726"/>
                  <a:pt x="3741829" y="2512726"/>
                </a:cubicBezTo>
                <a:close/>
                <a:moveTo>
                  <a:pt x="3826723" y="2512726"/>
                </a:moveTo>
                <a:cubicBezTo>
                  <a:pt x="3807495" y="2512726"/>
                  <a:pt x="3791904" y="2497135"/>
                  <a:pt x="3791904" y="2477908"/>
                </a:cubicBezTo>
                <a:cubicBezTo>
                  <a:pt x="3791904" y="2458680"/>
                  <a:pt x="3807495" y="2443089"/>
                  <a:pt x="3826723" y="2443089"/>
                </a:cubicBezTo>
                <a:cubicBezTo>
                  <a:pt x="3845950" y="2443089"/>
                  <a:pt x="3861541" y="2458680"/>
                  <a:pt x="3861541" y="2477908"/>
                </a:cubicBezTo>
                <a:cubicBezTo>
                  <a:pt x="3861541" y="2497135"/>
                  <a:pt x="3845950" y="2512726"/>
                  <a:pt x="3826723" y="2512726"/>
                </a:cubicBezTo>
                <a:close/>
                <a:moveTo>
                  <a:pt x="3911614" y="2512726"/>
                </a:moveTo>
                <a:cubicBezTo>
                  <a:pt x="3892386" y="2512726"/>
                  <a:pt x="3876795" y="2497135"/>
                  <a:pt x="3876795" y="2477908"/>
                </a:cubicBezTo>
                <a:cubicBezTo>
                  <a:pt x="3876795" y="2458680"/>
                  <a:pt x="3892386" y="2443089"/>
                  <a:pt x="3911614" y="2443089"/>
                </a:cubicBezTo>
                <a:cubicBezTo>
                  <a:pt x="3930842" y="2443089"/>
                  <a:pt x="3946433" y="2458680"/>
                  <a:pt x="3946433" y="2477908"/>
                </a:cubicBezTo>
                <a:cubicBezTo>
                  <a:pt x="3946433" y="2497135"/>
                  <a:pt x="3930842" y="2512726"/>
                  <a:pt x="3911614" y="2512726"/>
                </a:cubicBezTo>
                <a:close/>
                <a:moveTo>
                  <a:pt x="3996513" y="2512726"/>
                </a:moveTo>
                <a:cubicBezTo>
                  <a:pt x="3977285" y="2512726"/>
                  <a:pt x="3961694" y="2497135"/>
                  <a:pt x="3961694" y="2477908"/>
                </a:cubicBezTo>
                <a:cubicBezTo>
                  <a:pt x="3961694" y="2458680"/>
                  <a:pt x="3977285" y="2443089"/>
                  <a:pt x="3996513" y="2443089"/>
                </a:cubicBezTo>
                <a:cubicBezTo>
                  <a:pt x="4015741" y="2443089"/>
                  <a:pt x="4031332" y="2458680"/>
                  <a:pt x="4031332" y="2477908"/>
                </a:cubicBezTo>
                <a:cubicBezTo>
                  <a:pt x="4031332" y="2497135"/>
                  <a:pt x="4015741" y="2512726"/>
                  <a:pt x="3996513" y="2512726"/>
                </a:cubicBezTo>
                <a:close/>
                <a:moveTo>
                  <a:pt x="4081406" y="2512726"/>
                </a:moveTo>
                <a:cubicBezTo>
                  <a:pt x="4062179" y="2512726"/>
                  <a:pt x="4046588" y="2497135"/>
                  <a:pt x="4046588" y="2477908"/>
                </a:cubicBezTo>
                <a:cubicBezTo>
                  <a:pt x="4046588" y="2458680"/>
                  <a:pt x="4062179" y="2443089"/>
                  <a:pt x="4081406" y="2443089"/>
                </a:cubicBezTo>
                <a:cubicBezTo>
                  <a:pt x="4100634" y="2443089"/>
                  <a:pt x="4116225" y="2458680"/>
                  <a:pt x="4116225" y="2477908"/>
                </a:cubicBezTo>
                <a:cubicBezTo>
                  <a:pt x="4116225" y="2497135"/>
                  <a:pt x="4100634" y="2512726"/>
                  <a:pt x="4081406" y="2512726"/>
                </a:cubicBezTo>
                <a:close/>
                <a:moveTo>
                  <a:pt x="4166299" y="2512726"/>
                </a:moveTo>
                <a:cubicBezTo>
                  <a:pt x="4147071" y="2512726"/>
                  <a:pt x="4131480" y="2497135"/>
                  <a:pt x="4131480" y="2477908"/>
                </a:cubicBezTo>
                <a:cubicBezTo>
                  <a:pt x="4131480" y="2458680"/>
                  <a:pt x="4147071" y="2443089"/>
                  <a:pt x="4166299" y="2443089"/>
                </a:cubicBezTo>
                <a:cubicBezTo>
                  <a:pt x="4185526" y="2443089"/>
                  <a:pt x="4201117" y="2458680"/>
                  <a:pt x="4201117" y="2477908"/>
                </a:cubicBezTo>
                <a:cubicBezTo>
                  <a:pt x="4201117" y="2497135"/>
                  <a:pt x="4185526" y="2512726"/>
                  <a:pt x="4166299" y="2512726"/>
                </a:cubicBezTo>
                <a:close/>
                <a:moveTo>
                  <a:pt x="4251190" y="2512726"/>
                </a:moveTo>
                <a:cubicBezTo>
                  <a:pt x="4231962" y="2512726"/>
                  <a:pt x="4216371" y="2497135"/>
                  <a:pt x="4216371" y="2477908"/>
                </a:cubicBezTo>
                <a:cubicBezTo>
                  <a:pt x="4216371" y="2458680"/>
                  <a:pt x="4231962" y="2443089"/>
                  <a:pt x="4251190" y="2443089"/>
                </a:cubicBezTo>
                <a:cubicBezTo>
                  <a:pt x="4270418" y="2443089"/>
                  <a:pt x="4286009" y="2458680"/>
                  <a:pt x="4286009" y="2477908"/>
                </a:cubicBezTo>
                <a:cubicBezTo>
                  <a:pt x="4286009" y="2497135"/>
                  <a:pt x="4270418" y="2512726"/>
                  <a:pt x="4251190" y="2512726"/>
                </a:cubicBezTo>
                <a:close/>
                <a:moveTo>
                  <a:pt x="4336083" y="2512726"/>
                </a:moveTo>
                <a:cubicBezTo>
                  <a:pt x="4316855" y="2512726"/>
                  <a:pt x="4301264" y="2497135"/>
                  <a:pt x="4301264" y="2477908"/>
                </a:cubicBezTo>
                <a:cubicBezTo>
                  <a:pt x="4301264" y="2458680"/>
                  <a:pt x="4316855" y="2443089"/>
                  <a:pt x="4336083" y="2443089"/>
                </a:cubicBezTo>
                <a:cubicBezTo>
                  <a:pt x="4355311" y="2443089"/>
                  <a:pt x="4370902" y="2458680"/>
                  <a:pt x="4370902" y="2477908"/>
                </a:cubicBezTo>
                <a:cubicBezTo>
                  <a:pt x="4370902" y="2497135"/>
                  <a:pt x="4355311" y="2512726"/>
                  <a:pt x="4336083" y="2512726"/>
                </a:cubicBezTo>
                <a:close/>
                <a:moveTo>
                  <a:pt x="4420976" y="2512726"/>
                </a:moveTo>
                <a:cubicBezTo>
                  <a:pt x="4401749" y="2512726"/>
                  <a:pt x="4386158" y="2497135"/>
                  <a:pt x="4386158" y="2477908"/>
                </a:cubicBezTo>
                <a:cubicBezTo>
                  <a:pt x="4386158" y="2458680"/>
                  <a:pt x="4401749" y="2443089"/>
                  <a:pt x="4420976" y="2443089"/>
                </a:cubicBezTo>
                <a:cubicBezTo>
                  <a:pt x="4440204" y="2443089"/>
                  <a:pt x="4455795" y="2458680"/>
                  <a:pt x="4455795" y="2477908"/>
                </a:cubicBezTo>
                <a:cubicBezTo>
                  <a:pt x="4455795" y="2497135"/>
                  <a:pt x="4440204" y="2512726"/>
                  <a:pt x="4420976" y="2512726"/>
                </a:cubicBezTo>
                <a:close/>
                <a:moveTo>
                  <a:pt x="6203718" y="2512726"/>
                </a:moveTo>
                <a:cubicBezTo>
                  <a:pt x="6184490" y="2512726"/>
                  <a:pt x="6168893" y="2497135"/>
                  <a:pt x="6168893" y="2477908"/>
                </a:cubicBezTo>
                <a:cubicBezTo>
                  <a:pt x="6168893" y="2458680"/>
                  <a:pt x="6184490" y="2443089"/>
                  <a:pt x="6203718" y="2443089"/>
                </a:cubicBezTo>
                <a:cubicBezTo>
                  <a:pt x="6222946" y="2443089"/>
                  <a:pt x="6238530" y="2458680"/>
                  <a:pt x="6238530" y="2477908"/>
                </a:cubicBezTo>
                <a:cubicBezTo>
                  <a:pt x="6238530" y="2497135"/>
                  <a:pt x="6222946" y="2512726"/>
                  <a:pt x="6203718" y="2512726"/>
                </a:cubicBezTo>
                <a:close/>
                <a:moveTo>
                  <a:pt x="6288610" y="2512726"/>
                </a:moveTo>
                <a:cubicBezTo>
                  <a:pt x="6269383" y="2512726"/>
                  <a:pt x="6253785" y="2497135"/>
                  <a:pt x="6253785" y="2477908"/>
                </a:cubicBezTo>
                <a:cubicBezTo>
                  <a:pt x="6253785" y="2458680"/>
                  <a:pt x="6269383" y="2443089"/>
                  <a:pt x="6288610" y="2443089"/>
                </a:cubicBezTo>
                <a:cubicBezTo>
                  <a:pt x="6307838" y="2443089"/>
                  <a:pt x="6323423" y="2458680"/>
                  <a:pt x="6323423" y="2477908"/>
                </a:cubicBezTo>
                <a:cubicBezTo>
                  <a:pt x="6323423" y="2497135"/>
                  <a:pt x="6307838" y="2512726"/>
                  <a:pt x="6288610" y="2512726"/>
                </a:cubicBezTo>
                <a:close/>
                <a:moveTo>
                  <a:pt x="6373503" y="2512726"/>
                </a:moveTo>
                <a:cubicBezTo>
                  <a:pt x="6354275" y="2512726"/>
                  <a:pt x="6338677" y="2497135"/>
                  <a:pt x="6338677" y="2477908"/>
                </a:cubicBezTo>
                <a:cubicBezTo>
                  <a:pt x="6338677" y="2458680"/>
                  <a:pt x="6354275" y="2443089"/>
                  <a:pt x="6373503" y="2443089"/>
                </a:cubicBezTo>
                <a:cubicBezTo>
                  <a:pt x="6392730" y="2443089"/>
                  <a:pt x="6408315" y="2458680"/>
                  <a:pt x="6408315" y="2477908"/>
                </a:cubicBezTo>
                <a:cubicBezTo>
                  <a:pt x="6408315" y="2497135"/>
                  <a:pt x="6392730" y="2512726"/>
                  <a:pt x="6373503" y="2512726"/>
                </a:cubicBezTo>
                <a:close/>
                <a:moveTo>
                  <a:pt x="6458395" y="2512726"/>
                </a:moveTo>
                <a:cubicBezTo>
                  <a:pt x="6439167" y="2512726"/>
                  <a:pt x="6423569" y="2497135"/>
                  <a:pt x="6423569" y="2477908"/>
                </a:cubicBezTo>
                <a:cubicBezTo>
                  <a:pt x="6423569" y="2458680"/>
                  <a:pt x="6439167" y="2443089"/>
                  <a:pt x="6458395" y="2443089"/>
                </a:cubicBezTo>
                <a:cubicBezTo>
                  <a:pt x="6477623" y="2443089"/>
                  <a:pt x="6493207" y="2458680"/>
                  <a:pt x="6493207" y="2477908"/>
                </a:cubicBezTo>
                <a:cubicBezTo>
                  <a:pt x="6493207" y="2497135"/>
                  <a:pt x="6477623" y="2512726"/>
                  <a:pt x="6458395" y="2512726"/>
                </a:cubicBezTo>
                <a:close/>
                <a:moveTo>
                  <a:pt x="6543288" y="2512726"/>
                </a:moveTo>
                <a:cubicBezTo>
                  <a:pt x="6524060" y="2512726"/>
                  <a:pt x="6508463" y="2497135"/>
                  <a:pt x="6508463" y="2477908"/>
                </a:cubicBezTo>
                <a:cubicBezTo>
                  <a:pt x="6508463" y="2458680"/>
                  <a:pt x="6524060" y="2443089"/>
                  <a:pt x="6543288" y="2443089"/>
                </a:cubicBezTo>
                <a:cubicBezTo>
                  <a:pt x="6562516" y="2443089"/>
                  <a:pt x="6578100" y="2458680"/>
                  <a:pt x="6578100" y="2477908"/>
                </a:cubicBezTo>
                <a:cubicBezTo>
                  <a:pt x="6578100" y="2497135"/>
                  <a:pt x="6562516" y="2512726"/>
                  <a:pt x="6543288" y="2512726"/>
                </a:cubicBezTo>
                <a:close/>
                <a:moveTo>
                  <a:pt x="6628180" y="2512726"/>
                </a:moveTo>
                <a:cubicBezTo>
                  <a:pt x="6608953" y="2512726"/>
                  <a:pt x="6593355" y="2497135"/>
                  <a:pt x="6593355" y="2477908"/>
                </a:cubicBezTo>
                <a:cubicBezTo>
                  <a:pt x="6593355" y="2458680"/>
                  <a:pt x="6608953" y="2443089"/>
                  <a:pt x="6628180" y="2443089"/>
                </a:cubicBezTo>
                <a:cubicBezTo>
                  <a:pt x="6647408" y="2443089"/>
                  <a:pt x="6662993" y="2458680"/>
                  <a:pt x="6662993" y="2477908"/>
                </a:cubicBezTo>
                <a:cubicBezTo>
                  <a:pt x="6662993" y="2497135"/>
                  <a:pt x="6647408" y="2512726"/>
                  <a:pt x="6628180" y="2512726"/>
                </a:cubicBezTo>
                <a:close/>
                <a:moveTo>
                  <a:pt x="6713073" y="2512726"/>
                </a:moveTo>
                <a:cubicBezTo>
                  <a:pt x="6693845" y="2512726"/>
                  <a:pt x="6678247" y="2497135"/>
                  <a:pt x="6678247" y="2477908"/>
                </a:cubicBezTo>
                <a:cubicBezTo>
                  <a:pt x="6678247" y="2458680"/>
                  <a:pt x="6693845" y="2443089"/>
                  <a:pt x="6713073" y="2443089"/>
                </a:cubicBezTo>
                <a:cubicBezTo>
                  <a:pt x="6732300" y="2443089"/>
                  <a:pt x="6747885" y="2458680"/>
                  <a:pt x="6747885" y="2477908"/>
                </a:cubicBezTo>
                <a:cubicBezTo>
                  <a:pt x="6747885" y="2497135"/>
                  <a:pt x="6732300" y="2512726"/>
                  <a:pt x="6713073" y="2512726"/>
                </a:cubicBezTo>
                <a:close/>
                <a:moveTo>
                  <a:pt x="6797965" y="2512726"/>
                </a:moveTo>
                <a:cubicBezTo>
                  <a:pt x="6778737" y="2512726"/>
                  <a:pt x="6763139" y="2497135"/>
                  <a:pt x="6763139" y="2477908"/>
                </a:cubicBezTo>
                <a:cubicBezTo>
                  <a:pt x="6763139" y="2458680"/>
                  <a:pt x="6778737" y="2443089"/>
                  <a:pt x="6797965" y="2443089"/>
                </a:cubicBezTo>
                <a:cubicBezTo>
                  <a:pt x="6817193" y="2443089"/>
                  <a:pt x="6832777" y="2458680"/>
                  <a:pt x="6832777" y="2477908"/>
                </a:cubicBezTo>
                <a:cubicBezTo>
                  <a:pt x="6832777" y="2497135"/>
                  <a:pt x="6817193" y="2512726"/>
                  <a:pt x="6797965" y="2512726"/>
                </a:cubicBezTo>
                <a:close/>
                <a:moveTo>
                  <a:pt x="6967749" y="2512726"/>
                </a:moveTo>
                <a:cubicBezTo>
                  <a:pt x="6948522" y="2512726"/>
                  <a:pt x="6932924" y="2497135"/>
                  <a:pt x="6932924" y="2477908"/>
                </a:cubicBezTo>
                <a:cubicBezTo>
                  <a:pt x="6932924" y="2458680"/>
                  <a:pt x="6948522" y="2443089"/>
                  <a:pt x="6967749" y="2443089"/>
                </a:cubicBezTo>
                <a:cubicBezTo>
                  <a:pt x="6986977" y="2443089"/>
                  <a:pt x="7002562" y="2458680"/>
                  <a:pt x="7002562" y="2477908"/>
                </a:cubicBezTo>
                <a:cubicBezTo>
                  <a:pt x="7002562" y="2497135"/>
                  <a:pt x="6986977" y="2512726"/>
                  <a:pt x="6967749" y="2512726"/>
                </a:cubicBezTo>
                <a:close/>
                <a:moveTo>
                  <a:pt x="7052643" y="2512726"/>
                </a:moveTo>
                <a:cubicBezTo>
                  <a:pt x="7033415" y="2512726"/>
                  <a:pt x="7017817" y="2497135"/>
                  <a:pt x="7017817" y="2477908"/>
                </a:cubicBezTo>
                <a:cubicBezTo>
                  <a:pt x="7017817" y="2458680"/>
                  <a:pt x="7033415" y="2443089"/>
                  <a:pt x="7052643" y="2443089"/>
                </a:cubicBezTo>
                <a:cubicBezTo>
                  <a:pt x="7071870" y="2443089"/>
                  <a:pt x="7087455" y="2458680"/>
                  <a:pt x="7087455" y="2477908"/>
                </a:cubicBezTo>
                <a:cubicBezTo>
                  <a:pt x="7087455" y="2497135"/>
                  <a:pt x="7071870" y="2512726"/>
                  <a:pt x="7052643" y="2512726"/>
                </a:cubicBezTo>
                <a:close/>
                <a:moveTo>
                  <a:pt x="9090088" y="2512726"/>
                </a:moveTo>
                <a:cubicBezTo>
                  <a:pt x="9070860" y="2512726"/>
                  <a:pt x="9055262" y="2497135"/>
                  <a:pt x="9055262" y="2477908"/>
                </a:cubicBezTo>
                <a:cubicBezTo>
                  <a:pt x="9055262" y="2458680"/>
                  <a:pt x="9070860" y="2443089"/>
                  <a:pt x="9090088" y="2443089"/>
                </a:cubicBezTo>
                <a:cubicBezTo>
                  <a:pt x="9109315" y="2443089"/>
                  <a:pt x="9124900" y="2458680"/>
                  <a:pt x="9124900" y="2477908"/>
                </a:cubicBezTo>
                <a:cubicBezTo>
                  <a:pt x="9124900" y="2497135"/>
                  <a:pt x="9109315" y="2512726"/>
                  <a:pt x="9090088" y="2512726"/>
                </a:cubicBezTo>
                <a:close/>
                <a:moveTo>
                  <a:pt x="9174982" y="2512726"/>
                </a:moveTo>
                <a:cubicBezTo>
                  <a:pt x="9155754" y="2512726"/>
                  <a:pt x="9140157" y="2497135"/>
                  <a:pt x="9140157" y="2477908"/>
                </a:cubicBezTo>
                <a:cubicBezTo>
                  <a:pt x="9140157" y="2458680"/>
                  <a:pt x="9155754" y="2443089"/>
                  <a:pt x="9174982" y="2443089"/>
                </a:cubicBezTo>
                <a:cubicBezTo>
                  <a:pt x="9194210" y="2443089"/>
                  <a:pt x="9209794" y="2458680"/>
                  <a:pt x="9209794" y="2477908"/>
                </a:cubicBezTo>
                <a:cubicBezTo>
                  <a:pt x="9209794" y="2497135"/>
                  <a:pt x="9194210" y="2512726"/>
                  <a:pt x="9174982" y="2512726"/>
                </a:cubicBezTo>
                <a:close/>
                <a:moveTo>
                  <a:pt x="9344765" y="2512726"/>
                </a:moveTo>
                <a:cubicBezTo>
                  <a:pt x="9325538" y="2512726"/>
                  <a:pt x="9309940" y="2497135"/>
                  <a:pt x="9309940" y="2477908"/>
                </a:cubicBezTo>
                <a:cubicBezTo>
                  <a:pt x="9309940" y="2458680"/>
                  <a:pt x="9325538" y="2443089"/>
                  <a:pt x="9344765" y="2443089"/>
                </a:cubicBezTo>
                <a:cubicBezTo>
                  <a:pt x="9363993" y="2443089"/>
                  <a:pt x="9379578" y="2458680"/>
                  <a:pt x="9379578" y="2477908"/>
                </a:cubicBezTo>
                <a:cubicBezTo>
                  <a:pt x="9379578" y="2497135"/>
                  <a:pt x="9363993" y="2512726"/>
                  <a:pt x="9344765" y="2512726"/>
                </a:cubicBezTo>
                <a:close/>
                <a:moveTo>
                  <a:pt x="9429658" y="2512726"/>
                </a:moveTo>
                <a:cubicBezTo>
                  <a:pt x="9410430" y="2512726"/>
                  <a:pt x="9394832" y="2497135"/>
                  <a:pt x="9394832" y="2477908"/>
                </a:cubicBezTo>
                <a:cubicBezTo>
                  <a:pt x="9394832" y="2458680"/>
                  <a:pt x="9410430" y="2443089"/>
                  <a:pt x="9429658" y="2443089"/>
                </a:cubicBezTo>
                <a:cubicBezTo>
                  <a:pt x="9448885" y="2443089"/>
                  <a:pt x="9464470" y="2458680"/>
                  <a:pt x="9464470" y="2477908"/>
                </a:cubicBezTo>
                <a:cubicBezTo>
                  <a:pt x="9464470" y="2497135"/>
                  <a:pt x="9448885" y="2512726"/>
                  <a:pt x="9429658" y="2512726"/>
                </a:cubicBezTo>
                <a:close/>
                <a:moveTo>
                  <a:pt x="9514552" y="2512726"/>
                </a:moveTo>
                <a:cubicBezTo>
                  <a:pt x="9495324" y="2512726"/>
                  <a:pt x="9479727" y="2497135"/>
                  <a:pt x="9479727" y="2477908"/>
                </a:cubicBezTo>
                <a:cubicBezTo>
                  <a:pt x="9479727" y="2458680"/>
                  <a:pt x="9495324" y="2443089"/>
                  <a:pt x="9514552" y="2443089"/>
                </a:cubicBezTo>
                <a:cubicBezTo>
                  <a:pt x="9533780" y="2443089"/>
                  <a:pt x="9549364" y="2458680"/>
                  <a:pt x="9549364" y="2477908"/>
                </a:cubicBezTo>
                <a:cubicBezTo>
                  <a:pt x="9549364" y="2497135"/>
                  <a:pt x="9533780" y="2512726"/>
                  <a:pt x="9514552" y="2512726"/>
                </a:cubicBezTo>
                <a:close/>
                <a:moveTo>
                  <a:pt x="9684335" y="2512726"/>
                </a:moveTo>
                <a:cubicBezTo>
                  <a:pt x="9665108" y="2512726"/>
                  <a:pt x="9649510" y="2497135"/>
                  <a:pt x="9649510" y="2477908"/>
                </a:cubicBezTo>
                <a:cubicBezTo>
                  <a:pt x="9649510" y="2458680"/>
                  <a:pt x="9665108" y="2443089"/>
                  <a:pt x="9684335" y="2443089"/>
                </a:cubicBezTo>
                <a:cubicBezTo>
                  <a:pt x="9703563" y="2443089"/>
                  <a:pt x="9719148" y="2458680"/>
                  <a:pt x="9719148" y="2477908"/>
                </a:cubicBezTo>
                <a:cubicBezTo>
                  <a:pt x="9719148" y="2497135"/>
                  <a:pt x="9703563" y="2512726"/>
                  <a:pt x="9684335" y="2512726"/>
                </a:cubicBezTo>
                <a:close/>
                <a:moveTo>
                  <a:pt x="10023905" y="2512726"/>
                </a:moveTo>
                <a:cubicBezTo>
                  <a:pt x="10004678" y="2512726"/>
                  <a:pt x="9989080" y="2497135"/>
                  <a:pt x="9989080" y="2477908"/>
                </a:cubicBezTo>
                <a:cubicBezTo>
                  <a:pt x="9989080" y="2458680"/>
                  <a:pt x="10004678" y="2443089"/>
                  <a:pt x="10023905" y="2443089"/>
                </a:cubicBezTo>
                <a:cubicBezTo>
                  <a:pt x="10043133" y="2443089"/>
                  <a:pt x="10058718" y="2458680"/>
                  <a:pt x="10058718" y="2477908"/>
                </a:cubicBezTo>
                <a:cubicBezTo>
                  <a:pt x="10058718" y="2497135"/>
                  <a:pt x="10043133" y="2512726"/>
                  <a:pt x="10023905" y="2512726"/>
                </a:cubicBezTo>
                <a:close/>
                <a:moveTo>
                  <a:pt x="10108798" y="2512726"/>
                </a:moveTo>
                <a:cubicBezTo>
                  <a:pt x="10089570" y="2512726"/>
                  <a:pt x="10073972" y="2497135"/>
                  <a:pt x="10073972" y="2477908"/>
                </a:cubicBezTo>
                <a:cubicBezTo>
                  <a:pt x="10073972" y="2458680"/>
                  <a:pt x="10089570" y="2443089"/>
                  <a:pt x="10108798" y="2443089"/>
                </a:cubicBezTo>
                <a:cubicBezTo>
                  <a:pt x="10128025" y="2443089"/>
                  <a:pt x="10143610" y="2458680"/>
                  <a:pt x="10143610" y="2477908"/>
                </a:cubicBezTo>
                <a:cubicBezTo>
                  <a:pt x="10143610" y="2497135"/>
                  <a:pt x="10128025" y="2512726"/>
                  <a:pt x="10108798" y="2512726"/>
                </a:cubicBezTo>
                <a:close/>
                <a:moveTo>
                  <a:pt x="10193691" y="2512726"/>
                </a:moveTo>
                <a:cubicBezTo>
                  <a:pt x="10174463" y="2512726"/>
                  <a:pt x="10158866" y="2497135"/>
                  <a:pt x="10158866" y="2477908"/>
                </a:cubicBezTo>
                <a:cubicBezTo>
                  <a:pt x="10158866" y="2458680"/>
                  <a:pt x="10174463" y="2443089"/>
                  <a:pt x="10193691" y="2443089"/>
                </a:cubicBezTo>
                <a:cubicBezTo>
                  <a:pt x="10212919" y="2443089"/>
                  <a:pt x="10228503" y="2458680"/>
                  <a:pt x="10228503" y="2477908"/>
                </a:cubicBezTo>
                <a:cubicBezTo>
                  <a:pt x="10228503" y="2497135"/>
                  <a:pt x="10212919" y="2512726"/>
                  <a:pt x="10193691" y="2512726"/>
                </a:cubicBezTo>
                <a:close/>
                <a:moveTo>
                  <a:pt x="3402259" y="2427867"/>
                </a:moveTo>
                <a:cubicBezTo>
                  <a:pt x="3383032" y="2427867"/>
                  <a:pt x="3367440" y="2412276"/>
                  <a:pt x="3367440" y="2393048"/>
                </a:cubicBezTo>
                <a:cubicBezTo>
                  <a:pt x="3367440" y="2373820"/>
                  <a:pt x="3383032" y="2358229"/>
                  <a:pt x="3402259" y="2358229"/>
                </a:cubicBezTo>
                <a:cubicBezTo>
                  <a:pt x="3421487" y="2358229"/>
                  <a:pt x="3437078" y="2373820"/>
                  <a:pt x="3437078" y="2393048"/>
                </a:cubicBezTo>
                <a:cubicBezTo>
                  <a:pt x="3437078" y="2412276"/>
                  <a:pt x="3421487" y="2427867"/>
                  <a:pt x="3402259" y="2427867"/>
                </a:cubicBezTo>
                <a:close/>
                <a:moveTo>
                  <a:pt x="3487153" y="2427867"/>
                </a:moveTo>
                <a:cubicBezTo>
                  <a:pt x="3467925" y="2427867"/>
                  <a:pt x="3452334" y="2412276"/>
                  <a:pt x="3452334" y="2393048"/>
                </a:cubicBezTo>
                <a:cubicBezTo>
                  <a:pt x="3452334" y="2373820"/>
                  <a:pt x="3467925" y="2358229"/>
                  <a:pt x="3487153" y="2358229"/>
                </a:cubicBezTo>
                <a:cubicBezTo>
                  <a:pt x="3506380" y="2358229"/>
                  <a:pt x="3521971" y="2373820"/>
                  <a:pt x="3521971" y="2393048"/>
                </a:cubicBezTo>
                <a:cubicBezTo>
                  <a:pt x="3521971" y="2412276"/>
                  <a:pt x="3506380" y="2427867"/>
                  <a:pt x="3487153" y="2427867"/>
                </a:cubicBezTo>
                <a:close/>
                <a:moveTo>
                  <a:pt x="3572044" y="2427867"/>
                </a:moveTo>
                <a:cubicBezTo>
                  <a:pt x="3552816" y="2427867"/>
                  <a:pt x="3537225" y="2412276"/>
                  <a:pt x="3537225" y="2393048"/>
                </a:cubicBezTo>
                <a:cubicBezTo>
                  <a:pt x="3537225" y="2373820"/>
                  <a:pt x="3552816" y="2358229"/>
                  <a:pt x="3572044" y="2358229"/>
                </a:cubicBezTo>
                <a:cubicBezTo>
                  <a:pt x="3591272" y="2358229"/>
                  <a:pt x="3606863" y="2373820"/>
                  <a:pt x="3606863" y="2393048"/>
                </a:cubicBezTo>
                <a:cubicBezTo>
                  <a:pt x="3606863" y="2412276"/>
                  <a:pt x="3591272" y="2427867"/>
                  <a:pt x="3572044" y="2427867"/>
                </a:cubicBezTo>
                <a:close/>
                <a:moveTo>
                  <a:pt x="3656936" y="2427867"/>
                </a:moveTo>
                <a:cubicBezTo>
                  <a:pt x="3637708" y="2427867"/>
                  <a:pt x="3622117" y="2412276"/>
                  <a:pt x="3622117" y="2393048"/>
                </a:cubicBezTo>
                <a:cubicBezTo>
                  <a:pt x="3622117" y="2373820"/>
                  <a:pt x="3637708" y="2358229"/>
                  <a:pt x="3656936" y="2358229"/>
                </a:cubicBezTo>
                <a:cubicBezTo>
                  <a:pt x="3676164" y="2358229"/>
                  <a:pt x="3691755" y="2373820"/>
                  <a:pt x="3691755" y="2393048"/>
                </a:cubicBezTo>
                <a:cubicBezTo>
                  <a:pt x="3691755" y="2412276"/>
                  <a:pt x="3676164" y="2427867"/>
                  <a:pt x="3656936" y="2427867"/>
                </a:cubicBezTo>
                <a:close/>
                <a:moveTo>
                  <a:pt x="3741829" y="2427867"/>
                </a:moveTo>
                <a:cubicBezTo>
                  <a:pt x="3722602" y="2427867"/>
                  <a:pt x="3707010" y="2412276"/>
                  <a:pt x="3707010" y="2393048"/>
                </a:cubicBezTo>
                <a:cubicBezTo>
                  <a:pt x="3707010" y="2373820"/>
                  <a:pt x="3722602" y="2358229"/>
                  <a:pt x="3741829" y="2358229"/>
                </a:cubicBezTo>
                <a:cubicBezTo>
                  <a:pt x="3761057" y="2358229"/>
                  <a:pt x="3776648" y="2373820"/>
                  <a:pt x="3776648" y="2393048"/>
                </a:cubicBezTo>
                <a:cubicBezTo>
                  <a:pt x="3776648" y="2412276"/>
                  <a:pt x="3761057" y="2427867"/>
                  <a:pt x="3741829" y="2427867"/>
                </a:cubicBezTo>
                <a:close/>
                <a:moveTo>
                  <a:pt x="3826723" y="2427867"/>
                </a:moveTo>
                <a:cubicBezTo>
                  <a:pt x="3807495" y="2427867"/>
                  <a:pt x="3791904" y="2412276"/>
                  <a:pt x="3791904" y="2393048"/>
                </a:cubicBezTo>
                <a:cubicBezTo>
                  <a:pt x="3791904" y="2373820"/>
                  <a:pt x="3807495" y="2358229"/>
                  <a:pt x="3826723" y="2358229"/>
                </a:cubicBezTo>
                <a:cubicBezTo>
                  <a:pt x="3845950" y="2358229"/>
                  <a:pt x="3861541" y="2373820"/>
                  <a:pt x="3861541" y="2393048"/>
                </a:cubicBezTo>
                <a:cubicBezTo>
                  <a:pt x="3861541" y="2412276"/>
                  <a:pt x="3845950" y="2427867"/>
                  <a:pt x="3826723" y="2427867"/>
                </a:cubicBezTo>
                <a:close/>
                <a:moveTo>
                  <a:pt x="3911614" y="2427867"/>
                </a:moveTo>
                <a:cubicBezTo>
                  <a:pt x="3892386" y="2427867"/>
                  <a:pt x="3876795" y="2412276"/>
                  <a:pt x="3876795" y="2393048"/>
                </a:cubicBezTo>
                <a:cubicBezTo>
                  <a:pt x="3876795" y="2373820"/>
                  <a:pt x="3892386" y="2358229"/>
                  <a:pt x="3911614" y="2358229"/>
                </a:cubicBezTo>
                <a:cubicBezTo>
                  <a:pt x="3930842" y="2358229"/>
                  <a:pt x="3946433" y="2373820"/>
                  <a:pt x="3946433" y="2393048"/>
                </a:cubicBezTo>
                <a:cubicBezTo>
                  <a:pt x="3946433" y="2412276"/>
                  <a:pt x="3930842" y="2427867"/>
                  <a:pt x="3911614" y="2427867"/>
                </a:cubicBezTo>
                <a:close/>
                <a:moveTo>
                  <a:pt x="3996513" y="2427867"/>
                </a:moveTo>
                <a:cubicBezTo>
                  <a:pt x="3977285" y="2427867"/>
                  <a:pt x="3961694" y="2412276"/>
                  <a:pt x="3961694" y="2393048"/>
                </a:cubicBezTo>
                <a:cubicBezTo>
                  <a:pt x="3961694" y="2373820"/>
                  <a:pt x="3977285" y="2358229"/>
                  <a:pt x="3996513" y="2358229"/>
                </a:cubicBezTo>
                <a:cubicBezTo>
                  <a:pt x="4015741" y="2358229"/>
                  <a:pt x="4031332" y="2373820"/>
                  <a:pt x="4031332" y="2393048"/>
                </a:cubicBezTo>
                <a:cubicBezTo>
                  <a:pt x="4031332" y="2412276"/>
                  <a:pt x="4015741" y="2427867"/>
                  <a:pt x="3996513" y="2427867"/>
                </a:cubicBezTo>
                <a:close/>
                <a:moveTo>
                  <a:pt x="4081406" y="2427867"/>
                </a:moveTo>
                <a:cubicBezTo>
                  <a:pt x="4062179" y="2427867"/>
                  <a:pt x="4046588" y="2412276"/>
                  <a:pt x="4046588" y="2393048"/>
                </a:cubicBezTo>
                <a:cubicBezTo>
                  <a:pt x="4046588" y="2373820"/>
                  <a:pt x="4062179" y="2358229"/>
                  <a:pt x="4081406" y="2358229"/>
                </a:cubicBezTo>
                <a:cubicBezTo>
                  <a:pt x="4100634" y="2358229"/>
                  <a:pt x="4116225" y="2373820"/>
                  <a:pt x="4116225" y="2393048"/>
                </a:cubicBezTo>
                <a:cubicBezTo>
                  <a:pt x="4116225" y="2412276"/>
                  <a:pt x="4100634" y="2427867"/>
                  <a:pt x="4081406" y="2427867"/>
                </a:cubicBezTo>
                <a:close/>
                <a:moveTo>
                  <a:pt x="4166299" y="2427867"/>
                </a:moveTo>
                <a:cubicBezTo>
                  <a:pt x="4147071" y="2427867"/>
                  <a:pt x="4131480" y="2412276"/>
                  <a:pt x="4131480" y="2393048"/>
                </a:cubicBezTo>
                <a:cubicBezTo>
                  <a:pt x="4131480" y="2373820"/>
                  <a:pt x="4147071" y="2358229"/>
                  <a:pt x="4166299" y="2358229"/>
                </a:cubicBezTo>
                <a:cubicBezTo>
                  <a:pt x="4185526" y="2358229"/>
                  <a:pt x="4201117" y="2373820"/>
                  <a:pt x="4201117" y="2393048"/>
                </a:cubicBezTo>
                <a:cubicBezTo>
                  <a:pt x="4201117" y="2412276"/>
                  <a:pt x="4185526" y="2427867"/>
                  <a:pt x="4166299" y="2427867"/>
                </a:cubicBezTo>
                <a:close/>
                <a:moveTo>
                  <a:pt x="4251190" y="2427867"/>
                </a:moveTo>
                <a:cubicBezTo>
                  <a:pt x="4231962" y="2427867"/>
                  <a:pt x="4216371" y="2412276"/>
                  <a:pt x="4216371" y="2393048"/>
                </a:cubicBezTo>
                <a:cubicBezTo>
                  <a:pt x="4216371" y="2373820"/>
                  <a:pt x="4231962" y="2358229"/>
                  <a:pt x="4251190" y="2358229"/>
                </a:cubicBezTo>
                <a:cubicBezTo>
                  <a:pt x="4270418" y="2358229"/>
                  <a:pt x="4286009" y="2373820"/>
                  <a:pt x="4286009" y="2393048"/>
                </a:cubicBezTo>
                <a:cubicBezTo>
                  <a:pt x="4286009" y="2412276"/>
                  <a:pt x="4270418" y="2427867"/>
                  <a:pt x="4251190" y="2427867"/>
                </a:cubicBezTo>
                <a:close/>
                <a:moveTo>
                  <a:pt x="4336083" y="2427867"/>
                </a:moveTo>
                <a:cubicBezTo>
                  <a:pt x="4316855" y="2427867"/>
                  <a:pt x="4301264" y="2412276"/>
                  <a:pt x="4301264" y="2393048"/>
                </a:cubicBezTo>
                <a:cubicBezTo>
                  <a:pt x="4301264" y="2373820"/>
                  <a:pt x="4316855" y="2358229"/>
                  <a:pt x="4336083" y="2358229"/>
                </a:cubicBezTo>
                <a:cubicBezTo>
                  <a:pt x="4355311" y="2358229"/>
                  <a:pt x="4370902" y="2373820"/>
                  <a:pt x="4370902" y="2393048"/>
                </a:cubicBezTo>
                <a:cubicBezTo>
                  <a:pt x="4370902" y="2412276"/>
                  <a:pt x="4355311" y="2427867"/>
                  <a:pt x="4336083" y="2427867"/>
                </a:cubicBezTo>
                <a:close/>
                <a:moveTo>
                  <a:pt x="4420976" y="2427867"/>
                </a:moveTo>
                <a:cubicBezTo>
                  <a:pt x="4401749" y="2427867"/>
                  <a:pt x="4386158" y="2412276"/>
                  <a:pt x="4386158" y="2393048"/>
                </a:cubicBezTo>
                <a:cubicBezTo>
                  <a:pt x="4386158" y="2373820"/>
                  <a:pt x="4401749" y="2358229"/>
                  <a:pt x="4420976" y="2358229"/>
                </a:cubicBezTo>
                <a:cubicBezTo>
                  <a:pt x="4440204" y="2358229"/>
                  <a:pt x="4455795" y="2373820"/>
                  <a:pt x="4455795" y="2393048"/>
                </a:cubicBezTo>
                <a:cubicBezTo>
                  <a:pt x="4455795" y="2412276"/>
                  <a:pt x="4440204" y="2427867"/>
                  <a:pt x="4420976" y="2427867"/>
                </a:cubicBezTo>
                <a:close/>
                <a:moveTo>
                  <a:pt x="4505869" y="2427867"/>
                </a:moveTo>
                <a:cubicBezTo>
                  <a:pt x="4486641" y="2427867"/>
                  <a:pt x="4471050" y="2412276"/>
                  <a:pt x="4471050" y="2393048"/>
                </a:cubicBezTo>
                <a:cubicBezTo>
                  <a:pt x="4471050" y="2373820"/>
                  <a:pt x="4486641" y="2358229"/>
                  <a:pt x="4505869" y="2358229"/>
                </a:cubicBezTo>
                <a:cubicBezTo>
                  <a:pt x="4525096" y="2358229"/>
                  <a:pt x="4540687" y="2373820"/>
                  <a:pt x="4540687" y="2393048"/>
                </a:cubicBezTo>
                <a:cubicBezTo>
                  <a:pt x="4540687" y="2412276"/>
                  <a:pt x="4525096" y="2427867"/>
                  <a:pt x="4505869" y="2427867"/>
                </a:cubicBezTo>
                <a:close/>
                <a:moveTo>
                  <a:pt x="4590760" y="2427867"/>
                </a:moveTo>
                <a:cubicBezTo>
                  <a:pt x="4571532" y="2427867"/>
                  <a:pt x="4555941" y="2412276"/>
                  <a:pt x="4555941" y="2393048"/>
                </a:cubicBezTo>
                <a:cubicBezTo>
                  <a:pt x="4555941" y="2373820"/>
                  <a:pt x="4571532" y="2358229"/>
                  <a:pt x="4590760" y="2358229"/>
                </a:cubicBezTo>
                <a:cubicBezTo>
                  <a:pt x="4609988" y="2358229"/>
                  <a:pt x="4625579" y="2373820"/>
                  <a:pt x="4625579" y="2393048"/>
                </a:cubicBezTo>
                <a:cubicBezTo>
                  <a:pt x="4625579" y="2412276"/>
                  <a:pt x="4609988" y="2427867"/>
                  <a:pt x="4590760" y="2427867"/>
                </a:cubicBezTo>
                <a:close/>
                <a:moveTo>
                  <a:pt x="4675653" y="2427867"/>
                </a:moveTo>
                <a:cubicBezTo>
                  <a:pt x="4656425" y="2427867"/>
                  <a:pt x="4640834" y="2412276"/>
                  <a:pt x="4640834" y="2393048"/>
                </a:cubicBezTo>
                <a:cubicBezTo>
                  <a:pt x="4640834" y="2373820"/>
                  <a:pt x="4656425" y="2358229"/>
                  <a:pt x="4675653" y="2358229"/>
                </a:cubicBezTo>
                <a:cubicBezTo>
                  <a:pt x="4694881" y="2358229"/>
                  <a:pt x="4710472" y="2373820"/>
                  <a:pt x="4710472" y="2393048"/>
                </a:cubicBezTo>
                <a:cubicBezTo>
                  <a:pt x="4710472" y="2412276"/>
                  <a:pt x="4694881" y="2427867"/>
                  <a:pt x="4675653" y="2427867"/>
                </a:cubicBezTo>
                <a:close/>
                <a:moveTo>
                  <a:pt x="6288610" y="2427867"/>
                </a:moveTo>
                <a:cubicBezTo>
                  <a:pt x="6269383" y="2427867"/>
                  <a:pt x="6253785" y="2412276"/>
                  <a:pt x="6253785" y="2393048"/>
                </a:cubicBezTo>
                <a:cubicBezTo>
                  <a:pt x="6253785" y="2373820"/>
                  <a:pt x="6269383" y="2358229"/>
                  <a:pt x="6288610" y="2358229"/>
                </a:cubicBezTo>
                <a:cubicBezTo>
                  <a:pt x="6307838" y="2358229"/>
                  <a:pt x="6323423" y="2373820"/>
                  <a:pt x="6323423" y="2393048"/>
                </a:cubicBezTo>
                <a:cubicBezTo>
                  <a:pt x="6323423" y="2412276"/>
                  <a:pt x="6307838" y="2427867"/>
                  <a:pt x="6288610" y="2427867"/>
                </a:cubicBezTo>
                <a:close/>
                <a:moveTo>
                  <a:pt x="6373503" y="2427867"/>
                </a:moveTo>
                <a:cubicBezTo>
                  <a:pt x="6354275" y="2427867"/>
                  <a:pt x="6338677" y="2412276"/>
                  <a:pt x="6338677" y="2393048"/>
                </a:cubicBezTo>
                <a:cubicBezTo>
                  <a:pt x="6338677" y="2373820"/>
                  <a:pt x="6354275" y="2358229"/>
                  <a:pt x="6373503" y="2358229"/>
                </a:cubicBezTo>
                <a:cubicBezTo>
                  <a:pt x="6392730" y="2358229"/>
                  <a:pt x="6408315" y="2373820"/>
                  <a:pt x="6408315" y="2393048"/>
                </a:cubicBezTo>
                <a:cubicBezTo>
                  <a:pt x="6408315" y="2412276"/>
                  <a:pt x="6392730" y="2427867"/>
                  <a:pt x="6373503" y="2427867"/>
                </a:cubicBezTo>
                <a:close/>
                <a:moveTo>
                  <a:pt x="6458395" y="2427867"/>
                </a:moveTo>
                <a:cubicBezTo>
                  <a:pt x="6439167" y="2427867"/>
                  <a:pt x="6423569" y="2412276"/>
                  <a:pt x="6423569" y="2393048"/>
                </a:cubicBezTo>
                <a:cubicBezTo>
                  <a:pt x="6423569" y="2373820"/>
                  <a:pt x="6439167" y="2358229"/>
                  <a:pt x="6458395" y="2358229"/>
                </a:cubicBezTo>
                <a:cubicBezTo>
                  <a:pt x="6477623" y="2358229"/>
                  <a:pt x="6493207" y="2373820"/>
                  <a:pt x="6493207" y="2393048"/>
                </a:cubicBezTo>
                <a:cubicBezTo>
                  <a:pt x="6493207" y="2412276"/>
                  <a:pt x="6477623" y="2427867"/>
                  <a:pt x="6458395" y="2427867"/>
                </a:cubicBezTo>
                <a:close/>
                <a:moveTo>
                  <a:pt x="6543288" y="2427867"/>
                </a:moveTo>
                <a:cubicBezTo>
                  <a:pt x="6524060" y="2427867"/>
                  <a:pt x="6508463" y="2412276"/>
                  <a:pt x="6508463" y="2393048"/>
                </a:cubicBezTo>
                <a:cubicBezTo>
                  <a:pt x="6508463" y="2373820"/>
                  <a:pt x="6524060" y="2358229"/>
                  <a:pt x="6543288" y="2358229"/>
                </a:cubicBezTo>
                <a:cubicBezTo>
                  <a:pt x="6562516" y="2358229"/>
                  <a:pt x="6578100" y="2373820"/>
                  <a:pt x="6578100" y="2393048"/>
                </a:cubicBezTo>
                <a:cubicBezTo>
                  <a:pt x="6578100" y="2412276"/>
                  <a:pt x="6562516" y="2427867"/>
                  <a:pt x="6543288" y="2427867"/>
                </a:cubicBezTo>
                <a:close/>
                <a:moveTo>
                  <a:pt x="6628180" y="2427867"/>
                </a:moveTo>
                <a:cubicBezTo>
                  <a:pt x="6608953" y="2427867"/>
                  <a:pt x="6593355" y="2412276"/>
                  <a:pt x="6593355" y="2393048"/>
                </a:cubicBezTo>
                <a:cubicBezTo>
                  <a:pt x="6593355" y="2373820"/>
                  <a:pt x="6608953" y="2358229"/>
                  <a:pt x="6628180" y="2358229"/>
                </a:cubicBezTo>
                <a:cubicBezTo>
                  <a:pt x="6647408" y="2358229"/>
                  <a:pt x="6662993" y="2373820"/>
                  <a:pt x="6662993" y="2393048"/>
                </a:cubicBezTo>
                <a:cubicBezTo>
                  <a:pt x="6662993" y="2412276"/>
                  <a:pt x="6647408" y="2427867"/>
                  <a:pt x="6628180" y="2427867"/>
                </a:cubicBezTo>
                <a:close/>
                <a:moveTo>
                  <a:pt x="6713073" y="2427867"/>
                </a:moveTo>
                <a:cubicBezTo>
                  <a:pt x="6693845" y="2427867"/>
                  <a:pt x="6678247" y="2412276"/>
                  <a:pt x="6678247" y="2393048"/>
                </a:cubicBezTo>
                <a:cubicBezTo>
                  <a:pt x="6678247" y="2373820"/>
                  <a:pt x="6693845" y="2358229"/>
                  <a:pt x="6713073" y="2358229"/>
                </a:cubicBezTo>
                <a:cubicBezTo>
                  <a:pt x="6732300" y="2358229"/>
                  <a:pt x="6747885" y="2373820"/>
                  <a:pt x="6747885" y="2393048"/>
                </a:cubicBezTo>
                <a:cubicBezTo>
                  <a:pt x="6747885" y="2412276"/>
                  <a:pt x="6732300" y="2427867"/>
                  <a:pt x="6713073" y="2427867"/>
                </a:cubicBezTo>
                <a:close/>
                <a:moveTo>
                  <a:pt x="6882858" y="2427867"/>
                </a:moveTo>
                <a:cubicBezTo>
                  <a:pt x="6863630" y="2427867"/>
                  <a:pt x="6848033" y="2412276"/>
                  <a:pt x="6848033" y="2393048"/>
                </a:cubicBezTo>
                <a:cubicBezTo>
                  <a:pt x="6848033" y="2373820"/>
                  <a:pt x="6863630" y="2358229"/>
                  <a:pt x="6882858" y="2358229"/>
                </a:cubicBezTo>
                <a:cubicBezTo>
                  <a:pt x="6902086" y="2358229"/>
                  <a:pt x="6917670" y="2373820"/>
                  <a:pt x="6917670" y="2393048"/>
                </a:cubicBezTo>
                <a:cubicBezTo>
                  <a:pt x="6917670" y="2412276"/>
                  <a:pt x="6902086" y="2427867"/>
                  <a:pt x="6882858" y="2427867"/>
                </a:cubicBezTo>
                <a:close/>
                <a:moveTo>
                  <a:pt x="6967749" y="2427867"/>
                </a:moveTo>
                <a:cubicBezTo>
                  <a:pt x="6948522" y="2427867"/>
                  <a:pt x="6932924" y="2412276"/>
                  <a:pt x="6932924" y="2393048"/>
                </a:cubicBezTo>
                <a:cubicBezTo>
                  <a:pt x="6932924" y="2373820"/>
                  <a:pt x="6948522" y="2358229"/>
                  <a:pt x="6967749" y="2358229"/>
                </a:cubicBezTo>
                <a:cubicBezTo>
                  <a:pt x="6986977" y="2358229"/>
                  <a:pt x="7002562" y="2373820"/>
                  <a:pt x="7002562" y="2393048"/>
                </a:cubicBezTo>
                <a:cubicBezTo>
                  <a:pt x="7002562" y="2412276"/>
                  <a:pt x="6986977" y="2427867"/>
                  <a:pt x="6967749" y="2427867"/>
                </a:cubicBezTo>
                <a:close/>
                <a:moveTo>
                  <a:pt x="7052643" y="2427867"/>
                </a:moveTo>
                <a:cubicBezTo>
                  <a:pt x="7033415" y="2427867"/>
                  <a:pt x="7017817" y="2412276"/>
                  <a:pt x="7017817" y="2393048"/>
                </a:cubicBezTo>
                <a:cubicBezTo>
                  <a:pt x="7017817" y="2373820"/>
                  <a:pt x="7033415" y="2358229"/>
                  <a:pt x="7052643" y="2358229"/>
                </a:cubicBezTo>
                <a:cubicBezTo>
                  <a:pt x="7071870" y="2358229"/>
                  <a:pt x="7087455" y="2373820"/>
                  <a:pt x="7087455" y="2393048"/>
                </a:cubicBezTo>
                <a:cubicBezTo>
                  <a:pt x="7087455" y="2412276"/>
                  <a:pt x="7071870" y="2427867"/>
                  <a:pt x="7052643" y="2427867"/>
                </a:cubicBezTo>
                <a:close/>
                <a:moveTo>
                  <a:pt x="9174982" y="2427867"/>
                </a:moveTo>
                <a:cubicBezTo>
                  <a:pt x="9155754" y="2427867"/>
                  <a:pt x="9140157" y="2412276"/>
                  <a:pt x="9140157" y="2393048"/>
                </a:cubicBezTo>
                <a:cubicBezTo>
                  <a:pt x="9140157" y="2373820"/>
                  <a:pt x="9155754" y="2358229"/>
                  <a:pt x="9174982" y="2358229"/>
                </a:cubicBezTo>
                <a:cubicBezTo>
                  <a:pt x="9194210" y="2358229"/>
                  <a:pt x="9209794" y="2373820"/>
                  <a:pt x="9209794" y="2393048"/>
                </a:cubicBezTo>
                <a:cubicBezTo>
                  <a:pt x="9209794" y="2412276"/>
                  <a:pt x="9194210" y="2427867"/>
                  <a:pt x="9174982" y="2427867"/>
                </a:cubicBezTo>
                <a:close/>
                <a:moveTo>
                  <a:pt x="9684335" y="2427867"/>
                </a:moveTo>
                <a:cubicBezTo>
                  <a:pt x="9665108" y="2427867"/>
                  <a:pt x="9649510" y="2412276"/>
                  <a:pt x="9649510" y="2393048"/>
                </a:cubicBezTo>
                <a:cubicBezTo>
                  <a:pt x="9649510" y="2373820"/>
                  <a:pt x="9665108" y="2358229"/>
                  <a:pt x="9684335" y="2358229"/>
                </a:cubicBezTo>
                <a:cubicBezTo>
                  <a:pt x="9703563" y="2358229"/>
                  <a:pt x="9719148" y="2373820"/>
                  <a:pt x="9719148" y="2393048"/>
                </a:cubicBezTo>
                <a:cubicBezTo>
                  <a:pt x="9719148" y="2412276"/>
                  <a:pt x="9703563" y="2427867"/>
                  <a:pt x="9684335" y="2427867"/>
                </a:cubicBezTo>
                <a:close/>
                <a:moveTo>
                  <a:pt x="10108798" y="2427867"/>
                </a:moveTo>
                <a:cubicBezTo>
                  <a:pt x="10089570" y="2427867"/>
                  <a:pt x="10073972" y="2412276"/>
                  <a:pt x="10073972" y="2393048"/>
                </a:cubicBezTo>
                <a:cubicBezTo>
                  <a:pt x="10073972" y="2373820"/>
                  <a:pt x="10089570" y="2358229"/>
                  <a:pt x="10108798" y="2358229"/>
                </a:cubicBezTo>
                <a:cubicBezTo>
                  <a:pt x="10128025" y="2358229"/>
                  <a:pt x="10143610" y="2373820"/>
                  <a:pt x="10143610" y="2393048"/>
                </a:cubicBezTo>
                <a:cubicBezTo>
                  <a:pt x="10143610" y="2412276"/>
                  <a:pt x="10128025" y="2427867"/>
                  <a:pt x="10108798" y="2427867"/>
                </a:cubicBezTo>
                <a:close/>
                <a:moveTo>
                  <a:pt x="10193691" y="2427867"/>
                </a:moveTo>
                <a:cubicBezTo>
                  <a:pt x="10174463" y="2427867"/>
                  <a:pt x="10158866" y="2412276"/>
                  <a:pt x="10158866" y="2393048"/>
                </a:cubicBezTo>
                <a:cubicBezTo>
                  <a:pt x="10158866" y="2373820"/>
                  <a:pt x="10174463" y="2358229"/>
                  <a:pt x="10193691" y="2358229"/>
                </a:cubicBezTo>
                <a:cubicBezTo>
                  <a:pt x="10212919" y="2358229"/>
                  <a:pt x="10228503" y="2373820"/>
                  <a:pt x="10228503" y="2393048"/>
                </a:cubicBezTo>
                <a:cubicBezTo>
                  <a:pt x="10228503" y="2412276"/>
                  <a:pt x="10212919" y="2427867"/>
                  <a:pt x="10193691" y="2427867"/>
                </a:cubicBezTo>
                <a:close/>
                <a:moveTo>
                  <a:pt x="10278584" y="2427867"/>
                </a:moveTo>
                <a:cubicBezTo>
                  <a:pt x="10259356" y="2427867"/>
                  <a:pt x="10243759" y="2412276"/>
                  <a:pt x="10243759" y="2393048"/>
                </a:cubicBezTo>
                <a:cubicBezTo>
                  <a:pt x="10243759" y="2373820"/>
                  <a:pt x="10259356" y="2358229"/>
                  <a:pt x="10278584" y="2358229"/>
                </a:cubicBezTo>
                <a:cubicBezTo>
                  <a:pt x="10297812" y="2358229"/>
                  <a:pt x="10313396" y="2373820"/>
                  <a:pt x="10313396" y="2393048"/>
                </a:cubicBezTo>
                <a:cubicBezTo>
                  <a:pt x="10313396" y="2412276"/>
                  <a:pt x="10297812" y="2427867"/>
                  <a:pt x="10278584" y="2427867"/>
                </a:cubicBezTo>
                <a:close/>
                <a:moveTo>
                  <a:pt x="10363475" y="2427867"/>
                </a:moveTo>
                <a:cubicBezTo>
                  <a:pt x="10344248" y="2427867"/>
                  <a:pt x="10328650" y="2412276"/>
                  <a:pt x="10328650" y="2393048"/>
                </a:cubicBezTo>
                <a:cubicBezTo>
                  <a:pt x="10328650" y="2373820"/>
                  <a:pt x="10344248" y="2358229"/>
                  <a:pt x="10363475" y="2358229"/>
                </a:cubicBezTo>
                <a:cubicBezTo>
                  <a:pt x="10382703" y="2358229"/>
                  <a:pt x="10398288" y="2373820"/>
                  <a:pt x="10398288" y="2393048"/>
                </a:cubicBezTo>
                <a:cubicBezTo>
                  <a:pt x="10398288" y="2412276"/>
                  <a:pt x="10382703" y="2427867"/>
                  <a:pt x="10363475" y="2427867"/>
                </a:cubicBezTo>
                <a:close/>
                <a:moveTo>
                  <a:pt x="10618154" y="2427867"/>
                </a:moveTo>
                <a:cubicBezTo>
                  <a:pt x="10598926" y="2427867"/>
                  <a:pt x="10583329" y="2412276"/>
                  <a:pt x="10583329" y="2393048"/>
                </a:cubicBezTo>
                <a:cubicBezTo>
                  <a:pt x="10583329" y="2373820"/>
                  <a:pt x="10598926" y="2358229"/>
                  <a:pt x="10618154" y="2358229"/>
                </a:cubicBezTo>
                <a:cubicBezTo>
                  <a:pt x="10637382" y="2358229"/>
                  <a:pt x="10652966" y="2373820"/>
                  <a:pt x="10652966" y="2393048"/>
                </a:cubicBezTo>
                <a:cubicBezTo>
                  <a:pt x="10652966" y="2412276"/>
                  <a:pt x="10637382" y="2427867"/>
                  <a:pt x="10618154" y="2427867"/>
                </a:cubicBezTo>
                <a:close/>
                <a:moveTo>
                  <a:pt x="3402259" y="2343007"/>
                </a:moveTo>
                <a:cubicBezTo>
                  <a:pt x="3383032" y="2343007"/>
                  <a:pt x="3367440" y="2327416"/>
                  <a:pt x="3367440" y="2308188"/>
                </a:cubicBezTo>
                <a:cubicBezTo>
                  <a:pt x="3367440" y="2288960"/>
                  <a:pt x="3383032" y="2273369"/>
                  <a:pt x="3402259" y="2273369"/>
                </a:cubicBezTo>
                <a:cubicBezTo>
                  <a:pt x="3421487" y="2273369"/>
                  <a:pt x="3437078" y="2288960"/>
                  <a:pt x="3437078" y="2308188"/>
                </a:cubicBezTo>
                <a:cubicBezTo>
                  <a:pt x="3437078" y="2327416"/>
                  <a:pt x="3421487" y="2343007"/>
                  <a:pt x="3402259" y="2343007"/>
                </a:cubicBezTo>
                <a:close/>
                <a:moveTo>
                  <a:pt x="3487153" y="2343007"/>
                </a:moveTo>
                <a:cubicBezTo>
                  <a:pt x="3467925" y="2343007"/>
                  <a:pt x="3452334" y="2327416"/>
                  <a:pt x="3452334" y="2308188"/>
                </a:cubicBezTo>
                <a:cubicBezTo>
                  <a:pt x="3452334" y="2288960"/>
                  <a:pt x="3467925" y="2273369"/>
                  <a:pt x="3487153" y="2273369"/>
                </a:cubicBezTo>
                <a:cubicBezTo>
                  <a:pt x="3506380" y="2273369"/>
                  <a:pt x="3521971" y="2288960"/>
                  <a:pt x="3521971" y="2308188"/>
                </a:cubicBezTo>
                <a:cubicBezTo>
                  <a:pt x="3521971" y="2327416"/>
                  <a:pt x="3506380" y="2343007"/>
                  <a:pt x="3487153" y="2343007"/>
                </a:cubicBezTo>
                <a:close/>
                <a:moveTo>
                  <a:pt x="3572044" y="2343007"/>
                </a:moveTo>
                <a:cubicBezTo>
                  <a:pt x="3552816" y="2343007"/>
                  <a:pt x="3537225" y="2327416"/>
                  <a:pt x="3537225" y="2308188"/>
                </a:cubicBezTo>
                <a:cubicBezTo>
                  <a:pt x="3537225" y="2288960"/>
                  <a:pt x="3552816" y="2273369"/>
                  <a:pt x="3572044" y="2273369"/>
                </a:cubicBezTo>
                <a:cubicBezTo>
                  <a:pt x="3591272" y="2273369"/>
                  <a:pt x="3606863" y="2288960"/>
                  <a:pt x="3606863" y="2308188"/>
                </a:cubicBezTo>
                <a:cubicBezTo>
                  <a:pt x="3606863" y="2327416"/>
                  <a:pt x="3591272" y="2343007"/>
                  <a:pt x="3572044" y="2343007"/>
                </a:cubicBezTo>
                <a:close/>
                <a:moveTo>
                  <a:pt x="3656936" y="2343007"/>
                </a:moveTo>
                <a:cubicBezTo>
                  <a:pt x="3637708" y="2343007"/>
                  <a:pt x="3622117" y="2327416"/>
                  <a:pt x="3622117" y="2308188"/>
                </a:cubicBezTo>
                <a:cubicBezTo>
                  <a:pt x="3622117" y="2288960"/>
                  <a:pt x="3637708" y="2273369"/>
                  <a:pt x="3656936" y="2273369"/>
                </a:cubicBezTo>
                <a:cubicBezTo>
                  <a:pt x="3676164" y="2273369"/>
                  <a:pt x="3691755" y="2288960"/>
                  <a:pt x="3691755" y="2308188"/>
                </a:cubicBezTo>
                <a:cubicBezTo>
                  <a:pt x="3691755" y="2327416"/>
                  <a:pt x="3676164" y="2343007"/>
                  <a:pt x="3656936" y="2343007"/>
                </a:cubicBezTo>
                <a:close/>
                <a:moveTo>
                  <a:pt x="3741829" y="2343007"/>
                </a:moveTo>
                <a:cubicBezTo>
                  <a:pt x="3722602" y="2343007"/>
                  <a:pt x="3707010" y="2327416"/>
                  <a:pt x="3707010" y="2308188"/>
                </a:cubicBezTo>
                <a:cubicBezTo>
                  <a:pt x="3707010" y="2288960"/>
                  <a:pt x="3722602" y="2273369"/>
                  <a:pt x="3741829" y="2273369"/>
                </a:cubicBezTo>
                <a:cubicBezTo>
                  <a:pt x="3761057" y="2273369"/>
                  <a:pt x="3776648" y="2288960"/>
                  <a:pt x="3776648" y="2308188"/>
                </a:cubicBezTo>
                <a:cubicBezTo>
                  <a:pt x="3776648" y="2327416"/>
                  <a:pt x="3761057" y="2343007"/>
                  <a:pt x="3741829" y="2343007"/>
                </a:cubicBezTo>
                <a:close/>
                <a:moveTo>
                  <a:pt x="3826723" y="2343007"/>
                </a:moveTo>
                <a:cubicBezTo>
                  <a:pt x="3807495" y="2343007"/>
                  <a:pt x="3791904" y="2327416"/>
                  <a:pt x="3791904" y="2308188"/>
                </a:cubicBezTo>
                <a:cubicBezTo>
                  <a:pt x="3791904" y="2288960"/>
                  <a:pt x="3807495" y="2273369"/>
                  <a:pt x="3826723" y="2273369"/>
                </a:cubicBezTo>
                <a:cubicBezTo>
                  <a:pt x="3845950" y="2273369"/>
                  <a:pt x="3861541" y="2288960"/>
                  <a:pt x="3861541" y="2308188"/>
                </a:cubicBezTo>
                <a:cubicBezTo>
                  <a:pt x="3861541" y="2327416"/>
                  <a:pt x="3845950" y="2343007"/>
                  <a:pt x="3826723" y="2343007"/>
                </a:cubicBezTo>
                <a:close/>
                <a:moveTo>
                  <a:pt x="3911614" y="2343007"/>
                </a:moveTo>
                <a:cubicBezTo>
                  <a:pt x="3892386" y="2343007"/>
                  <a:pt x="3876795" y="2327416"/>
                  <a:pt x="3876795" y="2308188"/>
                </a:cubicBezTo>
                <a:cubicBezTo>
                  <a:pt x="3876795" y="2288960"/>
                  <a:pt x="3892386" y="2273369"/>
                  <a:pt x="3911614" y="2273369"/>
                </a:cubicBezTo>
                <a:cubicBezTo>
                  <a:pt x="3930842" y="2273369"/>
                  <a:pt x="3946433" y="2288960"/>
                  <a:pt x="3946433" y="2308188"/>
                </a:cubicBezTo>
                <a:cubicBezTo>
                  <a:pt x="3946433" y="2327416"/>
                  <a:pt x="3930842" y="2343007"/>
                  <a:pt x="3911614" y="2343007"/>
                </a:cubicBezTo>
                <a:close/>
                <a:moveTo>
                  <a:pt x="3996513" y="2343007"/>
                </a:moveTo>
                <a:cubicBezTo>
                  <a:pt x="3977285" y="2343007"/>
                  <a:pt x="3961694" y="2327416"/>
                  <a:pt x="3961694" y="2308188"/>
                </a:cubicBezTo>
                <a:cubicBezTo>
                  <a:pt x="3961694" y="2288960"/>
                  <a:pt x="3977285" y="2273369"/>
                  <a:pt x="3996513" y="2273369"/>
                </a:cubicBezTo>
                <a:cubicBezTo>
                  <a:pt x="4015741" y="2273369"/>
                  <a:pt x="4031332" y="2288960"/>
                  <a:pt x="4031332" y="2308188"/>
                </a:cubicBezTo>
                <a:cubicBezTo>
                  <a:pt x="4031332" y="2327416"/>
                  <a:pt x="4015741" y="2343007"/>
                  <a:pt x="3996513" y="2343007"/>
                </a:cubicBezTo>
                <a:close/>
                <a:moveTo>
                  <a:pt x="4081406" y="2343007"/>
                </a:moveTo>
                <a:cubicBezTo>
                  <a:pt x="4062179" y="2343007"/>
                  <a:pt x="4046588" y="2327416"/>
                  <a:pt x="4046588" y="2308188"/>
                </a:cubicBezTo>
                <a:cubicBezTo>
                  <a:pt x="4046588" y="2288960"/>
                  <a:pt x="4062179" y="2273369"/>
                  <a:pt x="4081406" y="2273369"/>
                </a:cubicBezTo>
                <a:cubicBezTo>
                  <a:pt x="4100634" y="2273369"/>
                  <a:pt x="4116225" y="2288960"/>
                  <a:pt x="4116225" y="2308188"/>
                </a:cubicBezTo>
                <a:cubicBezTo>
                  <a:pt x="4116225" y="2327416"/>
                  <a:pt x="4100634" y="2343007"/>
                  <a:pt x="4081406" y="2343007"/>
                </a:cubicBezTo>
                <a:close/>
                <a:moveTo>
                  <a:pt x="4166299" y="2343007"/>
                </a:moveTo>
                <a:cubicBezTo>
                  <a:pt x="4147071" y="2343007"/>
                  <a:pt x="4131480" y="2327416"/>
                  <a:pt x="4131480" y="2308188"/>
                </a:cubicBezTo>
                <a:cubicBezTo>
                  <a:pt x="4131480" y="2288960"/>
                  <a:pt x="4147071" y="2273369"/>
                  <a:pt x="4166299" y="2273369"/>
                </a:cubicBezTo>
                <a:cubicBezTo>
                  <a:pt x="4185526" y="2273369"/>
                  <a:pt x="4201117" y="2288960"/>
                  <a:pt x="4201117" y="2308188"/>
                </a:cubicBezTo>
                <a:cubicBezTo>
                  <a:pt x="4201117" y="2327416"/>
                  <a:pt x="4185526" y="2343007"/>
                  <a:pt x="4166299" y="2343007"/>
                </a:cubicBezTo>
                <a:close/>
                <a:moveTo>
                  <a:pt x="4251190" y="2343007"/>
                </a:moveTo>
                <a:cubicBezTo>
                  <a:pt x="4231962" y="2343007"/>
                  <a:pt x="4216371" y="2327416"/>
                  <a:pt x="4216371" y="2308188"/>
                </a:cubicBezTo>
                <a:cubicBezTo>
                  <a:pt x="4216371" y="2288960"/>
                  <a:pt x="4231962" y="2273369"/>
                  <a:pt x="4251190" y="2273369"/>
                </a:cubicBezTo>
                <a:cubicBezTo>
                  <a:pt x="4270418" y="2273369"/>
                  <a:pt x="4286009" y="2288960"/>
                  <a:pt x="4286009" y="2308188"/>
                </a:cubicBezTo>
                <a:cubicBezTo>
                  <a:pt x="4286009" y="2327416"/>
                  <a:pt x="4270418" y="2343007"/>
                  <a:pt x="4251190" y="2343007"/>
                </a:cubicBezTo>
                <a:close/>
                <a:moveTo>
                  <a:pt x="4336083" y="2343007"/>
                </a:moveTo>
                <a:cubicBezTo>
                  <a:pt x="4316855" y="2343007"/>
                  <a:pt x="4301264" y="2327416"/>
                  <a:pt x="4301264" y="2308188"/>
                </a:cubicBezTo>
                <a:cubicBezTo>
                  <a:pt x="4301264" y="2288960"/>
                  <a:pt x="4316855" y="2273369"/>
                  <a:pt x="4336083" y="2273369"/>
                </a:cubicBezTo>
                <a:cubicBezTo>
                  <a:pt x="4355311" y="2273369"/>
                  <a:pt x="4370902" y="2288960"/>
                  <a:pt x="4370902" y="2308188"/>
                </a:cubicBezTo>
                <a:cubicBezTo>
                  <a:pt x="4370902" y="2327416"/>
                  <a:pt x="4355311" y="2343007"/>
                  <a:pt x="4336083" y="2343007"/>
                </a:cubicBezTo>
                <a:close/>
                <a:moveTo>
                  <a:pt x="4420976" y="2343007"/>
                </a:moveTo>
                <a:cubicBezTo>
                  <a:pt x="4401749" y="2343007"/>
                  <a:pt x="4386158" y="2327416"/>
                  <a:pt x="4386158" y="2308188"/>
                </a:cubicBezTo>
                <a:cubicBezTo>
                  <a:pt x="4386158" y="2288960"/>
                  <a:pt x="4401749" y="2273369"/>
                  <a:pt x="4420976" y="2273369"/>
                </a:cubicBezTo>
                <a:cubicBezTo>
                  <a:pt x="4440204" y="2273369"/>
                  <a:pt x="4455795" y="2288960"/>
                  <a:pt x="4455795" y="2308188"/>
                </a:cubicBezTo>
                <a:cubicBezTo>
                  <a:pt x="4455795" y="2327416"/>
                  <a:pt x="4440204" y="2343007"/>
                  <a:pt x="4420976" y="2343007"/>
                </a:cubicBezTo>
                <a:close/>
                <a:moveTo>
                  <a:pt x="4505869" y="2343007"/>
                </a:moveTo>
                <a:cubicBezTo>
                  <a:pt x="4486641" y="2343007"/>
                  <a:pt x="4471050" y="2327416"/>
                  <a:pt x="4471050" y="2308188"/>
                </a:cubicBezTo>
                <a:cubicBezTo>
                  <a:pt x="4471050" y="2288960"/>
                  <a:pt x="4486641" y="2273369"/>
                  <a:pt x="4505869" y="2273369"/>
                </a:cubicBezTo>
                <a:cubicBezTo>
                  <a:pt x="4525096" y="2273369"/>
                  <a:pt x="4540687" y="2288960"/>
                  <a:pt x="4540687" y="2308188"/>
                </a:cubicBezTo>
                <a:cubicBezTo>
                  <a:pt x="4540687" y="2327416"/>
                  <a:pt x="4525096" y="2343007"/>
                  <a:pt x="4505869" y="2343007"/>
                </a:cubicBezTo>
                <a:close/>
                <a:moveTo>
                  <a:pt x="4590760" y="2343007"/>
                </a:moveTo>
                <a:cubicBezTo>
                  <a:pt x="4571532" y="2343007"/>
                  <a:pt x="4555941" y="2327416"/>
                  <a:pt x="4555941" y="2308188"/>
                </a:cubicBezTo>
                <a:cubicBezTo>
                  <a:pt x="4555941" y="2288960"/>
                  <a:pt x="4571532" y="2273369"/>
                  <a:pt x="4590760" y="2273369"/>
                </a:cubicBezTo>
                <a:cubicBezTo>
                  <a:pt x="4609988" y="2273369"/>
                  <a:pt x="4625579" y="2288960"/>
                  <a:pt x="4625579" y="2308188"/>
                </a:cubicBezTo>
                <a:cubicBezTo>
                  <a:pt x="4625579" y="2327416"/>
                  <a:pt x="4609988" y="2343007"/>
                  <a:pt x="4590760" y="2343007"/>
                </a:cubicBezTo>
                <a:close/>
                <a:moveTo>
                  <a:pt x="4675653" y="2343007"/>
                </a:moveTo>
                <a:cubicBezTo>
                  <a:pt x="4656425" y="2343007"/>
                  <a:pt x="4640834" y="2327416"/>
                  <a:pt x="4640834" y="2308188"/>
                </a:cubicBezTo>
                <a:cubicBezTo>
                  <a:pt x="4640834" y="2288960"/>
                  <a:pt x="4656425" y="2273369"/>
                  <a:pt x="4675653" y="2273369"/>
                </a:cubicBezTo>
                <a:cubicBezTo>
                  <a:pt x="4694881" y="2273369"/>
                  <a:pt x="4710472" y="2288960"/>
                  <a:pt x="4710472" y="2308188"/>
                </a:cubicBezTo>
                <a:cubicBezTo>
                  <a:pt x="4710472" y="2327416"/>
                  <a:pt x="4694881" y="2343007"/>
                  <a:pt x="4675653" y="2343007"/>
                </a:cubicBezTo>
                <a:close/>
                <a:moveTo>
                  <a:pt x="4760546" y="2343007"/>
                </a:moveTo>
                <a:cubicBezTo>
                  <a:pt x="4741319" y="2343007"/>
                  <a:pt x="4725728" y="2327416"/>
                  <a:pt x="4725728" y="2308188"/>
                </a:cubicBezTo>
                <a:cubicBezTo>
                  <a:pt x="4725728" y="2288960"/>
                  <a:pt x="4741319" y="2273369"/>
                  <a:pt x="4760546" y="2273369"/>
                </a:cubicBezTo>
                <a:cubicBezTo>
                  <a:pt x="4779774" y="2273369"/>
                  <a:pt x="4795365" y="2288960"/>
                  <a:pt x="4795365" y="2308188"/>
                </a:cubicBezTo>
                <a:cubicBezTo>
                  <a:pt x="4795365" y="2327416"/>
                  <a:pt x="4779774" y="2343007"/>
                  <a:pt x="4760546" y="2343007"/>
                </a:cubicBezTo>
                <a:close/>
                <a:moveTo>
                  <a:pt x="6288610" y="2343007"/>
                </a:moveTo>
                <a:cubicBezTo>
                  <a:pt x="6269383" y="2343007"/>
                  <a:pt x="6253785" y="2327416"/>
                  <a:pt x="6253785" y="2308188"/>
                </a:cubicBezTo>
                <a:cubicBezTo>
                  <a:pt x="6253785" y="2288960"/>
                  <a:pt x="6269383" y="2273369"/>
                  <a:pt x="6288610" y="2273369"/>
                </a:cubicBezTo>
                <a:cubicBezTo>
                  <a:pt x="6307838" y="2273369"/>
                  <a:pt x="6323423" y="2288960"/>
                  <a:pt x="6323423" y="2308188"/>
                </a:cubicBezTo>
                <a:cubicBezTo>
                  <a:pt x="6323423" y="2327416"/>
                  <a:pt x="6307838" y="2343007"/>
                  <a:pt x="6288610" y="2343007"/>
                </a:cubicBezTo>
                <a:close/>
                <a:moveTo>
                  <a:pt x="6373503" y="2343007"/>
                </a:moveTo>
                <a:cubicBezTo>
                  <a:pt x="6354275" y="2343007"/>
                  <a:pt x="6338677" y="2327416"/>
                  <a:pt x="6338677" y="2308188"/>
                </a:cubicBezTo>
                <a:cubicBezTo>
                  <a:pt x="6338677" y="2288960"/>
                  <a:pt x="6354275" y="2273369"/>
                  <a:pt x="6373503" y="2273369"/>
                </a:cubicBezTo>
                <a:cubicBezTo>
                  <a:pt x="6392730" y="2273369"/>
                  <a:pt x="6408315" y="2288960"/>
                  <a:pt x="6408315" y="2308188"/>
                </a:cubicBezTo>
                <a:cubicBezTo>
                  <a:pt x="6408315" y="2327416"/>
                  <a:pt x="6392730" y="2343007"/>
                  <a:pt x="6373503" y="2343007"/>
                </a:cubicBezTo>
                <a:close/>
                <a:moveTo>
                  <a:pt x="6458395" y="2343007"/>
                </a:moveTo>
                <a:cubicBezTo>
                  <a:pt x="6439167" y="2343007"/>
                  <a:pt x="6423569" y="2327416"/>
                  <a:pt x="6423569" y="2308188"/>
                </a:cubicBezTo>
                <a:cubicBezTo>
                  <a:pt x="6423569" y="2288960"/>
                  <a:pt x="6439167" y="2273369"/>
                  <a:pt x="6458395" y="2273369"/>
                </a:cubicBezTo>
                <a:cubicBezTo>
                  <a:pt x="6477623" y="2273369"/>
                  <a:pt x="6493207" y="2288960"/>
                  <a:pt x="6493207" y="2308188"/>
                </a:cubicBezTo>
                <a:cubicBezTo>
                  <a:pt x="6493207" y="2327416"/>
                  <a:pt x="6477623" y="2343007"/>
                  <a:pt x="6458395" y="2343007"/>
                </a:cubicBezTo>
                <a:close/>
                <a:moveTo>
                  <a:pt x="6543288" y="2343007"/>
                </a:moveTo>
                <a:cubicBezTo>
                  <a:pt x="6524060" y="2343007"/>
                  <a:pt x="6508463" y="2327416"/>
                  <a:pt x="6508463" y="2308188"/>
                </a:cubicBezTo>
                <a:cubicBezTo>
                  <a:pt x="6508463" y="2288960"/>
                  <a:pt x="6524060" y="2273369"/>
                  <a:pt x="6543288" y="2273369"/>
                </a:cubicBezTo>
                <a:cubicBezTo>
                  <a:pt x="6562516" y="2273369"/>
                  <a:pt x="6578100" y="2288960"/>
                  <a:pt x="6578100" y="2308188"/>
                </a:cubicBezTo>
                <a:cubicBezTo>
                  <a:pt x="6578100" y="2327416"/>
                  <a:pt x="6562516" y="2343007"/>
                  <a:pt x="6543288" y="2343007"/>
                </a:cubicBezTo>
                <a:close/>
                <a:moveTo>
                  <a:pt x="6628180" y="2343007"/>
                </a:moveTo>
                <a:cubicBezTo>
                  <a:pt x="6608953" y="2343007"/>
                  <a:pt x="6593355" y="2327416"/>
                  <a:pt x="6593355" y="2308188"/>
                </a:cubicBezTo>
                <a:cubicBezTo>
                  <a:pt x="6593355" y="2288960"/>
                  <a:pt x="6608953" y="2273369"/>
                  <a:pt x="6628180" y="2273369"/>
                </a:cubicBezTo>
                <a:cubicBezTo>
                  <a:pt x="6647408" y="2273369"/>
                  <a:pt x="6662993" y="2288960"/>
                  <a:pt x="6662993" y="2308188"/>
                </a:cubicBezTo>
                <a:cubicBezTo>
                  <a:pt x="6662993" y="2327416"/>
                  <a:pt x="6647408" y="2343007"/>
                  <a:pt x="6628180" y="2343007"/>
                </a:cubicBezTo>
                <a:close/>
                <a:moveTo>
                  <a:pt x="6713073" y="2343007"/>
                </a:moveTo>
                <a:cubicBezTo>
                  <a:pt x="6693845" y="2343007"/>
                  <a:pt x="6678247" y="2327416"/>
                  <a:pt x="6678247" y="2308188"/>
                </a:cubicBezTo>
                <a:cubicBezTo>
                  <a:pt x="6678247" y="2288960"/>
                  <a:pt x="6693845" y="2273369"/>
                  <a:pt x="6713073" y="2273369"/>
                </a:cubicBezTo>
                <a:cubicBezTo>
                  <a:pt x="6732300" y="2273369"/>
                  <a:pt x="6747885" y="2288960"/>
                  <a:pt x="6747885" y="2308188"/>
                </a:cubicBezTo>
                <a:cubicBezTo>
                  <a:pt x="6747885" y="2327416"/>
                  <a:pt x="6732300" y="2343007"/>
                  <a:pt x="6713073" y="2343007"/>
                </a:cubicBezTo>
                <a:close/>
                <a:moveTo>
                  <a:pt x="6882858" y="2343007"/>
                </a:moveTo>
                <a:cubicBezTo>
                  <a:pt x="6863630" y="2343007"/>
                  <a:pt x="6848033" y="2327416"/>
                  <a:pt x="6848033" y="2308188"/>
                </a:cubicBezTo>
                <a:cubicBezTo>
                  <a:pt x="6848033" y="2288960"/>
                  <a:pt x="6863630" y="2273369"/>
                  <a:pt x="6882858" y="2273369"/>
                </a:cubicBezTo>
                <a:cubicBezTo>
                  <a:pt x="6902086" y="2273369"/>
                  <a:pt x="6917670" y="2288960"/>
                  <a:pt x="6917670" y="2308188"/>
                </a:cubicBezTo>
                <a:cubicBezTo>
                  <a:pt x="6917670" y="2327416"/>
                  <a:pt x="6902086" y="2343007"/>
                  <a:pt x="6882858" y="2343007"/>
                </a:cubicBezTo>
                <a:close/>
                <a:moveTo>
                  <a:pt x="6967749" y="2343007"/>
                </a:moveTo>
                <a:cubicBezTo>
                  <a:pt x="6948522" y="2343007"/>
                  <a:pt x="6932924" y="2327416"/>
                  <a:pt x="6932924" y="2308188"/>
                </a:cubicBezTo>
                <a:cubicBezTo>
                  <a:pt x="6932924" y="2288960"/>
                  <a:pt x="6948522" y="2273369"/>
                  <a:pt x="6967749" y="2273369"/>
                </a:cubicBezTo>
                <a:cubicBezTo>
                  <a:pt x="6986977" y="2273369"/>
                  <a:pt x="7002562" y="2288960"/>
                  <a:pt x="7002562" y="2308188"/>
                </a:cubicBezTo>
                <a:cubicBezTo>
                  <a:pt x="7002562" y="2327416"/>
                  <a:pt x="6986977" y="2343007"/>
                  <a:pt x="6967749" y="2343007"/>
                </a:cubicBezTo>
                <a:close/>
                <a:moveTo>
                  <a:pt x="7052643" y="2343007"/>
                </a:moveTo>
                <a:cubicBezTo>
                  <a:pt x="7033415" y="2343007"/>
                  <a:pt x="7017817" y="2327416"/>
                  <a:pt x="7017817" y="2308188"/>
                </a:cubicBezTo>
                <a:cubicBezTo>
                  <a:pt x="7017817" y="2288960"/>
                  <a:pt x="7033415" y="2273369"/>
                  <a:pt x="7052643" y="2273369"/>
                </a:cubicBezTo>
                <a:cubicBezTo>
                  <a:pt x="7071870" y="2273369"/>
                  <a:pt x="7087455" y="2288960"/>
                  <a:pt x="7087455" y="2308188"/>
                </a:cubicBezTo>
                <a:cubicBezTo>
                  <a:pt x="7087455" y="2327416"/>
                  <a:pt x="7071870" y="2343007"/>
                  <a:pt x="7052643" y="2343007"/>
                </a:cubicBezTo>
                <a:close/>
                <a:moveTo>
                  <a:pt x="9259874" y="2343007"/>
                </a:moveTo>
                <a:cubicBezTo>
                  <a:pt x="9240646" y="2343007"/>
                  <a:pt x="9225049" y="2327416"/>
                  <a:pt x="9225049" y="2308188"/>
                </a:cubicBezTo>
                <a:cubicBezTo>
                  <a:pt x="9225049" y="2288960"/>
                  <a:pt x="9240646" y="2273369"/>
                  <a:pt x="9259874" y="2273369"/>
                </a:cubicBezTo>
                <a:cubicBezTo>
                  <a:pt x="9279102" y="2273369"/>
                  <a:pt x="9294686" y="2288960"/>
                  <a:pt x="9294686" y="2308188"/>
                </a:cubicBezTo>
                <a:cubicBezTo>
                  <a:pt x="9294686" y="2327416"/>
                  <a:pt x="9279102" y="2343007"/>
                  <a:pt x="9259874" y="2343007"/>
                </a:cubicBezTo>
                <a:close/>
                <a:moveTo>
                  <a:pt x="9344765" y="2343007"/>
                </a:moveTo>
                <a:cubicBezTo>
                  <a:pt x="9325538" y="2343007"/>
                  <a:pt x="9309940" y="2327416"/>
                  <a:pt x="9309940" y="2308188"/>
                </a:cubicBezTo>
                <a:cubicBezTo>
                  <a:pt x="9309940" y="2288960"/>
                  <a:pt x="9325538" y="2273369"/>
                  <a:pt x="9344765" y="2273369"/>
                </a:cubicBezTo>
                <a:cubicBezTo>
                  <a:pt x="9363993" y="2273369"/>
                  <a:pt x="9379578" y="2288960"/>
                  <a:pt x="9379578" y="2308188"/>
                </a:cubicBezTo>
                <a:cubicBezTo>
                  <a:pt x="9379578" y="2327416"/>
                  <a:pt x="9363993" y="2343007"/>
                  <a:pt x="9344765" y="2343007"/>
                </a:cubicBezTo>
                <a:close/>
                <a:moveTo>
                  <a:pt x="9429658" y="2343007"/>
                </a:moveTo>
                <a:cubicBezTo>
                  <a:pt x="9410430" y="2343007"/>
                  <a:pt x="9394832" y="2327416"/>
                  <a:pt x="9394832" y="2308188"/>
                </a:cubicBezTo>
                <a:cubicBezTo>
                  <a:pt x="9394832" y="2288960"/>
                  <a:pt x="9410430" y="2273369"/>
                  <a:pt x="9429658" y="2273369"/>
                </a:cubicBezTo>
                <a:cubicBezTo>
                  <a:pt x="9448885" y="2273369"/>
                  <a:pt x="9464470" y="2288960"/>
                  <a:pt x="9464470" y="2308188"/>
                </a:cubicBezTo>
                <a:cubicBezTo>
                  <a:pt x="9464470" y="2327416"/>
                  <a:pt x="9448885" y="2343007"/>
                  <a:pt x="9429658" y="2343007"/>
                </a:cubicBezTo>
                <a:close/>
                <a:moveTo>
                  <a:pt x="10278584" y="2343007"/>
                </a:moveTo>
                <a:cubicBezTo>
                  <a:pt x="10259356" y="2343007"/>
                  <a:pt x="10243759" y="2327416"/>
                  <a:pt x="10243759" y="2308188"/>
                </a:cubicBezTo>
                <a:cubicBezTo>
                  <a:pt x="10243759" y="2288960"/>
                  <a:pt x="10259356" y="2273369"/>
                  <a:pt x="10278584" y="2273369"/>
                </a:cubicBezTo>
                <a:cubicBezTo>
                  <a:pt x="10297812" y="2273369"/>
                  <a:pt x="10313396" y="2288960"/>
                  <a:pt x="10313396" y="2308188"/>
                </a:cubicBezTo>
                <a:cubicBezTo>
                  <a:pt x="10313396" y="2327416"/>
                  <a:pt x="10297812" y="2343007"/>
                  <a:pt x="10278584" y="2343007"/>
                </a:cubicBezTo>
                <a:close/>
                <a:moveTo>
                  <a:pt x="10363475" y="2343007"/>
                </a:moveTo>
                <a:cubicBezTo>
                  <a:pt x="10344248" y="2343007"/>
                  <a:pt x="10328650" y="2327416"/>
                  <a:pt x="10328650" y="2308188"/>
                </a:cubicBezTo>
                <a:cubicBezTo>
                  <a:pt x="10328650" y="2288960"/>
                  <a:pt x="10344248" y="2273369"/>
                  <a:pt x="10363475" y="2273369"/>
                </a:cubicBezTo>
                <a:cubicBezTo>
                  <a:pt x="10382703" y="2273369"/>
                  <a:pt x="10398288" y="2288960"/>
                  <a:pt x="10398288" y="2308188"/>
                </a:cubicBezTo>
                <a:cubicBezTo>
                  <a:pt x="10398288" y="2327416"/>
                  <a:pt x="10382703" y="2343007"/>
                  <a:pt x="10363475" y="2343007"/>
                </a:cubicBezTo>
                <a:close/>
                <a:moveTo>
                  <a:pt x="10448368" y="2343007"/>
                </a:moveTo>
                <a:cubicBezTo>
                  <a:pt x="10429140" y="2343007"/>
                  <a:pt x="10413542" y="2327416"/>
                  <a:pt x="10413542" y="2308188"/>
                </a:cubicBezTo>
                <a:cubicBezTo>
                  <a:pt x="10413542" y="2288960"/>
                  <a:pt x="10429140" y="2273369"/>
                  <a:pt x="10448368" y="2273369"/>
                </a:cubicBezTo>
                <a:cubicBezTo>
                  <a:pt x="10467595" y="2273369"/>
                  <a:pt x="10483180" y="2288960"/>
                  <a:pt x="10483180" y="2308188"/>
                </a:cubicBezTo>
                <a:cubicBezTo>
                  <a:pt x="10483180" y="2327416"/>
                  <a:pt x="10467595" y="2343007"/>
                  <a:pt x="10448368" y="2343007"/>
                </a:cubicBezTo>
                <a:close/>
                <a:moveTo>
                  <a:pt x="10787938" y="2343007"/>
                </a:moveTo>
                <a:cubicBezTo>
                  <a:pt x="10768710" y="2343007"/>
                  <a:pt x="10753112" y="2327416"/>
                  <a:pt x="10753112" y="2308188"/>
                </a:cubicBezTo>
                <a:cubicBezTo>
                  <a:pt x="10753112" y="2288960"/>
                  <a:pt x="10768710" y="2273369"/>
                  <a:pt x="10787938" y="2273369"/>
                </a:cubicBezTo>
                <a:cubicBezTo>
                  <a:pt x="10807165" y="2273369"/>
                  <a:pt x="10822750" y="2288960"/>
                  <a:pt x="10822750" y="2308188"/>
                </a:cubicBezTo>
                <a:cubicBezTo>
                  <a:pt x="10822750" y="2327416"/>
                  <a:pt x="10807165" y="2343007"/>
                  <a:pt x="10787938" y="2343007"/>
                </a:cubicBezTo>
                <a:close/>
                <a:moveTo>
                  <a:pt x="10872831" y="2343007"/>
                </a:moveTo>
                <a:cubicBezTo>
                  <a:pt x="10853603" y="2343007"/>
                  <a:pt x="10838006" y="2327416"/>
                  <a:pt x="10838006" y="2308188"/>
                </a:cubicBezTo>
                <a:cubicBezTo>
                  <a:pt x="10838006" y="2288960"/>
                  <a:pt x="10853603" y="2273369"/>
                  <a:pt x="10872831" y="2273369"/>
                </a:cubicBezTo>
                <a:cubicBezTo>
                  <a:pt x="10892059" y="2273369"/>
                  <a:pt x="10907643" y="2288960"/>
                  <a:pt x="10907643" y="2308188"/>
                </a:cubicBezTo>
                <a:cubicBezTo>
                  <a:pt x="10907643" y="2327416"/>
                  <a:pt x="10892059" y="2343007"/>
                  <a:pt x="10872831" y="2343007"/>
                </a:cubicBezTo>
                <a:close/>
                <a:moveTo>
                  <a:pt x="3487153" y="2258146"/>
                </a:moveTo>
                <a:cubicBezTo>
                  <a:pt x="3467925" y="2258146"/>
                  <a:pt x="3452334" y="2242555"/>
                  <a:pt x="3452334" y="2223327"/>
                </a:cubicBezTo>
                <a:cubicBezTo>
                  <a:pt x="3452334" y="2204100"/>
                  <a:pt x="3467925" y="2188509"/>
                  <a:pt x="3487153" y="2188509"/>
                </a:cubicBezTo>
                <a:cubicBezTo>
                  <a:pt x="3506380" y="2188509"/>
                  <a:pt x="3521971" y="2204100"/>
                  <a:pt x="3521971" y="2223327"/>
                </a:cubicBezTo>
                <a:cubicBezTo>
                  <a:pt x="3521971" y="2242555"/>
                  <a:pt x="3506380" y="2258146"/>
                  <a:pt x="3487153" y="2258146"/>
                </a:cubicBezTo>
                <a:close/>
                <a:moveTo>
                  <a:pt x="3572044" y="2258146"/>
                </a:moveTo>
                <a:cubicBezTo>
                  <a:pt x="3552816" y="2258146"/>
                  <a:pt x="3537225" y="2242555"/>
                  <a:pt x="3537225" y="2223327"/>
                </a:cubicBezTo>
                <a:cubicBezTo>
                  <a:pt x="3537225" y="2204100"/>
                  <a:pt x="3552816" y="2188509"/>
                  <a:pt x="3572044" y="2188509"/>
                </a:cubicBezTo>
                <a:cubicBezTo>
                  <a:pt x="3591272" y="2188509"/>
                  <a:pt x="3606863" y="2204100"/>
                  <a:pt x="3606863" y="2223327"/>
                </a:cubicBezTo>
                <a:cubicBezTo>
                  <a:pt x="3606863" y="2242555"/>
                  <a:pt x="3591272" y="2258146"/>
                  <a:pt x="3572044" y="2258146"/>
                </a:cubicBezTo>
                <a:close/>
                <a:moveTo>
                  <a:pt x="3656936" y="2258146"/>
                </a:moveTo>
                <a:cubicBezTo>
                  <a:pt x="3637708" y="2258146"/>
                  <a:pt x="3622117" y="2242555"/>
                  <a:pt x="3622117" y="2223327"/>
                </a:cubicBezTo>
                <a:cubicBezTo>
                  <a:pt x="3622117" y="2204100"/>
                  <a:pt x="3637708" y="2188509"/>
                  <a:pt x="3656936" y="2188509"/>
                </a:cubicBezTo>
                <a:cubicBezTo>
                  <a:pt x="3676164" y="2188509"/>
                  <a:pt x="3691755" y="2204100"/>
                  <a:pt x="3691755" y="2223327"/>
                </a:cubicBezTo>
                <a:cubicBezTo>
                  <a:pt x="3691755" y="2242555"/>
                  <a:pt x="3676164" y="2258146"/>
                  <a:pt x="3656936" y="2258146"/>
                </a:cubicBezTo>
                <a:close/>
                <a:moveTo>
                  <a:pt x="3741829" y="2258146"/>
                </a:moveTo>
                <a:cubicBezTo>
                  <a:pt x="3722602" y="2258146"/>
                  <a:pt x="3707010" y="2242555"/>
                  <a:pt x="3707010" y="2223327"/>
                </a:cubicBezTo>
                <a:cubicBezTo>
                  <a:pt x="3707010" y="2204100"/>
                  <a:pt x="3722602" y="2188509"/>
                  <a:pt x="3741829" y="2188509"/>
                </a:cubicBezTo>
                <a:cubicBezTo>
                  <a:pt x="3761057" y="2188509"/>
                  <a:pt x="3776648" y="2204100"/>
                  <a:pt x="3776648" y="2223327"/>
                </a:cubicBezTo>
                <a:cubicBezTo>
                  <a:pt x="3776648" y="2242555"/>
                  <a:pt x="3761057" y="2258146"/>
                  <a:pt x="3741829" y="2258146"/>
                </a:cubicBezTo>
                <a:close/>
                <a:moveTo>
                  <a:pt x="3826723" y="2258146"/>
                </a:moveTo>
                <a:cubicBezTo>
                  <a:pt x="3807495" y="2258146"/>
                  <a:pt x="3791904" y="2242555"/>
                  <a:pt x="3791904" y="2223327"/>
                </a:cubicBezTo>
                <a:cubicBezTo>
                  <a:pt x="3791904" y="2204100"/>
                  <a:pt x="3807495" y="2188509"/>
                  <a:pt x="3826723" y="2188509"/>
                </a:cubicBezTo>
                <a:cubicBezTo>
                  <a:pt x="3845950" y="2188509"/>
                  <a:pt x="3861541" y="2204100"/>
                  <a:pt x="3861541" y="2223327"/>
                </a:cubicBezTo>
                <a:cubicBezTo>
                  <a:pt x="3861541" y="2242555"/>
                  <a:pt x="3845950" y="2258146"/>
                  <a:pt x="3826723" y="2258146"/>
                </a:cubicBezTo>
                <a:close/>
                <a:moveTo>
                  <a:pt x="3911614" y="2258146"/>
                </a:moveTo>
                <a:cubicBezTo>
                  <a:pt x="3892386" y="2258146"/>
                  <a:pt x="3876795" y="2242555"/>
                  <a:pt x="3876795" y="2223327"/>
                </a:cubicBezTo>
                <a:cubicBezTo>
                  <a:pt x="3876795" y="2204100"/>
                  <a:pt x="3892386" y="2188509"/>
                  <a:pt x="3911614" y="2188509"/>
                </a:cubicBezTo>
                <a:cubicBezTo>
                  <a:pt x="3930842" y="2188509"/>
                  <a:pt x="3946433" y="2204100"/>
                  <a:pt x="3946433" y="2223327"/>
                </a:cubicBezTo>
                <a:cubicBezTo>
                  <a:pt x="3946433" y="2242555"/>
                  <a:pt x="3930842" y="2258146"/>
                  <a:pt x="3911614" y="2258146"/>
                </a:cubicBezTo>
                <a:close/>
                <a:moveTo>
                  <a:pt x="3996513" y="2258146"/>
                </a:moveTo>
                <a:cubicBezTo>
                  <a:pt x="3977285" y="2258146"/>
                  <a:pt x="3961694" y="2242555"/>
                  <a:pt x="3961694" y="2223327"/>
                </a:cubicBezTo>
                <a:cubicBezTo>
                  <a:pt x="3961694" y="2204100"/>
                  <a:pt x="3977285" y="2188509"/>
                  <a:pt x="3996513" y="2188509"/>
                </a:cubicBezTo>
                <a:cubicBezTo>
                  <a:pt x="4015741" y="2188509"/>
                  <a:pt x="4031332" y="2204100"/>
                  <a:pt x="4031332" y="2223327"/>
                </a:cubicBezTo>
                <a:cubicBezTo>
                  <a:pt x="4031332" y="2242555"/>
                  <a:pt x="4015741" y="2258146"/>
                  <a:pt x="3996513" y="2258146"/>
                </a:cubicBezTo>
                <a:close/>
                <a:moveTo>
                  <a:pt x="4081406" y="2258146"/>
                </a:moveTo>
                <a:cubicBezTo>
                  <a:pt x="4062179" y="2258146"/>
                  <a:pt x="4046588" y="2242555"/>
                  <a:pt x="4046588" y="2223327"/>
                </a:cubicBezTo>
                <a:cubicBezTo>
                  <a:pt x="4046588" y="2204100"/>
                  <a:pt x="4062179" y="2188509"/>
                  <a:pt x="4081406" y="2188509"/>
                </a:cubicBezTo>
                <a:cubicBezTo>
                  <a:pt x="4100634" y="2188509"/>
                  <a:pt x="4116225" y="2204100"/>
                  <a:pt x="4116225" y="2223327"/>
                </a:cubicBezTo>
                <a:cubicBezTo>
                  <a:pt x="4116225" y="2242555"/>
                  <a:pt x="4100634" y="2258146"/>
                  <a:pt x="4081406" y="2258146"/>
                </a:cubicBezTo>
                <a:close/>
                <a:moveTo>
                  <a:pt x="4166299" y="2258146"/>
                </a:moveTo>
                <a:cubicBezTo>
                  <a:pt x="4147071" y="2258146"/>
                  <a:pt x="4131480" y="2242555"/>
                  <a:pt x="4131480" y="2223327"/>
                </a:cubicBezTo>
                <a:cubicBezTo>
                  <a:pt x="4131480" y="2204100"/>
                  <a:pt x="4147071" y="2188509"/>
                  <a:pt x="4166299" y="2188509"/>
                </a:cubicBezTo>
                <a:cubicBezTo>
                  <a:pt x="4185526" y="2188509"/>
                  <a:pt x="4201117" y="2204100"/>
                  <a:pt x="4201117" y="2223327"/>
                </a:cubicBezTo>
                <a:cubicBezTo>
                  <a:pt x="4201117" y="2242555"/>
                  <a:pt x="4185526" y="2258146"/>
                  <a:pt x="4166299" y="2258146"/>
                </a:cubicBezTo>
                <a:close/>
                <a:moveTo>
                  <a:pt x="4251190" y="2258146"/>
                </a:moveTo>
                <a:cubicBezTo>
                  <a:pt x="4231962" y="2258146"/>
                  <a:pt x="4216371" y="2242555"/>
                  <a:pt x="4216371" y="2223327"/>
                </a:cubicBezTo>
                <a:cubicBezTo>
                  <a:pt x="4216371" y="2204100"/>
                  <a:pt x="4231962" y="2188509"/>
                  <a:pt x="4251190" y="2188509"/>
                </a:cubicBezTo>
                <a:cubicBezTo>
                  <a:pt x="4270418" y="2188509"/>
                  <a:pt x="4286009" y="2204100"/>
                  <a:pt x="4286009" y="2223327"/>
                </a:cubicBezTo>
                <a:cubicBezTo>
                  <a:pt x="4286009" y="2242555"/>
                  <a:pt x="4270418" y="2258146"/>
                  <a:pt x="4251190" y="2258146"/>
                </a:cubicBezTo>
                <a:close/>
                <a:moveTo>
                  <a:pt x="4336083" y="2258146"/>
                </a:moveTo>
                <a:cubicBezTo>
                  <a:pt x="4316855" y="2258146"/>
                  <a:pt x="4301264" y="2242555"/>
                  <a:pt x="4301264" y="2223327"/>
                </a:cubicBezTo>
                <a:cubicBezTo>
                  <a:pt x="4301264" y="2204100"/>
                  <a:pt x="4316855" y="2188509"/>
                  <a:pt x="4336083" y="2188509"/>
                </a:cubicBezTo>
                <a:cubicBezTo>
                  <a:pt x="4355311" y="2188509"/>
                  <a:pt x="4370902" y="2204100"/>
                  <a:pt x="4370902" y="2223327"/>
                </a:cubicBezTo>
                <a:cubicBezTo>
                  <a:pt x="4370902" y="2242555"/>
                  <a:pt x="4355311" y="2258146"/>
                  <a:pt x="4336083" y="2258146"/>
                </a:cubicBezTo>
                <a:close/>
                <a:moveTo>
                  <a:pt x="4420976" y="2258146"/>
                </a:moveTo>
                <a:cubicBezTo>
                  <a:pt x="4401749" y="2258146"/>
                  <a:pt x="4386158" y="2242555"/>
                  <a:pt x="4386158" y="2223327"/>
                </a:cubicBezTo>
                <a:cubicBezTo>
                  <a:pt x="4386158" y="2204100"/>
                  <a:pt x="4401749" y="2188509"/>
                  <a:pt x="4420976" y="2188509"/>
                </a:cubicBezTo>
                <a:cubicBezTo>
                  <a:pt x="4440204" y="2188509"/>
                  <a:pt x="4455795" y="2204100"/>
                  <a:pt x="4455795" y="2223327"/>
                </a:cubicBezTo>
                <a:cubicBezTo>
                  <a:pt x="4455795" y="2242555"/>
                  <a:pt x="4440204" y="2258146"/>
                  <a:pt x="4420976" y="2258146"/>
                </a:cubicBezTo>
                <a:close/>
                <a:moveTo>
                  <a:pt x="4505869" y="2258146"/>
                </a:moveTo>
                <a:cubicBezTo>
                  <a:pt x="4486641" y="2258146"/>
                  <a:pt x="4471050" y="2242555"/>
                  <a:pt x="4471050" y="2223327"/>
                </a:cubicBezTo>
                <a:cubicBezTo>
                  <a:pt x="4471050" y="2204100"/>
                  <a:pt x="4486641" y="2188509"/>
                  <a:pt x="4505869" y="2188509"/>
                </a:cubicBezTo>
                <a:cubicBezTo>
                  <a:pt x="4525096" y="2188509"/>
                  <a:pt x="4540687" y="2204100"/>
                  <a:pt x="4540687" y="2223327"/>
                </a:cubicBezTo>
                <a:cubicBezTo>
                  <a:pt x="4540687" y="2242555"/>
                  <a:pt x="4525096" y="2258146"/>
                  <a:pt x="4505869" y="2258146"/>
                </a:cubicBezTo>
                <a:close/>
                <a:moveTo>
                  <a:pt x="4590760" y="2258146"/>
                </a:moveTo>
                <a:cubicBezTo>
                  <a:pt x="4571532" y="2258146"/>
                  <a:pt x="4555941" y="2242555"/>
                  <a:pt x="4555941" y="2223327"/>
                </a:cubicBezTo>
                <a:cubicBezTo>
                  <a:pt x="4555941" y="2204100"/>
                  <a:pt x="4571532" y="2188509"/>
                  <a:pt x="4590760" y="2188509"/>
                </a:cubicBezTo>
                <a:cubicBezTo>
                  <a:pt x="4609988" y="2188509"/>
                  <a:pt x="4625579" y="2204100"/>
                  <a:pt x="4625579" y="2223327"/>
                </a:cubicBezTo>
                <a:cubicBezTo>
                  <a:pt x="4625579" y="2242555"/>
                  <a:pt x="4609988" y="2258146"/>
                  <a:pt x="4590760" y="2258146"/>
                </a:cubicBezTo>
                <a:close/>
                <a:moveTo>
                  <a:pt x="4675653" y="2258146"/>
                </a:moveTo>
                <a:cubicBezTo>
                  <a:pt x="4656425" y="2258146"/>
                  <a:pt x="4640834" y="2242555"/>
                  <a:pt x="4640834" y="2223327"/>
                </a:cubicBezTo>
                <a:cubicBezTo>
                  <a:pt x="4640834" y="2204100"/>
                  <a:pt x="4656425" y="2188509"/>
                  <a:pt x="4675653" y="2188509"/>
                </a:cubicBezTo>
                <a:cubicBezTo>
                  <a:pt x="4694881" y="2188509"/>
                  <a:pt x="4710472" y="2204100"/>
                  <a:pt x="4710472" y="2223327"/>
                </a:cubicBezTo>
                <a:cubicBezTo>
                  <a:pt x="4710472" y="2242555"/>
                  <a:pt x="4694881" y="2258146"/>
                  <a:pt x="4675653" y="2258146"/>
                </a:cubicBezTo>
                <a:close/>
                <a:moveTo>
                  <a:pt x="6288610" y="2258146"/>
                </a:moveTo>
                <a:cubicBezTo>
                  <a:pt x="6269383" y="2258146"/>
                  <a:pt x="6253785" y="2242555"/>
                  <a:pt x="6253785" y="2223327"/>
                </a:cubicBezTo>
                <a:cubicBezTo>
                  <a:pt x="6253785" y="2204100"/>
                  <a:pt x="6269383" y="2188509"/>
                  <a:pt x="6288610" y="2188509"/>
                </a:cubicBezTo>
                <a:cubicBezTo>
                  <a:pt x="6307838" y="2188509"/>
                  <a:pt x="6323423" y="2204100"/>
                  <a:pt x="6323423" y="2223327"/>
                </a:cubicBezTo>
                <a:cubicBezTo>
                  <a:pt x="6323423" y="2242555"/>
                  <a:pt x="6307838" y="2258146"/>
                  <a:pt x="6288610" y="2258146"/>
                </a:cubicBezTo>
                <a:close/>
                <a:moveTo>
                  <a:pt x="6373503" y="2258146"/>
                </a:moveTo>
                <a:cubicBezTo>
                  <a:pt x="6354275" y="2258146"/>
                  <a:pt x="6338677" y="2242555"/>
                  <a:pt x="6338677" y="2223327"/>
                </a:cubicBezTo>
                <a:cubicBezTo>
                  <a:pt x="6338677" y="2204100"/>
                  <a:pt x="6354275" y="2188509"/>
                  <a:pt x="6373503" y="2188509"/>
                </a:cubicBezTo>
                <a:cubicBezTo>
                  <a:pt x="6392730" y="2188509"/>
                  <a:pt x="6408315" y="2204100"/>
                  <a:pt x="6408315" y="2223327"/>
                </a:cubicBezTo>
                <a:cubicBezTo>
                  <a:pt x="6408315" y="2242555"/>
                  <a:pt x="6392730" y="2258146"/>
                  <a:pt x="6373503" y="2258146"/>
                </a:cubicBezTo>
                <a:close/>
                <a:moveTo>
                  <a:pt x="6458395" y="2258146"/>
                </a:moveTo>
                <a:cubicBezTo>
                  <a:pt x="6439167" y="2258146"/>
                  <a:pt x="6423569" y="2242555"/>
                  <a:pt x="6423569" y="2223327"/>
                </a:cubicBezTo>
                <a:cubicBezTo>
                  <a:pt x="6423569" y="2204100"/>
                  <a:pt x="6439167" y="2188509"/>
                  <a:pt x="6458395" y="2188509"/>
                </a:cubicBezTo>
                <a:cubicBezTo>
                  <a:pt x="6477623" y="2188509"/>
                  <a:pt x="6493207" y="2204100"/>
                  <a:pt x="6493207" y="2223327"/>
                </a:cubicBezTo>
                <a:cubicBezTo>
                  <a:pt x="6493207" y="2242555"/>
                  <a:pt x="6477623" y="2258146"/>
                  <a:pt x="6458395" y="2258146"/>
                </a:cubicBezTo>
                <a:close/>
                <a:moveTo>
                  <a:pt x="6543288" y="2258146"/>
                </a:moveTo>
                <a:cubicBezTo>
                  <a:pt x="6524060" y="2258146"/>
                  <a:pt x="6508463" y="2242555"/>
                  <a:pt x="6508463" y="2223327"/>
                </a:cubicBezTo>
                <a:cubicBezTo>
                  <a:pt x="6508463" y="2204100"/>
                  <a:pt x="6524060" y="2188509"/>
                  <a:pt x="6543288" y="2188509"/>
                </a:cubicBezTo>
                <a:cubicBezTo>
                  <a:pt x="6562516" y="2188509"/>
                  <a:pt x="6578100" y="2204100"/>
                  <a:pt x="6578100" y="2223327"/>
                </a:cubicBezTo>
                <a:cubicBezTo>
                  <a:pt x="6578100" y="2242555"/>
                  <a:pt x="6562516" y="2258146"/>
                  <a:pt x="6543288" y="2258146"/>
                </a:cubicBezTo>
                <a:close/>
                <a:moveTo>
                  <a:pt x="6628180" y="2258146"/>
                </a:moveTo>
                <a:cubicBezTo>
                  <a:pt x="6608953" y="2258146"/>
                  <a:pt x="6593355" y="2242555"/>
                  <a:pt x="6593355" y="2223327"/>
                </a:cubicBezTo>
                <a:cubicBezTo>
                  <a:pt x="6593355" y="2204100"/>
                  <a:pt x="6608953" y="2188509"/>
                  <a:pt x="6628180" y="2188509"/>
                </a:cubicBezTo>
                <a:cubicBezTo>
                  <a:pt x="6647408" y="2188509"/>
                  <a:pt x="6662993" y="2204100"/>
                  <a:pt x="6662993" y="2223327"/>
                </a:cubicBezTo>
                <a:cubicBezTo>
                  <a:pt x="6662993" y="2242555"/>
                  <a:pt x="6647408" y="2258146"/>
                  <a:pt x="6628180" y="2258146"/>
                </a:cubicBezTo>
                <a:close/>
                <a:moveTo>
                  <a:pt x="6713073" y="2258146"/>
                </a:moveTo>
                <a:cubicBezTo>
                  <a:pt x="6693845" y="2258146"/>
                  <a:pt x="6678247" y="2242555"/>
                  <a:pt x="6678247" y="2223327"/>
                </a:cubicBezTo>
                <a:cubicBezTo>
                  <a:pt x="6678247" y="2204100"/>
                  <a:pt x="6693845" y="2188509"/>
                  <a:pt x="6713073" y="2188509"/>
                </a:cubicBezTo>
                <a:cubicBezTo>
                  <a:pt x="6732300" y="2188509"/>
                  <a:pt x="6747885" y="2204100"/>
                  <a:pt x="6747885" y="2223327"/>
                </a:cubicBezTo>
                <a:cubicBezTo>
                  <a:pt x="6747885" y="2242555"/>
                  <a:pt x="6732300" y="2258146"/>
                  <a:pt x="6713073" y="2258146"/>
                </a:cubicBezTo>
                <a:close/>
                <a:moveTo>
                  <a:pt x="6797965" y="2258146"/>
                </a:moveTo>
                <a:cubicBezTo>
                  <a:pt x="6778737" y="2258146"/>
                  <a:pt x="6763139" y="2242555"/>
                  <a:pt x="6763139" y="2223327"/>
                </a:cubicBezTo>
                <a:cubicBezTo>
                  <a:pt x="6763139" y="2204100"/>
                  <a:pt x="6778737" y="2188509"/>
                  <a:pt x="6797965" y="2188509"/>
                </a:cubicBezTo>
                <a:cubicBezTo>
                  <a:pt x="6817193" y="2188509"/>
                  <a:pt x="6832777" y="2204100"/>
                  <a:pt x="6832777" y="2223327"/>
                </a:cubicBezTo>
                <a:cubicBezTo>
                  <a:pt x="6832777" y="2242555"/>
                  <a:pt x="6817193" y="2258146"/>
                  <a:pt x="6797965" y="2258146"/>
                </a:cubicBezTo>
                <a:close/>
                <a:moveTo>
                  <a:pt x="6882858" y="2258146"/>
                </a:moveTo>
                <a:cubicBezTo>
                  <a:pt x="6863630" y="2258146"/>
                  <a:pt x="6848033" y="2242555"/>
                  <a:pt x="6848033" y="2223327"/>
                </a:cubicBezTo>
                <a:cubicBezTo>
                  <a:pt x="6848033" y="2204100"/>
                  <a:pt x="6863630" y="2188509"/>
                  <a:pt x="6882858" y="2188509"/>
                </a:cubicBezTo>
                <a:cubicBezTo>
                  <a:pt x="6902086" y="2188509"/>
                  <a:pt x="6917670" y="2204100"/>
                  <a:pt x="6917670" y="2223327"/>
                </a:cubicBezTo>
                <a:cubicBezTo>
                  <a:pt x="6917670" y="2242555"/>
                  <a:pt x="6902086" y="2258146"/>
                  <a:pt x="6882858" y="2258146"/>
                </a:cubicBezTo>
                <a:close/>
                <a:moveTo>
                  <a:pt x="6967749" y="2258146"/>
                </a:moveTo>
                <a:cubicBezTo>
                  <a:pt x="6948522" y="2258146"/>
                  <a:pt x="6932924" y="2242555"/>
                  <a:pt x="6932924" y="2223327"/>
                </a:cubicBezTo>
                <a:cubicBezTo>
                  <a:pt x="6932924" y="2204100"/>
                  <a:pt x="6948522" y="2188509"/>
                  <a:pt x="6967749" y="2188509"/>
                </a:cubicBezTo>
                <a:cubicBezTo>
                  <a:pt x="6986977" y="2188509"/>
                  <a:pt x="7002562" y="2204100"/>
                  <a:pt x="7002562" y="2223327"/>
                </a:cubicBezTo>
                <a:cubicBezTo>
                  <a:pt x="7002562" y="2242555"/>
                  <a:pt x="6986977" y="2258146"/>
                  <a:pt x="6967749" y="2258146"/>
                </a:cubicBezTo>
                <a:close/>
                <a:moveTo>
                  <a:pt x="7052643" y="2258146"/>
                </a:moveTo>
                <a:cubicBezTo>
                  <a:pt x="7033415" y="2258146"/>
                  <a:pt x="7017817" y="2242555"/>
                  <a:pt x="7017817" y="2223327"/>
                </a:cubicBezTo>
                <a:cubicBezTo>
                  <a:pt x="7017817" y="2204100"/>
                  <a:pt x="7033415" y="2188509"/>
                  <a:pt x="7052643" y="2188509"/>
                </a:cubicBezTo>
                <a:cubicBezTo>
                  <a:pt x="7071870" y="2188509"/>
                  <a:pt x="7087455" y="2204100"/>
                  <a:pt x="7087455" y="2223327"/>
                </a:cubicBezTo>
                <a:cubicBezTo>
                  <a:pt x="7087455" y="2242555"/>
                  <a:pt x="7071870" y="2258146"/>
                  <a:pt x="7052643" y="2258146"/>
                </a:cubicBezTo>
                <a:close/>
                <a:moveTo>
                  <a:pt x="9599444" y="2258146"/>
                </a:moveTo>
                <a:cubicBezTo>
                  <a:pt x="9580216" y="2258146"/>
                  <a:pt x="9564619" y="2242555"/>
                  <a:pt x="9564619" y="2223327"/>
                </a:cubicBezTo>
                <a:cubicBezTo>
                  <a:pt x="9564619" y="2204100"/>
                  <a:pt x="9580216" y="2188509"/>
                  <a:pt x="9599444" y="2188509"/>
                </a:cubicBezTo>
                <a:cubicBezTo>
                  <a:pt x="9618672" y="2188509"/>
                  <a:pt x="9634256" y="2204100"/>
                  <a:pt x="9634256" y="2223327"/>
                </a:cubicBezTo>
                <a:cubicBezTo>
                  <a:pt x="9634256" y="2242555"/>
                  <a:pt x="9618672" y="2258146"/>
                  <a:pt x="9599444" y="2258146"/>
                </a:cubicBezTo>
                <a:close/>
                <a:moveTo>
                  <a:pt x="9684335" y="2258146"/>
                </a:moveTo>
                <a:cubicBezTo>
                  <a:pt x="9665108" y="2258146"/>
                  <a:pt x="9649510" y="2242555"/>
                  <a:pt x="9649510" y="2223327"/>
                </a:cubicBezTo>
                <a:cubicBezTo>
                  <a:pt x="9649510" y="2204100"/>
                  <a:pt x="9665108" y="2188509"/>
                  <a:pt x="9684335" y="2188509"/>
                </a:cubicBezTo>
                <a:cubicBezTo>
                  <a:pt x="9703563" y="2188509"/>
                  <a:pt x="9719148" y="2204100"/>
                  <a:pt x="9719148" y="2223327"/>
                </a:cubicBezTo>
                <a:cubicBezTo>
                  <a:pt x="9719148" y="2242555"/>
                  <a:pt x="9703563" y="2258146"/>
                  <a:pt x="9684335" y="2258146"/>
                </a:cubicBezTo>
                <a:close/>
                <a:moveTo>
                  <a:pt x="9769228" y="2258146"/>
                </a:moveTo>
                <a:cubicBezTo>
                  <a:pt x="9750000" y="2258146"/>
                  <a:pt x="9734402" y="2242555"/>
                  <a:pt x="9734402" y="2223327"/>
                </a:cubicBezTo>
                <a:cubicBezTo>
                  <a:pt x="9734402" y="2204100"/>
                  <a:pt x="9750000" y="2188509"/>
                  <a:pt x="9769228" y="2188509"/>
                </a:cubicBezTo>
                <a:cubicBezTo>
                  <a:pt x="9788455" y="2188509"/>
                  <a:pt x="9804040" y="2204100"/>
                  <a:pt x="9804040" y="2223327"/>
                </a:cubicBezTo>
                <a:cubicBezTo>
                  <a:pt x="9804040" y="2242555"/>
                  <a:pt x="9788455" y="2258146"/>
                  <a:pt x="9769228" y="2258146"/>
                </a:cubicBezTo>
                <a:close/>
                <a:moveTo>
                  <a:pt x="10533261" y="2258146"/>
                </a:moveTo>
                <a:cubicBezTo>
                  <a:pt x="10514033" y="2258146"/>
                  <a:pt x="10498436" y="2242555"/>
                  <a:pt x="10498436" y="2223327"/>
                </a:cubicBezTo>
                <a:cubicBezTo>
                  <a:pt x="10498436" y="2204100"/>
                  <a:pt x="10514033" y="2188509"/>
                  <a:pt x="10533261" y="2188509"/>
                </a:cubicBezTo>
                <a:cubicBezTo>
                  <a:pt x="10552489" y="2188509"/>
                  <a:pt x="10568073" y="2204100"/>
                  <a:pt x="10568073" y="2223327"/>
                </a:cubicBezTo>
                <a:cubicBezTo>
                  <a:pt x="10568073" y="2242555"/>
                  <a:pt x="10552489" y="2258146"/>
                  <a:pt x="10533261" y="2258146"/>
                </a:cubicBezTo>
                <a:close/>
                <a:moveTo>
                  <a:pt x="10957724" y="2258146"/>
                </a:moveTo>
                <a:cubicBezTo>
                  <a:pt x="10938496" y="2258146"/>
                  <a:pt x="10922899" y="2242555"/>
                  <a:pt x="10922899" y="2223327"/>
                </a:cubicBezTo>
                <a:cubicBezTo>
                  <a:pt x="10922899" y="2204100"/>
                  <a:pt x="10938496" y="2188509"/>
                  <a:pt x="10957724" y="2188509"/>
                </a:cubicBezTo>
                <a:cubicBezTo>
                  <a:pt x="10976952" y="2188509"/>
                  <a:pt x="10992536" y="2204100"/>
                  <a:pt x="10992536" y="2223327"/>
                </a:cubicBezTo>
                <a:cubicBezTo>
                  <a:pt x="10992536" y="2242555"/>
                  <a:pt x="10976952" y="2258146"/>
                  <a:pt x="10957724" y="2258146"/>
                </a:cubicBezTo>
                <a:close/>
                <a:moveTo>
                  <a:pt x="3487153" y="2173286"/>
                </a:moveTo>
                <a:cubicBezTo>
                  <a:pt x="3467925" y="2173286"/>
                  <a:pt x="3452334" y="2157695"/>
                  <a:pt x="3452334" y="2138468"/>
                </a:cubicBezTo>
                <a:cubicBezTo>
                  <a:pt x="3452334" y="2119240"/>
                  <a:pt x="3467925" y="2103649"/>
                  <a:pt x="3487153" y="2103649"/>
                </a:cubicBezTo>
                <a:cubicBezTo>
                  <a:pt x="3506380" y="2103649"/>
                  <a:pt x="3521971" y="2119240"/>
                  <a:pt x="3521971" y="2138468"/>
                </a:cubicBezTo>
                <a:cubicBezTo>
                  <a:pt x="3521971" y="2157695"/>
                  <a:pt x="3506380" y="2173286"/>
                  <a:pt x="3487153" y="2173286"/>
                </a:cubicBezTo>
                <a:close/>
                <a:moveTo>
                  <a:pt x="3572044" y="2173286"/>
                </a:moveTo>
                <a:cubicBezTo>
                  <a:pt x="3552816" y="2173286"/>
                  <a:pt x="3537225" y="2157695"/>
                  <a:pt x="3537225" y="2138468"/>
                </a:cubicBezTo>
                <a:cubicBezTo>
                  <a:pt x="3537225" y="2119240"/>
                  <a:pt x="3552816" y="2103649"/>
                  <a:pt x="3572044" y="2103649"/>
                </a:cubicBezTo>
                <a:cubicBezTo>
                  <a:pt x="3591272" y="2103649"/>
                  <a:pt x="3606863" y="2119240"/>
                  <a:pt x="3606863" y="2138468"/>
                </a:cubicBezTo>
                <a:cubicBezTo>
                  <a:pt x="3606863" y="2157695"/>
                  <a:pt x="3591272" y="2173286"/>
                  <a:pt x="3572044" y="2173286"/>
                </a:cubicBezTo>
                <a:close/>
                <a:moveTo>
                  <a:pt x="3656936" y="2173286"/>
                </a:moveTo>
                <a:cubicBezTo>
                  <a:pt x="3637708" y="2173286"/>
                  <a:pt x="3622117" y="2157695"/>
                  <a:pt x="3622117" y="2138468"/>
                </a:cubicBezTo>
                <a:cubicBezTo>
                  <a:pt x="3622117" y="2119240"/>
                  <a:pt x="3637708" y="2103649"/>
                  <a:pt x="3656936" y="2103649"/>
                </a:cubicBezTo>
                <a:cubicBezTo>
                  <a:pt x="3676164" y="2103649"/>
                  <a:pt x="3691755" y="2119240"/>
                  <a:pt x="3691755" y="2138468"/>
                </a:cubicBezTo>
                <a:cubicBezTo>
                  <a:pt x="3691755" y="2157695"/>
                  <a:pt x="3676164" y="2173286"/>
                  <a:pt x="3656936" y="2173286"/>
                </a:cubicBezTo>
                <a:close/>
                <a:moveTo>
                  <a:pt x="3741829" y="2173286"/>
                </a:moveTo>
                <a:cubicBezTo>
                  <a:pt x="3722602" y="2173286"/>
                  <a:pt x="3707010" y="2157695"/>
                  <a:pt x="3707010" y="2138468"/>
                </a:cubicBezTo>
                <a:cubicBezTo>
                  <a:pt x="3707010" y="2119240"/>
                  <a:pt x="3722602" y="2103649"/>
                  <a:pt x="3741829" y="2103649"/>
                </a:cubicBezTo>
                <a:cubicBezTo>
                  <a:pt x="3761057" y="2103649"/>
                  <a:pt x="3776648" y="2119240"/>
                  <a:pt x="3776648" y="2138468"/>
                </a:cubicBezTo>
                <a:cubicBezTo>
                  <a:pt x="3776648" y="2157695"/>
                  <a:pt x="3761057" y="2173286"/>
                  <a:pt x="3741829" y="2173286"/>
                </a:cubicBezTo>
                <a:close/>
                <a:moveTo>
                  <a:pt x="3826723" y="2173286"/>
                </a:moveTo>
                <a:cubicBezTo>
                  <a:pt x="3807495" y="2173286"/>
                  <a:pt x="3791904" y="2157695"/>
                  <a:pt x="3791904" y="2138468"/>
                </a:cubicBezTo>
                <a:cubicBezTo>
                  <a:pt x="3791904" y="2119240"/>
                  <a:pt x="3807495" y="2103649"/>
                  <a:pt x="3826723" y="2103649"/>
                </a:cubicBezTo>
                <a:cubicBezTo>
                  <a:pt x="3845950" y="2103649"/>
                  <a:pt x="3861541" y="2119240"/>
                  <a:pt x="3861541" y="2138468"/>
                </a:cubicBezTo>
                <a:cubicBezTo>
                  <a:pt x="3861541" y="2157695"/>
                  <a:pt x="3845950" y="2173286"/>
                  <a:pt x="3826723" y="2173286"/>
                </a:cubicBezTo>
                <a:close/>
                <a:moveTo>
                  <a:pt x="3911614" y="2173286"/>
                </a:moveTo>
                <a:cubicBezTo>
                  <a:pt x="3892386" y="2173286"/>
                  <a:pt x="3876795" y="2157695"/>
                  <a:pt x="3876795" y="2138468"/>
                </a:cubicBezTo>
                <a:cubicBezTo>
                  <a:pt x="3876795" y="2119240"/>
                  <a:pt x="3892386" y="2103649"/>
                  <a:pt x="3911614" y="2103649"/>
                </a:cubicBezTo>
                <a:cubicBezTo>
                  <a:pt x="3930842" y="2103649"/>
                  <a:pt x="3946433" y="2119240"/>
                  <a:pt x="3946433" y="2138468"/>
                </a:cubicBezTo>
                <a:cubicBezTo>
                  <a:pt x="3946433" y="2157695"/>
                  <a:pt x="3930842" y="2173286"/>
                  <a:pt x="3911614" y="2173286"/>
                </a:cubicBezTo>
                <a:close/>
                <a:moveTo>
                  <a:pt x="3996513" y="2173286"/>
                </a:moveTo>
                <a:cubicBezTo>
                  <a:pt x="3977285" y="2173286"/>
                  <a:pt x="3961694" y="2157695"/>
                  <a:pt x="3961694" y="2138468"/>
                </a:cubicBezTo>
                <a:cubicBezTo>
                  <a:pt x="3961694" y="2119240"/>
                  <a:pt x="3977285" y="2103649"/>
                  <a:pt x="3996513" y="2103649"/>
                </a:cubicBezTo>
                <a:cubicBezTo>
                  <a:pt x="4015741" y="2103649"/>
                  <a:pt x="4031332" y="2119240"/>
                  <a:pt x="4031332" y="2138468"/>
                </a:cubicBezTo>
                <a:cubicBezTo>
                  <a:pt x="4031332" y="2157695"/>
                  <a:pt x="4015741" y="2173286"/>
                  <a:pt x="3996513" y="2173286"/>
                </a:cubicBezTo>
                <a:close/>
                <a:moveTo>
                  <a:pt x="4081406" y="2173286"/>
                </a:moveTo>
                <a:cubicBezTo>
                  <a:pt x="4062179" y="2173286"/>
                  <a:pt x="4046588" y="2157695"/>
                  <a:pt x="4046588" y="2138468"/>
                </a:cubicBezTo>
                <a:cubicBezTo>
                  <a:pt x="4046588" y="2119240"/>
                  <a:pt x="4062179" y="2103649"/>
                  <a:pt x="4081406" y="2103649"/>
                </a:cubicBezTo>
                <a:cubicBezTo>
                  <a:pt x="4100634" y="2103649"/>
                  <a:pt x="4116225" y="2119240"/>
                  <a:pt x="4116225" y="2138468"/>
                </a:cubicBezTo>
                <a:cubicBezTo>
                  <a:pt x="4116225" y="2157695"/>
                  <a:pt x="4100634" y="2173286"/>
                  <a:pt x="4081406" y="2173286"/>
                </a:cubicBezTo>
                <a:close/>
                <a:moveTo>
                  <a:pt x="4166299" y="2173286"/>
                </a:moveTo>
                <a:cubicBezTo>
                  <a:pt x="4147071" y="2173286"/>
                  <a:pt x="4131480" y="2157695"/>
                  <a:pt x="4131480" y="2138468"/>
                </a:cubicBezTo>
                <a:cubicBezTo>
                  <a:pt x="4131480" y="2119240"/>
                  <a:pt x="4147071" y="2103649"/>
                  <a:pt x="4166299" y="2103649"/>
                </a:cubicBezTo>
                <a:cubicBezTo>
                  <a:pt x="4185526" y="2103649"/>
                  <a:pt x="4201117" y="2119240"/>
                  <a:pt x="4201117" y="2138468"/>
                </a:cubicBezTo>
                <a:cubicBezTo>
                  <a:pt x="4201117" y="2157695"/>
                  <a:pt x="4185526" y="2173286"/>
                  <a:pt x="4166299" y="2173286"/>
                </a:cubicBezTo>
                <a:close/>
                <a:moveTo>
                  <a:pt x="4251190" y="2173286"/>
                </a:moveTo>
                <a:cubicBezTo>
                  <a:pt x="4231962" y="2173286"/>
                  <a:pt x="4216371" y="2157695"/>
                  <a:pt x="4216371" y="2138468"/>
                </a:cubicBezTo>
                <a:cubicBezTo>
                  <a:pt x="4216371" y="2119240"/>
                  <a:pt x="4231962" y="2103649"/>
                  <a:pt x="4251190" y="2103649"/>
                </a:cubicBezTo>
                <a:cubicBezTo>
                  <a:pt x="4270418" y="2103649"/>
                  <a:pt x="4286009" y="2119240"/>
                  <a:pt x="4286009" y="2138468"/>
                </a:cubicBezTo>
                <a:cubicBezTo>
                  <a:pt x="4286009" y="2157695"/>
                  <a:pt x="4270418" y="2173286"/>
                  <a:pt x="4251190" y="2173286"/>
                </a:cubicBezTo>
                <a:close/>
                <a:moveTo>
                  <a:pt x="4336083" y="2173286"/>
                </a:moveTo>
                <a:cubicBezTo>
                  <a:pt x="4316855" y="2173286"/>
                  <a:pt x="4301264" y="2157695"/>
                  <a:pt x="4301264" y="2138468"/>
                </a:cubicBezTo>
                <a:cubicBezTo>
                  <a:pt x="4301264" y="2119240"/>
                  <a:pt x="4316855" y="2103649"/>
                  <a:pt x="4336083" y="2103649"/>
                </a:cubicBezTo>
                <a:cubicBezTo>
                  <a:pt x="4355311" y="2103649"/>
                  <a:pt x="4370902" y="2119240"/>
                  <a:pt x="4370902" y="2138468"/>
                </a:cubicBezTo>
                <a:cubicBezTo>
                  <a:pt x="4370902" y="2157695"/>
                  <a:pt x="4355311" y="2173286"/>
                  <a:pt x="4336083" y="2173286"/>
                </a:cubicBezTo>
                <a:close/>
                <a:moveTo>
                  <a:pt x="4420976" y="2173286"/>
                </a:moveTo>
                <a:cubicBezTo>
                  <a:pt x="4401749" y="2173286"/>
                  <a:pt x="4386158" y="2157695"/>
                  <a:pt x="4386158" y="2138468"/>
                </a:cubicBezTo>
                <a:cubicBezTo>
                  <a:pt x="4386158" y="2119240"/>
                  <a:pt x="4401749" y="2103649"/>
                  <a:pt x="4420976" y="2103649"/>
                </a:cubicBezTo>
                <a:cubicBezTo>
                  <a:pt x="4440204" y="2103649"/>
                  <a:pt x="4455795" y="2119240"/>
                  <a:pt x="4455795" y="2138468"/>
                </a:cubicBezTo>
                <a:cubicBezTo>
                  <a:pt x="4455795" y="2157695"/>
                  <a:pt x="4440204" y="2173286"/>
                  <a:pt x="4420976" y="2173286"/>
                </a:cubicBezTo>
                <a:close/>
                <a:moveTo>
                  <a:pt x="4505869" y="2173286"/>
                </a:moveTo>
                <a:cubicBezTo>
                  <a:pt x="4486641" y="2173286"/>
                  <a:pt x="4471050" y="2157695"/>
                  <a:pt x="4471050" y="2138468"/>
                </a:cubicBezTo>
                <a:cubicBezTo>
                  <a:pt x="4471050" y="2119240"/>
                  <a:pt x="4486641" y="2103649"/>
                  <a:pt x="4505869" y="2103649"/>
                </a:cubicBezTo>
                <a:cubicBezTo>
                  <a:pt x="4525096" y="2103649"/>
                  <a:pt x="4540687" y="2119240"/>
                  <a:pt x="4540687" y="2138468"/>
                </a:cubicBezTo>
                <a:cubicBezTo>
                  <a:pt x="4540687" y="2157695"/>
                  <a:pt x="4525096" y="2173286"/>
                  <a:pt x="4505869" y="2173286"/>
                </a:cubicBezTo>
                <a:close/>
                <a:moveTo>
                  <a:pt x="4590760" y="2173286"/>
                </a:moveTo>
                <a:cubicBezTo>
                  <a:pt x="4571532" y="2173286"/>
                  <a:pt x="4555941" y="2157695"/>
                  <a:pt x="4555941" y="2138468"/>
                </a:cubicBezTo>
                <a:cubicBezTo>
                  <a:pt x="4555941" y="2119240"/>
                  <a:pt x="4571532" y="2103649"/>
                  <a:pt x="4590760" y="2103649"/>
                </a:cubicBezTo>
                <a:cubicBezTo>
                  <a:pt x="4609988" y="2103649"/>
                  <a:pt x="4625579" y="2119240"/>
                  <a:pt x="4625579" y="2138468"/>
                </a:cubicBezTo>
                <a:cubicBezTo>
                  <a:pt x="4625579" y="2157695"/>
                  <a:pt x="4609988" y="2173286"/>
                  <a:pt x="4590760" y="2173286"/>
                </a:cubicBezTo>
                <a:close/>
                <a:moveTo>
                  <a:pt x="6373503" y="2173286"/>
                </a:moveTo>
                <a:cubicBezTo>
                  <a:pt x="6354275" y="2173286"/>
                  <a:pt x="6338677" y="2157695"/>
                  <a:pt x="6338677" y="2138468"/>
                </a:cubicBezTo>
                <a:cubicBezTo>
                  <a:pt x="6338677" y="2119240"/>
                  <a:pt x="6354275" y="2103649"/>
                  <a:pt x="6373503" y="2103649"/>
                </a:cubicBezTo>
                <a:cubicBezTo>
                  <a:pt x="6392730" y="2103649"/>
                  <a:pt x="6408315" y="2119240"/>
                  <a:pt x="6408315" y="2138468"/>
                </a:cubicBezTo>
                <a:cubicBezTo>
                  <a:pt x="6408315" y="2157695"/>
                  <a:pt x="6392730" y="2173286"/>
                  <a:pt x="6373503" y="2173286"/>
                </a:cubicBezTo>
                <a:close/>
                <a:moveTo>
                  <a:pt x="6458395" y="2173286"/>
                </a:moveTo>
                <a:cubicBezTo>
                  <a:pt x="6439167" y="2173286"/>
                  <a:pt x="6423569" y="2157695"/>
                  <a:pt x="6423569" y="2138468"/>
                </a:cubicBezTo>
                <a:cubicBezTo>
                  <a:pt x="6423569" y="2119240"/>
                  <a:pt x="6439167" y="2103649"/>
                  <a:pt x="6458395" y="2103649"/>
                </a:cubicBezTo>
                <a:cubicBezTo>
                  <a:pt x="6477623" y="2103649"/>
                  <a:pt x="6493207" y="2119240"/>
                  <a:pt x="6493207" y="2138468"/>
                </a:cubicBezTo>
                <a:cubicBezTo>
                  <a:pt x="6493207" y="2157695"/>
                  <a:pt x="6477623" y="2173286"/>
                  <a:pt x="6458395" y="2173286"/>
                </a:cubicBezTo>
                <a:close/>
                <a:moveTo>
                  <a:pt x="6543288" y="2173286"/>
                </a:moveTo>
                <a:cubicBezTo>
                  <a:pt x="6524060" y="2173286"/>
                  <a:pt x="6508463" y="2157695"/>
                  <a:pt x="6508463" y="2138468"/>
                </a:cubicBezTo>
                <a:cubicBezTo>
                  <a:pt x="6508463" y="2119240"/>
                  <a:pt x="6524060" y="2103649"/>
                  <a:pt x="6543288" y="2103649"/>
                </a:cubicBezTo>
                <a:cubicBezTo>
                  <a:pt x="6562516" y="2103649"/>
                  <a:pt x="6578100" y="2119240"/>
                  <a:pt x="6578100" y="2138468"/>
                </a:cubicBezTo>
                <a:cubicBezTo>
                  <a:pt x="6578100" y="2157695"/>
                  <a:pt x="6562516" y="2173286"/>
                  <a:pt x="6543288" y="2173286"/>
                </a:cubicBezTo>
                <a:close/>
                <a:moveTo>
                  <a:pt x="6628180" y="2173286"/>
                </a:moveTo>
                <a:cubicBezTo>
                  <a:pt x="6608953" y="2173286"/>
                  <a:pt x="6593355" y="2157695"/>
                  <a:pt x="6593355" y="2138468"/>
                </a:cubicBezTo>
                <a:cubicBezTo>
                  <a:pt x="6593355" y="2119240"/>
                  <a:pt x="6608953" y="2103649"/>
                  <a:pt x="6628180" y="2103649"/>
                </a:cubicBezTo>
                <a:cubicBezTo>
                  <a:pt x="6647408" y="2103649"/>
                  <a:pt x="6662993" y="2119240"/>
                  <a:pt x="6662993" y="2138468"/>
                </a:cubicBezTo>
                <a:cubicBezTo>
                  <a:pt x="6662993" y="2157695"/>
                  <a:pt x="6647408" y="2173286"/>
                  <a:pt x="6628180" y="2173286"/>
                </a:cubicBezTo>
                <a:close/>
                <a:moveTo>
                  <a:pt x="6713073" y="2173286"/>
                </a:moveTo>
                <a:cubicBezTo>
                  <a:pt x="6693845" y="2173286"/>
                  <a:pt x="6678247" y="2157695"/>
                  <a:pt x="6678247" y="2138468"/>
                </a:cubicBezTo>
                <a:cubicBezTo>
                  <a:pt x="6678247" y="2119240"/>
                  <a:pt x="6693845" y="2103649"/>
                  <a:pt x="6713073" y="2103649"/>
                </a:cubicBezTo>
                <a:cubicBezTo>
                  <a:pt x="6732300" y="2103649"/>
                  <a:pt x="6747885" y="2119240"/>
                  <a:pt x="6747885" y="2138468"/>
                </a:cubicBezTo>
                <a:cubicBezTo>
                  <a:pt x="6747885" y="2157695"/>
                  <a:pt x="6732300" y="2173286"/>
                  <a:pt x="6713073" y="2173286"/>
                </a:cubicBezTo>
                <a:close/>
                <a:moveTo>
                  <a:pt x="6797965" y="2173286"/>
                </a:moveTo>
                <a:cubicBezTo>
                  <a:pt x="6778737" y="2173286"/>
                  <a:pt x="6763139" y="2157695"/>
                  <a:pt x="6763139" y="2138468"/>
                </a:cubicBezTo>
                <a:cubicBezTo>
                  <a:pt x="6763139" y="2119240"/>
                  <a:pt x="6778737" y="2103649"/>
                  <a:pt x="6797965" y="2103649"/>
                </a:cubicBezTo>
                <a:cubicBezTo>
                  <a:pt x="6817193" y="2103649"/>
                  <a:pt x="6832777" y="2119240"/>
                  <a:pt x="6832777" y="2138468"/>
                </a:cubicBezTo>
                <a:cubicBezTo>
                  <a:pt x="6832777" y="2157695"/>
                  <a:pt x="6817193" y="2173286"/>
                  <a:pt x="6797965" y="2173286"/>
                </a:cubicBezTo>
                <a:close/>
                <a:moveTo>
                  <a:pt x="6882858" y="2173286"/>
                </a:moveTo>
                <a:cubicBezTo>
                  <a:pt x="6863630" y="2173286"/>
                  <a:pt x="6848033" y="2157695"/>
                  <a:pt x="6848033" y="2138468"/>
                </a:cubicBezTo>
                <a:cubicBezTo>
                  <a:pt x="6848033" y="2119240"/>
                  <a:pt x="6863630" y="2103649"/>
                  <a:pt x="6882858" y="2103649"/>
                </a:cubicBezTo>
                <a:cubicBezTo>
                  <a:pt x="6902086" y="2103649"/>
                  <a:pt x="6917670" y="2119240"/>
                  <a:pt x="6917670" y="2138468"/>
                </a:cubicBezTo>
                <a:cubicBezTo>
                  <a:pt x="6917670" y="2157695"/>
                  <a:pt x="6902086" y="2173286"/>
                  <a:pt x="6882858" y="2173286"/>
                </a:cubicBezTo>
                <a:close/>
                <a:moveTo>
                  <a:pt x="7052643" y="2173286"/>
                </a:moveTo>
                <a:cubicBezTo>
                  <a:pt x="7033415" y="2173286"/>
                  <a:pt x="7017817" y="2157695"/>
                  <a:pt x="7017817" y="2138468"/>
                </a:cubicBezTo>
                <a:cubicBezTo>
                  <a:pt x="7017817" y="2119240"/>
                  <a:pt x="7033415" y="2103649"/>
                  <a:pt x="7052643" y="2103649"/>
                </a:cubicBezTo>
                <a:cubicBezTo>
                  <a:pt x="7071870" y="2103649"/>
                  <a:pt x="7087455" y="2119240"/>
                  <a:pt x="7087455" y="2138468"/>
                </a:cubicBezTo>
                <a:cubicBezTo>
                  <a:pt x="7087455" y="2157695"/>
                  <a:pt x="7071870" y="2173286"/>
                  <a:pt x="7052643" y="2173286"/>
                </a:cubicBezTo>
                <a:close/>
                <a:moveTo>
                  <a:pt x="10023905" y="2173286"/>
                </a:moveTo>
                <a:cubicBezTo>
                  <a:pt x="10004678" y="2173286"/>
                  <a:pt x="9989080" y="2157695"/>
                  <a:pt x="9989080" y="2138468"/>
                </a:cubicBezTo>
                <a:cubicBezTo>
                  <a:pt x="9989080" y="2119240"/>
                  <a:pt x="10004678" y="2103649"/>
                  <a:pt x="10023905" y="2103649"/>
                </a:cubicBezTo>
                <a:cubicBezTo>
                  <a:pt x="10043133" y="2103649"/>
                  <a:pt x="10058718" y="2119240"/>
                  <a:pt x="10058718" y="2138468"/>
                </a:cubicBezTo>
                <a:cubicBezTo>
                  <a:pt x="10058718" y="2157695"/>
                  <a:pt x="10043133" y="2173286"/>
                  <a:pt x="10023905" y="2173286"/>
                </a:cubicBezTo>
                <a:close/>
                <a:moveTo>
                  <a:pt x="10108798" y="2173286"/>
                </a:moveTo>
                <a:cubicBezTo>
                  <a:pt x="10089570" y="2173286"/>
                  <a:pt x="10073972" y="2157695"/>
                  <a:pt x="10073972" y="2138468"/>
                </a:cubicBezTo>
                <a:cubicBezTo>
                  <a:pt x="10073972" y="2119240"/>
                  <a:pt x="10089570" y="2103649"/>
                  <a:pt x="10108798" y="2103649"/>
                </a:cubicBezTo>
                <a:cubicBezTo>
                  <a:pt x="10128025" y="2103649"/>
                  <a:pt x="10143610" y="2119240"/>
                  <a:pt x="10143610" y="2138468"/>
                </a:cubicBezTo>
                <a:cubicBezTo>
                  <a:pt x="10143610" y="2157695"/>
                  <a:pt x="10128025" y="2173286"/>
                  <a:pt x="10108798" y="2173286"/>
                </a:cubicBezTo>
                <a:close/>
                <a:moveTo>
                  <a:pt x="10363475" y="2173286"/>
                </a:moveTo>
                <a:cubicBezTo>
                  <a:pt x="10344248" y="2173286"/>
                  <a:pt x="10328650" y="2157695"/>
                  <a:pt x="10328650" y="2138468"/>
                </a:cubicBezTo>
                <a:cubicBezTo>
                  <a:pt x="10328650" y="2119240"/>
                  <a:pt x="10344248" y="2103649"/>
                  <a:pt x="10363475" y="2103649"/>
                </a:cubicBezTo>
                <a:cubicBezTo>
                  <a:pt x="10382703" y="2103649"/>
                  <a:pt x="10398288" y="2119240"/>
                  <a:pt x="10398288" y="2138468"/>
                </a:cubicBezTo>
                <a:cubicBezTo>
                  <a:pt x="10398288" y="2157695"/>
                  <a:pt x="10382703" y="2173286"/>
                  <a:pt x="10363475" y="2173286"/>
                </a:cubicBezTo>
                <a:close/>
                <a:moveTo>
                  <a:pt x="3572044" y="2088427"/>
                </a:moveTo>
                <a:cubicBezTo>
                  <a:pt x="3552816" y="2088427"/>
                  <a:pt x="3537225" y="2072836"/>
                  <a:pt x="3537225" y="2053608"/>
                </a:cubicBezTo>
                <a:cubicBezTo>
                  <a:pt x="3537225" y="2034380"/>
                  <a:pt x="3552816" y="2018789"/>
                  <a:pt x="3572044" y="2018789"/>
                </a:cubicBezTo>
                <a:cubicBezTo>
                  <a:pt x="3591272" y="2018789"/>
                  <a:pt x="3606863" y="2034380"/>
                  <a:pt x="3606863" y="2053608"/>
                </a:cubicBezTo>
                <a:cubicBezTo>
                  <a:pt x="3606863" y="2072836"/>
                  <a:pt x="3591272" y="2088427"/>
                  <a:pt x="3572044" y="2088427"/>
                </a:cubicBezTo>
                <a:close/>
                <a:moveTo>
                  <a:pt x="3656936" y="2088427"/>
                </a:moveTo>
                <a:cubicBezTo>
                  <a:pt x="3637708" y="2088427"/>
                  <a:pt x="3622117" y="2072836"/>
                  <a:pt x="3622117" y="2053608"/>
                </a:cubicBezTo>
                <a:cubicBezTo>
                  <a:pt x="3622117" y="2034380"/>
                  <a:pt x="3637708" y="2018789"/>
                  <a:pt x="3656936" y="2018789"/>
                </a:cubicBezTo>
                <a:cubicBezTo>
                  <a:pt x="3676164" y="2018789"/>
                  <a:pt x="3691755" y="2034380"/>
                  <a:pt x="3691755" y="2053608"/>
                </a:cubicBezTo>
                <a:cubicBezTo>
                  <a:pt x="3691755" y="2072836"/>
                  <a:pt x="3676164" y="2088427"/>
                  <a:pt x="3656936" y="2088427"/>
                </a:cubicBezTo>
                <a:close/>
                <a:moveTo>
                  <a:pt x="3741829" y="2088427"/>
                </a:moveTo>
                <a:cubicBezTo>
                  <a:pt x="3722602" y="2088427"/>
                  <a:pt x="3707010" y="2072836"/>
                  <a:pt x="3707010" y="2053608"/>
                </a:cubicBezTo>
                <a:cubicBezTo>
                  <a:pt x="3707010" y="2034380"/>
                  <a:pt x="3722602" y="2018789"/>
                  <a:pt x="3741829" y="2018789"/>
                </a:cubicBezTo>
                <a:cubicBezTo>
                  <a:pt x="3761057" y="2018789"/>
                  <a:pt x="3776648" y="2034380"/>
                  <a:pt x="3776648" y="2053608"/>
                </a:cubicBezTo>
                <a:cubicBezTo>
                  <a:pt x="3776648" y="2072836"/>
                  <a:pt x="3761057" y="2088427"/>
                  <a:pt x="3741829" y="2088427"/>
                </a:cubicBezTo>
                <a:close/>
                <a:moveTo>
                  <a:pt x="3826723" y="2088427"/>
                </a:moveTo>
                <a:cubicBezTo>
                  <a:pt x="3807495" y="2088427"/>
                  <a:pt x="3791904" y="2072836"/>
                  <a:pt x="3791904" y="2053608"/>
                </a:cubicBezTo>
                <a:cubicBezTo>
                  <a:pt x="3791904" y="2034380"/>
                  <a:pt x="3807495" y="2018789"/>
                  <a:pt x="3826723" y="2018789"/>
                </a:cubicBezTo>
                <a:cubicBezTo>
                  <a:pt x="3845950" y="2018789"/>
                  <a:pt x="3861541" y="2034380"/>
                  <a:pt x="3861541" y="2053608"/>
                </a:cubicBezTo>
                <a:cubicBezTo>
                  <a:pt x="3861541" y="2072836"/>
                  <a:pt x="3845950" y="2088427"/>
                  <a:pt x="3826723" y="2088427"/>
                </a:cubicBezTo>
                <a:close/>
                <a:moveTo>
                  <a:pt x="3911614" y="2088427"/>
                </a:moveTo>
                <a:cubicBezTo>
                  <a:pt x="3892386" y="2088427"/>
                  <a:pt x="3876795" y="2072836"/>
                  <a:pt x="3876795" y="2053608"/>
                </a:cubicBezTo>
                <a:cubicBezTo>
                  <a:pt x="3876795" y="2034380"/>
                  <a:pt x="3892386" y="2018789"/>
                  <a:pt x="3911614" y="2018789"/>
                </a:cubicBezTo>
                <a:cubicBezTo>
                  <a:pt x="3930842" y="2018789"/>
                  <a:pt x="3946433" y="2034380"/>
                  <a:pt x="3946433" y="2053608"/>
                </a:cubicBezTo>
                <a:cubicBezTo>
                  <a:pt x="3946433" y="2072836"/>
                  <a:pt x="3930842" y="2088427"/>
                  <a:pt x="3911614" y="2088427"/>
                </a:cubicBezTo>
                <a:close/>
                <a:moveTo>
                  <a:pt x="3996513" y="2088427"/>
                </a:moveTo>
                <a:cubicBezTo>
                  <a:pt x="3977285" y="2088427"/>
                  <a:pt x="3961694" y="2072836"/>
                  <a:pt x="3961694" y="2053608"/>
                </a:cubicBezTo>
                <a:cubicBezTo>
                  <a:pt x="3961694" y="2034380"/>
                  <a:pt x="3977285" y="2018789"/>
                  <a:pt x="3996513" y="2018789"/>
                </a:cubicBezTo>
                <a:cubicBezTo>
                  <a:pt x="4015741" y="2018789"/>
                  <a:pt x="4031332" y="2034380"/>
                  <a:pt x="4031332" y="2053608"/>
                </a:cubicBezTo>
                <a:cubicBezTo>
                  <a:pt x="4031332" y="2072836"/>
                  <a:pt x="4015741" y="2088427"/>
                  <a:pt x="3996513" y="2088427"/>
                </a:cubicBezTo>
                <a:close/>
                <a:moveTo>
                  <a:pt x="4081406" y="2088427"/>
                </a:moveTo>
                <a:cubicBezTo>
                  <a:pt x="4062179" y="2088427"/>
                  <a:pt x="4046588" y="2072836"/>
                  <a:pt x="4046588" y="2053608"/>
                </a:cubicBezTo>
                <a:cubicBezTo>
                  <a:pt x="4046588" y="2034380"/>
                  <a:pt x="4062179" y="2018789"/>
                  <a:pt x="4081406" y="2018789"/>
                </a:cubicBezTo>
                <a:cubicBezTo>
                  <a:pt x="4100634" y="2018789"/>
                  <a:pt x="4116225" y="2034380"/>
                  <a:pt x="4116225" y="2053608"/>
                </a:cubicBezTo>
                <a:cubicBezTo>
                  <a:pt x="4116225" y="2072836"/>
                  <a:pt x="4100634" y="2088427"/>
                  <a:pt x="4081406" y="2088427"/>
                </a:cubicBezTo>
                <a:close/>
                <a:moveTo>
                  <a:pt x="4166299" y="2088427"/>
                </a:moveTo>
                <a:cubicBezTo>
                  <a:pt x="4147071" y="2088427"/>
                  <a:pt x="4131480" y="2072836"/>
                  <a:pt x="4131480" y="2053608"/>
                </a:cubicBezTo>
                <a:cubicBezTo>
                  <a:pt x="4131480" y="2034380"/>
                  <a:pt x="4147071" y="2018789"/>
                  <a:pt x="4166299" y="2018789"/>
                </a:cubicBezTo>
                <a:cubicBezTo>
                  <a:pt x="4185526" y="2018789"/>
                  <a:pt x="4201117" y="2034380"/>
                  <a:pt x="4201117" y="2053608"/>
                </a:cubicBezTo>
                <a:cubicBezTo>
                  <a:pt x="4201117" y="2072836"/>
                  <a:pt x="4185526" y="2088427"/>
                  <a:pt x="4166299" y="2088427"/>
                </a:cubicBezTo>
                <a:close/>
                <a:moveTo>
                  <a:pt x="4251190" y="2088427"/>
                </a:moveTo>
                <a:cubicBezTo>
                  <a:pt x="4231962" y="2088427"/>
                  <a:pt x="4216371" y="2072836"/>
                  <a:pt x="4216371" y="2053608"/>
                </a:cubicBezTo>
                <a:cubicBezTo>
                  <a:pt x="4216371" y="2034380"/>
                  <a:pt x="4231962" y="2018789"/>
                  <a:pt x="4251190" y="2018789"/>
                </a:cubicBezTo>
                <a:cubicBezTo>
                  <a:pt x="4270418" y="2018789"/>
                  <a:pt x="4286009" y="2034380"/>
                  <a:pt x="4286009" y="2053608"/>
                </a:cubicBezTo>
                <a:cubicBezTo>
                  <a:pt x="4286009" y="2072836"/>
                  <a:pt x="4270418" y="2088427"/>
                  <a:pt x="4251190" y="2088427"/>
                </a:cubicBezTo>
                <a:close/>
                <a:moveTo>
                  <a:pt x="4336083" y="2088427"/>
                </a:moveTo>
                <a:cubicBezTo>
                  <a:pt x="4316855" y="2088427"/>
                  <a:pt x="4301264" y="2072836"/>
                  <a:pt x="4301264" y="2053608"/>
                </a:cubicBezTo>
                <a:cubicBezTo>
                  <a:pt x="4301264" y="2034380"/>
                  <a:pt x="4316855" y="2018789"/>
                  <a:pt x="4336083" y="2018789"/>
                </a:cubicBezTo>
                <a:cubicBezTo>
                  <a:pt x="4355311" y="2018789"/>
                  <a:pt x="4370902" y="2034380"/>
                  <a:pt x="4370902" y="2053608"/>
                </a:cubicBezTo>
                <a:cubicBezTo>
                  <a:pt x="4370902" y="2072836"/>
                  <a:pt x="4355311" y="2088427"/>
                  <a:pt x="4336083" y="2088427"/>
                </a:cubicBezTo>
                <a:close/>
                <a:moveTo>
                  <a:pt x="4420976" y="2088427"/>
                </a:moveTo>
                <a:cubicBezTo>
                  <a:pt x="4401749" y="2088427"/>
                  <a:pt x="4386158" y="2072836"/>
                  <a:pt x="4386158" y="2053608"/>
                </a:cubicBezTo>
                <a:cubicBezTo>
                  <a:pt x="4386158" y="2034380"/>
                  <a:pt x="4401749" y="2018789"/>
                  <a:pt x="4420976" y="2018789"/>
                </a:cubicBezTo>
                <a:cubicBezTo>
                  <a:pt x="4440204" y="2018789"/>
                  <a:pt x="4455795" y="2034380"/>
                  <a:pt x="4455795" y="2053608"/>
                </a:cubicBezTo>
                <a:cubicBezTo>
                  <a:pt x="4455795" y="2072836"/>
                  <a:pt x="4440204" y="2088427"/>
                  <a:pt x="4420976" y="2088427"/>
                </a:cubicBezTo>
                <a:close/>
                <a:moveTo>
                  <a:pt x="4505869" y="2088427"/>
                </a:moveTo>
                <a:cubicBezTo>
                  <a:pt x="4486641" y="2088427"/>
                  <a:pt x="4471050" y="2072836"/>
                  <a:pt x="4471050" y="2053608"/>
                </a:cubicBezTo>
                <a:cubicBezTo>
                  <a:pt x="4471050" y="2034380"/>
                  <a:pt x="4486641" y="2018789"/>
                  <a:pt x="4505869" y="2018789"/>
                </a:cubicBezTo>
                <a:cubicBezTo>
                  <a:pt x="4525096" y="2018789"/>
                  <a:pt x="4540687" y="2034380"/>
                  <a:pt x="4540687" y="2053608"/>
                </a:cubicBezTo>
                <a:cubicBezTo>
                  <a:pt x="4540687" y="2072836"/>
                  <a:pt x="4525096" y="2088427"/>
                  <a:pt x="4505869" y="2088427"/>
                </a:cubicBezTo>
                <a:close/>
                <a:moveTo>
                  <a:pt x="4590760" y="2088427"/>
                </a:moveTo>
                <a:cubicBezTo>
                  <a:pt x="4571532" y="2088427"/>
                  <a:pt x="4555941" y="2072836"/>
                  <a:pt x="4555941" y="2053608"/>
                </a:cubicBezTo>
                <a:cubicBezTo>
                  <a:pt x="4555941" y="2034380"/>
                  <a:pt x="4571532" y="2018789"/>
                  <a:pt x="4590760" y="2018789"/>
                </a:cubicBezTo>
                <a:cubicBezTo>
                  <a:pt x="4609988" y="2018789"/>
                  <a:pt x="4625579" y="2034380"/>
                  <a:pt x="4625579" y="2053608"/>
                </a:cubicBezTo>
                <a:cubicBezTo>
                  <a:pt x="4625579" y="2072836"/>
                  <a:pt x="4609988" y="2088427"/>
                  <a:pt x="4590760" y="2088427"/>
                </a:cubicBezTo>
                <a:close/>
                <a:moveTo>
                  <a:pt x="6288610" y="2088427"/>
                </a:moveTo>
                <a:cubicBezTo>
                  <a:pt x="6269383" y="2088427"/>
                  <a:pt x="6253785" y="2072836"/>
                  <a:pt x="6253785" y="2053608"/>
                </a:cubicBezTo>
                <a:cubicBezTo>
                  <a:pt x="6253785" y="2034380"/>
                  <a:pt x="6269383" y="2018789"/>
                  <a:pt x="6288610" y="2018789"/>
                </a:cubicBezTo>
                <a:cubicBezTo>
                  <a:pt x="6307838" y="2018789"/>
                  <a:pt x="6323423" y="2034380"/>
                  <a:pt x="6323423" y="2053608"/>
                </a:cubicBezTo>
                <a:cubicBezTo>
                  <a:pt x="6323423" y="2072836"/>
                  <a:pt x="6307838" y="2088427"/>
                  <a:pt x="6288610" y="2088427"/>
                </a:cubicBezTo>
                <a:close/>
                <a:moveTo>
                  <a:pt x="6373503" y="2088427"/>
                </a:moveTo>
                <a:cubicBezTo>
                  <a:pt x="6354275" y="2088427"/>
                  <a:pt x="6338677" y="2072836"/>
                  <a:pt x="6338677" y="2053608"/>
                </a:cubicBezTo>
                <a:cubicBezTo>
                  <a:pt x="6338677" y="2034380"/>
                  <a:pt x="6354275" y="2018789"/>
                  <a:pt x="6373503" y="2018789"/>
                </a:cubicBezTo>
                <a:cubicBezTo>
                  <a:pt x="6392730" y="2018789"/>
                  <a:pt x="6408315" y="2034380"/>
                  <a:pt x="6408315" y="2053608"/>
                </a:cubicBezTo>
                <a:cubicBezTo>
                  <a:pt x="6408315" y="2072836"/>
                  <a:pt x="6392730" y="2088427"/>
                  <a:pt x="6373503" y="2088427"/>
                </a:cubicBezTo>
                <a:close/>
                <a:moveTo>
                  <a:pt x="6458395" y="2088427"/>
                </a:moveTo>
                <a:cubicBezTo>
                  <a:pt x="6439167" y="2088427"/>
                  <a:pt x="6423569" y="2072836"/>
                  <a:pt x="6423569" y="2053608"/>
                </a:cubicBezTo>
                <a:cubicBezTo>
                  <a:pt x="6423569" y="2034380"/>
                  <a:pt x="6439167" y="2018789"/>
                  <a:pt x="6458395" y="2018789"/>
                </a:cubicBezTo>
                <a:cubicBezTo>
                  <a:pt x="6477623" y="2018789"/>
                  <a:pt x="6493207" y="2034380"/>
                  <a:pt x="6493207" y="2053608"/>
                </a:cubicBezTo>
                <a:cubicBezTo>
                  <a:pt x="6493207" y="2072836"/>
                  <a:pt x="6477623" y="2088427"/>
                  <a:pt x="6458395" y="2088427"/>
                </a:cubicBezTo>
                <a:close/>
                <a:moveTo>
                  <a:pt x="6543288" y="2088427"/>
                </a:moveTo>
                <a:cubicBezTo>
                  <a:pt x="6524060" y="2088427"/>
                  <a:pt x="6508463" y="2072836"/>
                  <a:pt x="6508463" y="2053608"/>
                </a:cubicBezTo>
                <a:cubicBezTo>
                  <a:pt x="6508463" y="2034380"/>
                  <a:pt x="6524060" y="2018789"/>
                  <a:pt x="6543288" y="2018789"/>
                </a:cubicBezTo>
                <a:cubicBezTo>
                  <a:pt x="6562516" y="2018789"/>
                  <a:pt x="6578100" y="2034380"/>
                  <a:pt x="6578100" y="2053608"/>
                </a:cubicBezTo>
                <a:cubicBezTo>
                  <a:pt x="6578100" y="2072836"/>
                  <a:pt x="6562516" y="2088427"/>
                  <a:pt x="6543288" y="2088427"/>
                </a:cubicBezTo>
                <a:close/>
                <a:moveTo>
                  <a:pt x="6628180" y="2088427"/>
                </a:moveTo>
                <a:cubicBezTo>
                  <a:pt x="6608953" y="2088427"/>
                  <a:pt x="6593355" y="2072836"/>
                  <a:pt x="6593355" y="2053608"/>
                </a:cubicBezTo>
                <a:cubicBezTo>
                  <a:pt x="6593355" y="2034380"/>
                  <a:pt x="6608953" y="2018789"/>
                  <a:pt x="6628180" y="2018789"/>
                </a:cubicBezTo>
                <a:cubicBezTo>
                  <a:pt x="6647408" y="2018789"/>
                  <a:pt x="6662993" y="2034380"/>
                  <a:pt x="6662993" y="2053608"/>
                </a:cubicBezTo>
                <a:cubicBezTo>
                  <a:pt x="6662993" y="2072836"/>
                  <a:pt x="6647408" y="2088427"/>
                  <a:pt x="6628180" y="2088427"/>
                </a:cubicBezTo>
                <a:close/>
                <a:moveTo>
                  <a:pt x="6713073" y="2088427"/>
                </a:moveTo>
                <a:cubicBezTo>
                  <a:pt x="6693845" y="2088427"/>
                  <a:pt x="6678247" y="2072836"/>
                  <a:pt x="6678247" y="2053608"/>
                </a:cubicBezTo>
                <a:cubicBezTo>
                  <a:pt x="6678247" y="2034380"/>
                  <a:pt x="6693845" y="2018789"/>
                  <a:pt x="6713073" y="2018789"/>
                </a:cubicBezTo>
                <a:cubicBezTo>
                  <a:pt x="6732300" y="2018789"/>
                  <a:pt x="6747885" y="2034380"/>
                  <a:pt x="6747885" y="2053608"/>
                </a:cubicBezTo>
                <a:cubicBezTo>
                  <a:pt x="6747885" y="2072836"/>
                  <a:pt x="6732300" y="2088427"/>
                  <a:pt x="6713073" y="2088427"/>
                </a:cubicBezTo>
                <a:close/>
                <a:moveTo>
                  <a:pt x="6797965" y="2088427"/>
                </a:moveTo>
                <a:cubicBezTo>
                  <a:pt x="6778737" y="2088427"/>
                  <a:pt x="6763139" y="2072836"/>
                  <a:pt x="6763139" y="2053608"/>
                </a:cubicBezTo>
                <a:cubicBezTo>
                  <a:pt x="6763139" y="2034380"/>
                  <a:pt x="6778737" y="2018789"/>
                  <a:pt x="6797965" y="2018789"/>
                </a:cubicBezTo>
                <a:cubicBezTo>
                  <a:pt x="6817193" y="2018789"/>
                  <a:pt x="6832777" y="2034380"/>
                  <a:pt x="6832777" y="2053608"/>
                </a:cubicBezTo>
                <a:cubicBezTo>
                  <a:pt x="6832777" y="2072836"/>
                  <a:pt x="6817193" y="2088427"/>
                  <a:pt x="6797965" y="2088427"/>
                </a:cubicBezTo>
                <a:close/>
                <a:moveTo>
                  <a:pt x="6882858" y="2088427"/>
                </a:moveTo>
                <a:cubicBezTo>
                  <a:pt x="6863630" y="2088427"/>
                  <a:pt x="6848033" y="2072836"/>
                  <a:pt x="6848033" y="2053608"/>
                </a:cubicBezTo>
                <a:cubicBezTo>
                  <a:pt x="6848033" y="2034380"/>
                  <a:pt x="6863630" y="2018789"/>
                  <a:pt x="6882858" y="2018789"/>
                </a:cubicBezTo>
                <a:cubicBezTo>
                  <a:pt x="6902086" y="2018789"/>
                  <a:pt x="6917670" y="2034380"/>
                  <a:pt x="6917670" y="2053608"/>
                </a:cubicBezTo>
                <a:cubicBezTo>
                  <a:pt x="6917670" y="2072836"/>
                  <a:pt x="6902086" y="2088427"/>
                  <a:pt x="6882858" y="2088427"/>
                </a:cubicBezTo>
                <a:close/>
                <a:moveTo>
                  <a:pt x="6967749" y="2088427"/>
                </a:moveTo>
                <a:cubicBezTo>
                  <a:pt x="6948522" y="2088427"/>
                  <a:pt x="6932924" y="2072836"/>
                  <a:pt x="6932924" y="2053608"/>
                </a:cubicBezTo>
                <a:cubicBezTo>
                  <a:pt x="6932924" y="2034380"/>
                  <a:pt x="6948522" y="2018789"/>
                  <a:pt x="6967749" y="2018789"/>
                </a:cubicBezTo>
                <a:cubicBezTo>
                  <a:pt x="6986977" y="2018789"/>
                  <a:pt x="7002562" y="2034380"/>
                  <a:pt x="7002562" y="2053608"/>
                </a:cubicBezTo>
                <a:cubicBezTo>
                  <a:pt x="7002562" y="2072836"/>
                  <a:pt x="6986977" y="2088427"/>
                  <a:pt x="6967749" y="2088427"/>
                </a:cubicBezTo>
                <a:close/>
                <a:moveTo>
                  <a:pt x="7052643" y="2088427"/>
                </a:moveTo>
                <a:cubicBezTo>
                  <a:pt x="7033415" y="2088427"/>
                  <a:pt x="7017817" y="2072836"/>
                  <a:pt x="7017817" y="2053608"/>
                </a:cubicBezTo>
                <a:cubicBezTo>
                  <a:pt x="7017817" y="2034380"/>
                  <a:pt x="7033415" y="2018789"/>
                  <a:pt x="7052643" y="2018789"/>
                </a:cubicBezTo>
                <a:cubicBezTo>
                  <a:pt x="7071870" y="2018789"/>
                  <a:pt x="7087455" y="2034380"/>
                  <a:pt x="7087455" y="2053608"/>
                </a:cubicBezTo>
                <a:cubicBezTo>
                  <a:pt x="7087455" y="2072836"/>
                  <a:pt x="7071870" y="2088427"/>
                  <a:pt x="7052643" y="2088427"/>
                </a:cubicBezTo>
                <a:close/>
                <a:moveTo>
                  <a:pt x="7392239" y="2088427"/>
                </a:moveTo>
                <a:cubicBezTo>
                  <a:pt x="7373011" y="2088427"/>
                  <a:pt x="7357413" y="2072836"/>
                  <a:pt x="7357413" y="2053608"/>
                </a:cubicBezTo>
                <a:cubicBezTo>
                  <a:pt x="7357413" y="2034380"/>
                  <a:pt x="7373011" y="2018789"/>
                  <a:pt x="7392239" y="2018789"/>
                </a:cubicBezTo>
                <a:cubicBezTo>
                  <a:pt x="7411466" y="2018789"/>
                  <a:pt x="7427051" y="2034380"/>
                  <a:pt x="7427051" y="2053608"/>
                </a:cubicBezTo>
                <a:cubicBezTo>
                  <a:pt x="7427051" y="2072836"/>
                  <a:pt x="7411466" y="2088427"/>
                  <a:pt x="7392239" y="2088427"/>
                </a:cubicBezTo>
                <a:close/>
                <a:moveTo>
                  <a:pt x="9854122" y="2088427"/>
                </a:moveTo>
                <a:cubicBezTo>
                  <a:pt x="9834894" y="2088427"/>
                  <a:pt x="9819297" y="2072836"/>
                  <a:pt x="9819297" y="2053608"/>
                </a:cubicBezTo>
                <a:cubicBezTo>
                  <a:pt x="9819297" y="2034380"/>
                  <a:pt x="9834894" y="2018789"/>
                  <a:pt x="9854122" y="2018789"/>
                </a:cubicBezTo>
                <a:cubicBezTo>
                  <a:pt x="9873350" y="2018789"/>
                  <a:pt x="9888934" y="2034380"/>
                  <a:pt x="9888934" y="2053608"/>
                </a:cubicBezTo>
                <a:cubicBezTo>
                  <a:pt x="9888934" y="2072836"/>
                  <a:pt x="9873350" y="2088427"/>
                  <a:pt x="9854122" y="2088427"/>
                </a:cubicBezTo>
                <a:close/>
                <a:moveTo>
                  <a:pt x="10023905" y="2088427"/>
                </a:moveTo>
                <a:cubicBezTo>
                  <a:pt x="10004678" y="2088427"/>
                  <a:pt x="9989080" y="2072836"/>
                  <a:pt x="9989080" y="2053608"/>
                </a:cubicBezTo>
                <a:cubicBezTo>
                  <a:pt x="9989080" y="2034380"/>
                  <a:pt x="10004678" y="2018789"/>
                  <a:pt x="10023905" y="2018789"/>
                </a:cubicBezTo>
                <a:cubicBezTo>
                  <a:pt x="10043133" y="2018789"/>
                  <a:pt x="10058718" y="2034380"/>
                  <a:pt x="10058718" y="2053608"/>
                </a:cubicBezTo>
                <a:cubicBezTo>
                  <a:pt x="10058718" y="2072836"/>
                  <a:pt x="10043133" y="2088427"/>
                  <a:pt x="10023905" y="2088427"/>
                </a:cubicBezTo>
                <a:close/>
                <a:moveTo>
                  <a:pt x="10108798" y="2088427"/>
                </a:moveTo>
                <a:cubicBezTo>
                  <a:pt x="10089570" y="2088427"/>
                  <a:pt x="10073972" y="2072836"/>
                  <a:pt x="10073972" y="2053608"/>
                </a:cubicBezTo>
                <a:cubicBezTo>
                  <a:pt x="10073972" y="2034380"/>
                  <a:pt x="10089570" y="2018789"/>
                  <a:pt x="10108798" y="2018789"/>
                </a:cubicBezTo>
                <a:cubicBezTo>
                  <a:pt x="10128025" y="2018789"/>
                  <a:pt x="10143610" y="2034380"/>
                  <a:pt x="10143610" y="2053608"/>
                </a:cubicBezTo>
                <a:cubicBezTo>
                  <a:pt x="10143610" y="2072836"/>
                  <a:pt x="10128025" y="2088427"/>
                  <a:pt x="10108798" y="2088427"/>
                </a:cubicBezTo>
                <a:close/>
                <a:moveTo>
                  <a:pt x="10363475" y="2088427"/>
                </a:moveTo>
                <a:cubicBezTo>
                  <a:pt x="10344248" y="2088427"/>
                  <a:pt x="10328650" y="2072836"/>
                  <a:pt x="10328650" y="2053608"/>
                </a:cubicBezTo>
                <a:cubicBezTo>
                  <a:pt x="10328650" y="2034380"/>
                  <a:pt x="10344248" y="2018789"/>
                  <a:pt x="10363475" y="2018789"/>
                </a:cubicBezTo>
                <a:cubicBezTo>
                  <a:pt x="10382703" y="2018789"/>
                  <a:pt x="10398288" y="2034380"/>
                  <a:pt x="10398288" y="2053608"/>
                </a:cubicBezTo>
                <a:cubicBezTo>
                  <a:pt x="10398288" y="2072836"/>
                  <a:pt x="10382703" y="2088427"/>
                  <a:pt x="10363475" y="2088427"/>
                </a:cubicBezTo>
                <a:close/>
                <a:moveTo>
                  <a:pt x="3656936" y="2003567"/>
                </a:moveTo>
                <a:cubicBezTo>
                  <a:pt x="3637708" y="2003567"/>
                  <a:pt x="3622117" y="1987976"/>
                  <a:pt x="3622117" y="1968748"/>
                </a:cubicBezTo>
                <a:cubicBezTo>
                  <a:pt x="3622117" y="1949520"/>
                  <a:pt x="3637708" y="1933929"/>
                  <a:pt x="3656936" y="1933929"/>
                </a:cubicBezTo>
                <a:cubicBezTo>
                  <a:pt x="3676164" y="1933929"/>
                  <a:pt x="3691755" y="1949520"/>
                  <a:pt x="3691755" y="1968748"/>
                </a:cubicBezTo>
                <a:cubicBezTo>
                  <a:pt x="3691755" y="1987976"/>
                  <a:pt x="3676164" y="2003567"/>
                  <a:pt x="3656936" y="2003567"/>
                </a:cubicBezTo>
                <a:close/>
                <a:moveTo>
                  <a:pt x="3741829" y="2003567"/>
                </a:moveTo>
                <a:cubicBezTo>
                  <a:pt x="3722602" y="2003567"/>
                  <a:pt x="3707010" y="1987976"/>
                  <a:pt x="3707010" y="1968748"/>
                </a:cubicBezTo>
                <a:cubicBezTo>
                  <a:pt x="3707010" y="1949520"/>
                  <a:pt x="3722602" y="1933929"/>
                  <a:pt x="3741829" y="1933929"/>
                </a:cubicBezTo>
                <a:cubicBezTo>
                  <a:pt x="3761057" y="1933929"/>
                  <a:pt x="3776648" y="1949520"/>
                  <a:pt x="3776648" y="1968748"/>
                </a:cubicBezTo>
                <a:cubicBezTo>
                  <a:pt x="3776648" y="1987976"/>
                  <a:pt x="3761057" y="2003567"/>
                  <a:pt x="3741829" y="2003567"/>
                </a:cubicBezTo>
                <a:close/>
                <a:moveTo>
                  <a:pt x="3826723" y="2003567"/>
                </a:moveTo>
                <a:cubicBezTo>
                  <a:pt x="3807495" y="2003567"/>
                  <a:pt x="3791904" y="1987976"/>
                  <a:pt x="3791904" y="1968748"/>
                </a:cubicBezTo>
                <a:cubicBezTo>
                  <a:pt x="3791904" y="1949520"/>
                  <a:pt x="3807495" y="1933929"/>
                  <a:pt x="3826723" y="1933929"/>
                </a:cubicBezTo>
                <a:cubicBezTo>
                  <a:pt x="3845950" y="1933929"/>
                  <a:pt x="3861541" y="1949520"/>
                  <a:pt x="3861541" y="1968748"/>
                </a:cubicBezTo>
                <a:cubicBezTo>
                  <a:pt x="3861541" y="1987976"/>
                  <a:pt x="3845950" y="2003567"/>
                  <a:pt x="3826723" y="2003567"/>
                </a:cubicBezTo>
                <a:close/>
                <a:moveTo>
                  <a:pt x="3911614" y="2003567"/>
                </a:moveTo>
                <a:cubicBezTo>
                  <a:pt x="3892386" y="2003567"/>
                  <a:pt x="3876795" y="1987976"/>
                  <a:pt x="3876795" y="1968748"/>
                </a:cubicBezTo>
                <a:cubicBezTo>
                  <a:pt x="3876795" y="1949520"/>
                  <a:pt x="3892386" y="1933929"/>
                  <a:pt x="3911614" y="1933929"/>
                </a:cubicBezTo>
                <a:cubicBezTo>
                  <a:pt x="3930842" y="1933929"/>
                  <a:pt x="3946433" y="1949520"/>
                  <a:pt x="3946433" y="1968748"/>
                </a:cubicBezTo>
                <a:cubicBezTo>
                  <a:pt x="3946433" y="1987976"/>
                  <a:pt x="3930842" y="2003567"/>
                  <a:pt x="3911614" y="2003567"/>
                </a:cubicBezTo>
                <a:close/>
                <a:moveTo>
                  <a:pt x="3996513" y="2003567"/>
                </a:moveTo>
                <a:cubicBezTo>
                  <a:pt x="3977285" y="2003567"/>
                  <a:pt x="3961694" y="1987976"/>
                  <a:pt x="3961694" y="1968748"/>
                </a:cubicBezTo>
                <a:cubicBezTo>
                  <a:pt x="3961694" y="1949520"/>
                  <a:pt x="3977285" y="1933929"/>
                  <a:pt x="3996513" y="1933929"/>
                </a:cubicBezTo>
                <a:cubicBezTo>
                  <a:pt x="4015741" y="1933929"/>
                  <a:pt x="4031332" y="1949520"/>
                  <a:pt x="4031332" y="1968748"/>
                </a:cubicBezTo>
                <a:cubicBezTo>
                  <a:pt x="4031332" y="1987976"/>
                  <a:pt x="4015741" y="2003567"/>
                  <a:pt x="3996513" y="2003567"/>
                </a:cubicBezTo>
                <a:close/>
                <a:moveTo>
                  <a:pt x="4081406" y="2003567"/>
                </a:moveTo>
                <a:cubicBezTo>
                  <a:pt x="4062179" y="2003567"/>
                  <a:pt x="4046588" y="1987976"/>
                  <a:pt x="4046588" y="1968748"/>
                </a:cubicBezTo>
                <a:cubicBezTo>
                  <a:pt x="4046588" y="1949520"/>
                  <a:pt x="4062179" y="1933929"/>
                  <a:pt x="4081406" y="1933929"/>
                </a:cubicBezTo>
                <a:cubicBezTo>
                  <a:pt x="4100634" y="1933929"/>
                  <a:pt x="4116225" y="1949520"/>
                  <a:pt x="4116225" y="1968748"/>
                </a:cubicBezTo>
                <a:cubicBezTo>
                  <a:pt x="4116225" y="1987976"/>
                  <a:pt x="4100634" y="2003567"/>
                  <a:pt x="4081406" y="2003567"/>
                </a:cubicBezTo>
                <a:close/>
                <a:moveTo>
                  <a:pt x="4166299" y="2003567"/>
                </a:moveTo>
                <a:cubicBezTo>
                  <a:pt x="4147071" y="2003567"/>
                  <a:pt x="4131480" y="1987976"/>
                  <a:pt x="4131480" y="1968748"/>
                </a:cubicBezTo>
                <a:cubicBezTo>
                  <a:pt x="4131480" y="1949520"/>
                  <a:pt x="4147071" y="1933929"/>
                  <a:pt x="4166299" y="1933929"/>
                </a:cubicBezTo>
                <a:cubicBezTo>
                  <a:pt x="4185526" y="1933929"/>
                  <a:pt x="4201117" y="1949520"/>
                  <a:pt x="4201117" y="1968748"/>
                </a:cubicBezTo>
                <a:cubicBezTo>
                  <a:pt x="4201117" y="1987976"/>
                  <a:pt x="4185526" y="2003567"/>
                  <a:pt x="4166299" y="2003567"/>
                </a:cubicBezTo>
                <a:close/>
                <a:moveTo>
                  <a:pt x="4251190" y="2003567"/>
                </a:moveTo>
                <a:cubicBezTo>
                  <a:pt x="4231962" y="2003567"/>
                  <a:pt x="4216371" y="1987976"/>
                  <a:pt x="4216371" y="1968748"/>
                </a:cubicBezTo>
                <a:cubicBezTo>
                  <a:pt x="4216371" y="1949520"/>
                  <a:pt x="4231962" y="1933929"/>
                  <a:pt x="4251190" y="1933929"/>
                </a:cubicBezTo>
                <a:cubicBezTo>
                  <a:pt x="4270418" y="1933929"/>
                  <a:pt x="4286009" y="1949520"/>
                  <a:pt x="4286009" y="1968748"/>
                </a:cubicBezTo>
                <a:cubicBezTo>
                  <a:pt x="4286009" y="1987976"/>
                  <a:pt x="4270418" y="2003567"/>
                  <a:pt x="4251190" y="2003567"/>
                </a:cubicBezTo>
                <a:close/>
                <a:moveTo>
                  <a:pt x="4336083" y="2003567"/>
                </a:moveTo>
                <a:cubicBezTo>
                  <a:pt x="4316855" y="2003567"/>
                  <a:pt x="4301264" y="1987976"/>
                  <a:pt x="4301264" y="1968748"/>
                </a:cubicBezTo>
                <a:cubicBezTo>
                  <a:pt x="4301264" y="1949520"/>
                  <a:pt x="4316855" y="1933929"/>
                  <a:pt x="4336083" y="1933929"/>
                </a:cubicBezTo>
                <a:cubicBezTo>
                  <a:pt x="4355311" y="1933929"/>
                  <a:pt x="4370902" y="1949520"/>
                  <a:pt x="4370902" y="1968748"/>
                </a:cubicBezTo>
                <a:cubicBezTo>
                  <a:pt x="4370902" y="1987976"/>
                  <a:pt x="4355311" y="2003567"/>
                  <a:pt x="4336083" y="2003567"/>
                </a:cubicBezTo>
                <a:close/>
                <a:moveTo>
                  <a:pt x="4420976" y="2003567"/>
                </a:moveTo>
                <a:cubicBezTo>
                  <a:pt x="4401749" y="2003567"/>
                  <a:pt x="4386158" y="1987976"/>
                  <a:pt x="4386158" y="1968748"/>
                </a:cubicBezTo>
                <a:cubicBezTo>
                  <a:pt x="4386158" y="1949520"/>
                  <a:pt x="4401749" y="1933929"/>
                  <a:pt x="4420976" y="1933929"/>
                </a:cubicBezTo>
                <a:cubicBezTo>
                  <a:pt x="4440204" y="1933929"/>
                  <a:pt x="4455795" y="1949520"/>
                  <a:pt x="4455795" y="1968748"/>
                </a:cubicBezTo>
                <a:cubicBezTo>
                  <a:pt x="4455795" y="1987976"/>
                  <a:pt x="4440204" y="2003567"/>
                  <a:pt x="4420976" y="2003567"/>
                </a:cubicBezTo>
                <a:close/>
                <a:moveTo>
                  <a:pt x="4505869" y="2003567"/>
                </a:moveTo>
                <a:cubicBezTo>
                  <a:pt x="4486641" y="2003567"/>
                  <a:pt x="4471050" y="1987976"/>
                  <a:pt x="4471050" y="1968748"/>
                </a:cubicBezTo>
                <a:cubicBezTo>
                  <a:pt x="4471050" y="1949520"/>
                  <a:pt x="4486641" y="1933929"/>
                  <a:pt x="4505869" y="1933929"/>
                </a:cubicBezTo>
                <a:cubicBezTo>
                  <a:pt x="4525096" y="1933929"/>
                  <a:pt x="4540687" y="1949520"/>
                  <a:pt x="4540687" y="1968748"/>
                </a:cubicBezTo>
                <a:cubicBezTo>
                  <a:pt x="4540687" y="1987976"/>
                  <a:pt x="4525096" y="2003567"/>
                  <a:pt x="4505869" y="2003567"/>
                </a:cubicBezTo>
                <a:close/>
                <a:moveTo>
                  <a:pt x="4590760" y="2003567"/>
                </a:moveTo>
                <a:cubicBezTo>
                  <a:pt x="4571532" y="2003567"/>
                  <a:pt x="4555941" y="1987976"/>
                  <a:pt x="4555941" y="1968748"/>
                </a:cubicBezTo>
                <a:cubicBezTo>
                  <a:pt x="4555941" y="1949520"/>
                  <a:pt x="4571532" y="1933929"/>
                  <a:pt x="4590760" y="1933929"/>
                </a:cubicBezTo>
                <a:cubicBezTo>
                  <a:pt x="4609988" y="1933929"/>
                  <a:pt x="4625579" y="1949520"/>
                  <a:pt x="4625579" y="1968748"/>
                </a:cubicBezTo>
                <a:cubicBezTo>
                  <a:pt x="4625579" y="1987976"/>
                  <a:pt x="4609988" y="2003567"/>
                  <a:pt x="4590760" y="2003567"/>
                </a:cubicBezTo>
                <a:close/>
                <a:moveTo>
                  <a:pt x="6288610" y="2003567"/>
                </a:moveTo>
                <a:cubicBezTo>
                  <a:pt x="6269383" y="2003567"/>
                  <a:pt x="6253785" y="1987976"/>
                  <a:pt x="6253785" y="1968748"/>
                </a:cubicBezTo>
                <a:cubicBezTo>
                  <a:pt x="6253785" y="1949520"/>
                  <a:pt x="6269383" y="1933929"/>
                  <a:pt x="6288610" y="1933929"/>
                </a:cubicBezTo>
                <a:cubicBezTo>
                  <a:pt x="6307838" y="1933929"/>
                  <a:pt x="6323423" y="1949520"/>
                  <a:pt x="6323423" y="1968748"/>
                </a:cubicBezTo>
                <a:cubicBezTo>
                  <a:pt x="6323423" y="1987976"/>
                  <a:pt x="6307838" y="2003567"/>
                  <a:pt x="6288610" y="2003567"/>
                </a:cubicBezTo>
                <a:close/>
                <a:moveTo>
                  <a:pt x="6373503" y="2003567"/>
                </a:moveTo>
                <a:cubicBezTo>
                  <a:pt x="6354275" y="2003567"/>
                  <a:pt x="6338677" y="1987976"/>
                  <a:pt x="6338677" y="1968748"/>
                </a:cubicBezTo>
                <a:cubicBezTo>
                  <a:pt x="6338677" y="1949520"/>
                  <a:pt x="6354275" y="1933929"/>
                  <a:pt x="6373503" y="1933929"/>
                </a:cubicBezTo>
                <a:cubicBezTo>
                  <a:pt x="6392730" y="1933929"/>
                  <a:pt x="6408315" y="1949520"/>
                  <a:pt x="6408315" y="1968748"/>
                </a:cubicBezTo>
                <a:cubicBezTo>
                  <a:pt x="6408315" y="1987976"/>
                  <a:pt x="6392730" y="2003567"/>
                  <a:pt x="6373503" y="2003567"/>
                </a:cubicBezTo>
                <a:close/>
                <a:moveTo>
                  <a:pt x="6458395" y="2003567"/>
                </a:moveTo>
                <a:cubicBezTo>
                  <a:pt x="6439167" y="2003567"/>
                  <a:pt x="6423569" y="1987976"/>
                  <a:pt x="6423569" y="1968748"/>
                </a:cubicBezTo>
                <a:cubicBezTo>
                  <a:pt x="6423569" y="1949520"/>
                  <a:pt x="6439167" y="1933929"/>
                  <a:pt x="6458395" y="1933929"/>
                </a:cubicBezTo>
                <a:cubicBezTo>
                  <a:pt x="6477623" y="1933929"/>
                  <a:pt x="6493207" y="1949520"/>
                  <a:pt x="6493207" y="1968748"/>
                </a:cubicBezTo>
                <a:cubicBezTo>
                  <a:pt x="6493207" y="1987976"/>
                  <a:pt x="6477623" y="2003567"/>
                  <a:pt x="6458395" y="2003567"/>
                </a:cubicBezTo>
                <a:close/>
                <a:moveTo>
                  <a:pt x="6543288" y="2003567"/>
                </a:moveTo>
                <a:cubicBezTo>
                  <a:pt x="6524060" y="2003567"/>
                  <a:pt x="6508463" y="1987976"/>
                  <a:pt x="6508463" y="1968748"/>
                </a:cubicBezTo>
                <a:cubicBezTo>
                  <a:pt x="6508463" y="1949520"/>
                  <a:pt x="6524060" y="1933929"/>
                  <a:pt x="6543288" y="1933929"/>
                </a:cubicBezTo>
                <a:cubicBezTo>
                  <a:pt x="6562516" y="1933929"/>
                  <a:pt x="6578100" y="1949520"/>
                  <a:pt x="6578100" y="1968748"/>
                </a:cubicBezTo>
                <a:cubicBezTo>
                  <a:pt x="6578100" y="1987976"/>
                  <a:pt x="6562516" y="2003567"/>
                  <a:pt x="6543288" y="2003567"/>
                </a:cubicBezTo>
                <a:close/>
                <a:moveTo>
                  <a:pt x="6628180" y="2003567"/>
                </a:moveTo>
                <a:cubicBezTo>
                  <a:pt x="6608953" y="2003567"/>
                  <a:pt x="6593355" y="1987976"/>
                  <a:pt x="6593355" y="1968748"/>
                </a:cubicBezTo>
                <a:cubicBezTo>
                  <a:pt x="6593355" y="1949520"/>
                  <a:pt x="6608953" y="1933929"/>
                  <a:pt x="6628180" y="1933929"/>
                </a:cubicBezTo>
                <a:cubicBezTo>
                  <a:pt x="6647408" y="1933929"/>
                  <a:pt x="6662993" y="1949520"/>
                  <a:pt x="6662993" y="1968748"/>
                </a:cubicBezTo>
                <a:cubicBezTo>
                  <a:pt x="6662993" y="1987976"/>
                  <a:pt x="6647408" y="2003567"/>
                  <a:pt x="6628180" y="2003567"/>
                </a:cubicBezTo>
                <a:close/>
                <a:moveTo>
                  <a:pt x="6713073" y="2003567"/>
                </a:moveTo>
                <a:cubicBezTo>
                  <a:pt x="6693845" y="2003567"/>
                  <a:pt x="6678247" y="1987976"/>
                  <a:pt x="6678247" y="1968748"/>
                </a:cubicBezTo>
                <a:cubicBezTo>
                  <a:pt x="6678247" y="1949520"/>
                  <a:pt x="6693845" y="1933929"/>
                  <a:pt x="6713073" y="1933929"/>
                </a:cubicBezTo>
                <a:cubicBezTo>
                  <a:pt x="6732300" y="1933929"/>
                  <a:pt x="6747885" y="1949520"/>
                  <a:pt x="6747885" y="1968748"/>
                </a:cubicBezTo>
                <a:cubicBezTo>
                  <a:pt x="6747885" y="1987976"/>
                  <a:pt x="6732300" y="2003567"/>
                  <a:pt x="6713073" y="2003567"/>
                </a:cubicBezTo>
                <a:close/>
                <a:moveTo>
                  <a:pt x="6797965" y="2003567"/>
                </a:moveTo>
                <a:cubicBezTo>
                  <a:pt x="6778737" y="2003567"/>
                  <a:pt x="6763139" y="1987976"/>
                  <a:pt x="6763139" y="1968748"/>
                </a:cubicBezTo>
                <a:cubicBezTo>
                  <a:pt x="6763139" y="1949520"/>
                  <a:pt x="6778737" y="1933929"/>
                  <a:pt x="6797965" y="1933929"/>
                </a:cubicBezTo>
                <a:cubicBezTo>
                  <a:pt x="6817193" y="1933929"/>
                  <a:pt x="6832777" y="1949520"/>
                  <a:pt x="6832777" y="1968748"/>
                </a:cubicBezTo>
                <a:cubicBezTo>
                  <a:pt x="6832777" y="1987976"/>
                  <a:pt x="6817193" y="2003567"/>
                  <a:pt x="6797965" y="2003567"/>
                </a:cubicBezTo>
                <a:close/>
                <a:moveTo>
                  <a:pt x="6882858" y="2003567"/>
                </a:moveTo>
                <a:cubicBezTo>
                  <a:pt x="6863630" y="2003567"/>
                  <a:pt x="6848033" y="1987976"/>
                  <a:pt x="6848033" y="1968748"/>
                </a:cubicBezTo>
                <a:cubicBezTo>
                  <a:pt x="6848033" y="1949520"/>
                  <a:pt x="6863630" y="1933929"/>
                  <a:pt x="6882858" y="1933929"/>
                </a:cubicBezTo>
                <a:cubicBezTo>
                  <a:pt x="6902086" y="1933929"/>
                  <a:pt x="6917670" y="1949520"/>
                  <a:pt x="6917670" y="1968748"/>
                </a:cubicBezTo>
                <a:cubicBezTo>
                  <a:pt x="6917670" y="1987976"/>
                  <a:pt x="6902086" y="2003567"/>
                  <a:pt x="6882858" y="2003567"/>
                </a:cubicBezTo>
                <a:close/>
                <a:moveTo>
                  <a:pt x="6967749" y="2003567"/>
                </a:moveTo>
                <a:cubicBezTo>
                  <a:pt x="6948522" y="2003567"/>
                  <a:pt x="6932924" y="1987976"/>
                  <a:pt x="6932924" y="1968748"/>
                </a:cubicBezTo>
                <a:cubicBezTo>
                  <a:pt x="6932924" y="1949520"/>
                  <a:pt x="6948522" y="1933929"/>
                  <a:pt x="6967749" y="1933929"/>
                </a:cubicBezTo>
                <a:cubicBezTo>
                  <a:pt x="6986977" y="1933929"/>
                  <a:pt x="7002562" y="1949520"/>
                  <a:pt x="7002562" y="1968748"/>
                </a:cubicBezTo>
                <a:cubicBezTo>
                  <a:pt x="7002562" y="1987976"/>
                  <a:pt x="6986977" y="2003567"/>
                  <a:pt x="6967749" y="2003567"/>
                </a:cubicBezTo>
                <a:close/>
                <a:moveTo>
                  <a:pt x="7307346" y="2003567"/>
                </a:moveTo>
                <a:cubicBezTo>
                  <a:pt x="7288119" y="2003567"/>
                  <a:pt x="7272521" y="1987976"/>
                  <a:pt x="7272521" y="1968748"/>
                </a:cubicBezTo>
                <a:cubicBezTo>
                  <a:pt x="7272521" y="1949520"/>
                  <a:pt x="7288119" y="1933929"/>
                  <a:pt x="7307346" y="1933929"/>
                </a:cubicBezTo>
                <a:cubicBezTo>
                  <a:pt x="7326574" y="1933929"/>
                  <a:pt x="7342159" y="1949520"/>
                  <a:pt x="7342159" y="1968748"/>
                </a:cubicBezTo>
                <a:cubicBezTo>
                  <a:pt x="7342159" y="1987976"/>
                  <a:pt x="7326574" y="2003567"/>
                  <a:pt x="7307346" y="2003567"/>
                </a:cubicBezTo>
                <a:close/>
                <a:moveTo>
                  <a:pt x="7392239" y="2003567"/>
                </a:moveTo>
                <a:cubicBezTo>
                  <a:pt x="7373011" y="2003567"/>
                  <a:pt x="7357413" y="1987976"/>
                  <a:pt x="7357413" y="1968748"/>
                </a:cubicBezTo>
                <a:cubicBezTo>
                  <a:pt x="7357413" y="1949520"/>
                  <a:pt x="7373011" y="1933929"/>
                  <a:pt x="7392239" y="1933929"/>
                </a:cubicBezTo>
                <a:cubicBezTo>
                  <a:pt x="7411466" y="1933929"/>
                  <a:pt x="7427051" y="1949520"/>
                  <a:pt x="7427051" y="1968748"/>
                </a:cubicBezTo>
                <a:cubicBezTo>
                  <a:pt x="7427051" y="1987976"/>
                  <a:pt x="7411466" y="2003567"/>
                  <a:pt x="7392239" y="2003567"/>
                </a:cubicBezTo>
                <a:close/>
                <a:moveTo>
                  <a:pt x="9769228" y="2003567"/>
                </a:moveTo>
                <a:cubicBezTo>
                  <a:pt x="9750000" y="2003567"/>
                  <a:pt x="9734402" y="1987976"/>
                  <a:pt x="9734402" y="1968748"/>
                </a:cubicBezTo>
                <a:cubicBezTo>
                  <a:pt x="9734402" y="1949520"/>
                  <a:pt x="9750000" y="1933929"/>
                  <a:pt x="9769228" y="1933929"/>
                </a:cubicBezTo>
                <a:cubicBezTo>
                  <a:pt x="9788455" y="1933929"/>
                  <a:pt x="9804040" y="1949520"/>
                  <a:pt x="9804040" y="1968748"/>
                </a:cubicBezTo>
                <a:cubicBezTo>
                  <a:pt x="9804040" y="1987976"/>
                  <a:pt x="9788455" y="2003567"/>
                  <a:pt x="9769228" y="2003567"/>
                </a:cubicBezTo>
                <a:close/>
                <a:moveTo>
                  <a:pt x="9854122" y="2003567"/>
                </a:moveTo>
                <a:cubicBezTo>
                  <a:pt x="9834894" y="2003567"/>
                  <a:pt x="9819297" y="1987976"/>
                  <a:pt x="9819297" y="1968748"/>
                </a:cubicBezTo>
                <a:cubicBezTo>
                  <a:pt x="9819297" y="1949520"/>
                  <a:pt x="9834894" y="1933929"/>
                  <a:pt x="9854122" y="1933929"/>
                </a:cubicBezTo>
                <a:cubicBezTo>
                  <a:pt x="9873350" y="1933929"/>
                  <a:pt x="9888934" y="1949520"/>
                  <a:pt x="9888934" y="1968748"/>
                </a:cubicBezTo>
                <a:cubicBezTo>
                  <a:pt x="9888934" y="1987976"/>
                  <a:pt x="9873350" y="2003567"/>
                  <a:pt x="9854122" y="2003567"/>
                </a:cubicBezTo>
                <a:close/>
                <a:moveTo>
                  <a:pt x="9939014" y="2003567"/>
                </a:moveTo>
                <a:cubicBezTo>
                  <a:pt x="9919786" y="2003567"/>
                  <a:pt x="9904189" y="1987976"/>
                  <a:pt x="9904189" y="1968748"/>
                </a:cubicBezTo>
                <a:cubicBezTo>
                  <a:pt x="9904189" y="1949520"/>
                  <a:pt x="9919786" y="1933929"/>
                  <a:pt x="9939014" y="1933929"/>
                </a:cubicBezTo>
                <a:cubicBezTo>
                  <a:pt x="9958242" y="1933929"/>
                  <a:pt x="9973826" y="1949520"/>
                  <a:pt x="9973826" y="1968748"/>
                </a:cubicBezTo>
                <a:cubicBezTo>
                  <a:pt x="9973826" y="1987976"/>
                  <a:pt x="9958242" y="2003567"/>
                  <a:pt x="9939014" y="2003567"/>
                </a:cubicBezTo>
                <a:close/>
                <a:moveTo>
                  <a:pt x="10023905" y="2003567"/>
                </a:moveTo>
                <a:cubicBezTo>
                  <a:pt x="10004678" y="2003567"/>
                  <a:pt x="9989080" y="1987976"/>
                  <a:pt x="9989080" y="1968748"/>
                </a:cubicBezTo>
                <a:cubicBezTo>
                  <a:pt x="9989080" y="1949520"/>
                  <a:pt x="10004678" y="1933929"/>
                  <a:pt x="10023905" y="1933929"/>
                </a:cubicBezTo>
                <a:cubicBezTo>
                  <a:pt x="10043133" y="1933929"/>
                  <a:pt x="10058718" y="1949520"/>
                  <a:pt x="10058718" y="1968748"/>
                </a:cubicBezTo>
                <a:cubicBezTo>
                  <a:pt x="10058718" y="1987976"/>
                  <a:pt x="10043133" y="2003567"/>
                  <a:pt x="10023905" y="2003567"/>
                </a:cubicBezTo>
                <a:close/>
                <a:moveTo>
                  <a:pt x="10108798" y="2003567"/>
                </a:moveTo>
                <a:cubicBezTo>
                  <a:pt x="10089570" y="2003567"/>
                  <a:pt x="10073972" y="1987976"/>
                  <a:pt x="10073972" y="1968748"/>
                </a:cubicBezTo>
                <a:cubicBezTo>
                  <a:pt x="10073972" y="1949520"/>
                  <a:pt x="10089570" y="1933929"/>
                  <a:pt x="10108798" y="1933929"/>
                </a:cubicBezTo>
                <a:cubicBezTo>
                  <a:pt x="10128025" y="1933929"/>
                  <a:pt x="10143610" y="1949520"/>
                  <a:pt x="10143610" y="1968748"/>
                </a:cubicBezTo>
                <a:cubicBezTo>
                  <a:pt x="10143610" y="1987976"/>
                  <a:pt x="10128025" y="2003567"/>
                  <a:pt x="10108798" y="2003567"/>
                </a:cubicBezTo>
                <a:close/>
                <a:moveTo>
                  <a:pt x="10193691" y="2003567"/>
                </a:moveTo>
                <a:cubicBezTo>
                  <a:pt x="10174463" y="2003567"/>
                  <a:pt x="10158866" y="1987976"/>
                  <a:pt x="10158866" y="1968748"/>
                </a:cubicBezTo>
                <a:cubicBezTo>
                  <a:pt x="10158866" y="1949520"/>
                  <a:pt x="10174463" y="1933929"/>
                  <a:pt x="10193691" y="1933929"/>
                </a:cubicBezTo>
                <a:cubicBezTo>
                  <a:pt x="10212919" y="1933929"/>
                  <a:pt x="10228503" y="1949520"/>
                  <a:pt x="10228503" y="1968748"/>
                </a:cubicBezTo>
                <a:cubicBezTo>
                  <a:pt x="10228503" y="1987976"/>
                  <a:pt x="10212919" y="2003567"/>
                  <a:pt x="10193691" y="2003567"/>
                </a:cubicBezTo>
                <a:close/>
                <a:moveTo>
                  <a:pt x="10363475" y="2003567"/>
                </a:moveTo>
                <a:cubicBezTo>
                  <a:pt x="10344248" y="2003567"/>
                  <a:pt x="10328650" y="1987976"/>
                  <a:pt x="10328650" y="1968748"/>
                </a:cubicBezTo>
                <a:cubicBezTo>
                  <a:pt x="10328650" y="1949520"/>
                  <a:pt x="10344248" y="1933929"/>
                  <a:pt x="10363475" y="1933929"/>
                </a:cubicBezTo>
                <a:cubicBezTo>
                  <a:pt x="10382703" y="1933929"/>
                  <a:pt x="10398288" y="1949520"/>
                  <a:pt x="10398288" y="1968748"/>
                </a:cubicBezTo>
                <a:cubicBezTo>
                  <a:pt x="10398288" y="1987976"/>
                  <a:pt x="10382703" y="2003567"/>
                  <a:pt x="10363475" y="2003567"/>
                </a:cubicBezTo>
                <a:close/>
                <a:moveTo>
                  <a:pt x="11127508" y="2003567"/>
                </a:moveTo>
                <a:cubicBezTo>
                  <a:pt x="11108280" y="2003567"/>
                  <a:pt x="11092682" y="1987976"/>
                  <a:pt x="11092682" y="1968748"/>
                </a:cubicBezTo>
                <a:cubicBezTo>
                  <a:pt x="11092682" y="1949520"/>
                  <a:pt x="11108280" y="1933929"/>
                  <a:pt x="11127508" y="1933929"/>
                </a:cubicBezTo>
                <a:cubicBezTo>
                  <a:pt x="11146735" y="1933929"/>
                  <a:pt x="11162320" y="1949520"/>
                  <a:pt x="11162320" y="1968748"/>
                </a:cubicBezTo>
                <a:cubicBezTo>
                  <a:pt x="11162320" y="1987976"/>
                  <a:pt x="11146735" y="2003567"/>
                  <a:pt x="11127508" y="2003567"/>
                </a:cubicBezTo>
                <a:close/>
                <a:moveTo>
                  <a:pt x="11467078" y="2003567"/>
                </a:moveTo>
                <a:cubicBezTo>
                  <a:pt x="11447850" y="2003567"/>
                  <a:pt x="11432252" y="1987976"/>
                  <a:pt x="11432252" y="1968748"/>
                </a:cubicBezTo>
                <a:cubicBezTo>
                  <a:pt x="11432252" y="1949520"/>
                  <a:pt x="11447850" y="1933929"/>
                  <a:pt x="11467078" y="1933929"/>
                </a:cubicBezTo>
                <a:cubicBezTo>
                  <a:pt x="11486305" y="1933929"/>
                  <a:pt x="11501890" y="1949520"/>
                  <a:pt x="11501890" y="1968748"/>
                </a:cubicBezTo>
                <a:cubicBezTo>
                  <a:pt x="11501890" y="1987976"/>
                  <a:pt x="11486305" y="2003567"/>
                  <a:pt x="11467078" y="2003567"/>
                </a:cubicBezTo>
                <a:close/>
                <a:moveTo>
                  <a:pt x="3741829" y="1918706"/>
                </a:moveTo>
                <a:cubicBezTo>
                  <a:pt x="3722602" y="1918706"/>
                  <a:pt x="3707010" y="1903115"/>
                  <a:pt x="3707010" y="1883887"/>
                </a:cubicBezTo>
                <a:cubicBezTo>
                  <a:pt x="3707010" y="1864660"/>
                  <a:pt x="3722602" y="1849069"/>
                  <a:pt x="3741829" y="1849069"/>
                </a:cubicBezTo>
                <a:cubicBezTo>
                  <a:pt x="3761057" y="1849069"/>
                  <a:pt x="3776648" y="1864660"/>
                  <a:pt x="3776648" y="1883887"/>
                </a:cubicBezTo>
                <a:cubicBezTo>
                  <a:pt x="3776648" y="1903115"/>
                  <a:pt x="3761057" y="1918706"/>
                  <a:pt x="3741829" y="1918706"/>
                </a:cubicBezTo>
                <a:close/>
                <a:moveTo>
                  <a:pt x="3826723" y="1918706"/>
                </a:moveTo>
                <a:cubicBezTo>
                  <a:pt x="3807495" y="1918706"/>
                  <a:pt x="3791904" y="1903115"/>
                  <a:pt x="3791904" y="1883887"/>
                </a:cubicBezTo>
                <a:cubicBezTo>
                  <a:pt x="3791904" y="1864660"/>
                  <a:pt x="3807495" y="1849069"/>
                  <a:pt x="3826723" y="1849069"/>
                </a:cubicBezTo>
                <a:cubicBezTo>
                  <a:pt x="3845950" y="1849069"/>
                  <a:pt x="3861541" y="1864660"/>
                  <a:pt x="3861541" y="1883887"/>
                </a:cubicBezTo>
                <a:cubicBezTo>
                  <a:pt x="3861541" y="1903115"/>
                  <a:pt x="3845950" y="1918706"/>
                  <a:pt x="3826723" y="1918706"/>
                </a:cubicBezTo>
                <a:close/>
                <a:moveTo>
                  <a:pt x="3911614" y="1918706"/>
                </a:moveTo>
                <a:cubicBezTo>
                  <a:pt x="3892386" y="1918706"/>
                  <a:pt x="3876795" y="1903115"/>
                  <a:pt x="3876795" y="1883887"/>
                </a:cubicBezTo>
                <a:cubicBezTo>
                  <a:pt x="3876795" y="1864660"/>
                  <a:pt x="3892386" y="1849069"/>
                  <a:pt x="3911614" y="1849069"/>
                </a:cubicBezTo>
                <a:cubicBezTo>
                  <a:pt x="3930842" y="1849069"/>
                  <a:pt x="3946433" y="1864660"/>
                  <a:pt x="3946433" y="1883887"/>
                </a:cubicBezTo>
                <a:cubicBezTo>
                  <a:pt x="3946433" y="1903115"/>
                  <a:pt x="3930842" y="1918706"/>
                  <a:pt x="3911614" y="1918706"/>
                </a:cubicBezTo>
                <a:close/>
                <a:moveTo>
                  <a:pt x="3996513" y="1918706"/>
                </a:moveTo>
                <a:cubicBezTo>
                  <a:pt x="3977285" y="1918706"/>
                  <a:pt x="3961694" y="1903115"/>
                  <a:pt x="3961694" y="1883887"/>
                </a:cubicBezTo>
                <a:cubicBezTo>
                  <a:pt x="3961694" y="1864660"/>
                  <a:pt x="3977285" y="1849069"/>
                  <a:pt x="3996513" y="1849069"/>
                </a:cubicBezTo>
                <a:cubicBezTo>
                  <a:pt x="4015741" y="1849069"/>
                  <a:pt x="4031332" y="1864660"/>
                  <a:pt x="4031332" y="1883887"/>
                </a:cubicBezTo>
                <a:cubicBezTo>
                  <a:pt x="4031332" y="1903115"/>
                  <a:pt x="4015741" y="1918706"/>
                  <a:pt x="3996513" y="1918706"/>
                </a:cubicBezTo>
                <a:close/>
                <a:moveTo>
                  <a:pt x="4081406" y="1918706"/>
                </a:moveTo>
                <a:cubicBezTo>
                  <a:pt x="4062179" y="1918706"/>
                  <a:pt x="4046588" y="1903115"/>
                  <a:pt x="4046588" y="1883887"/>
                </a:cubicBezTo>
                <a:cubicBezTo>
                  <a:pt x="4046588" y="1864660"/>
                  <a:pt x="4062179" y="1849069"/>
                  <a:pt x="4081406" y="1849069"/>
                </a:cubicBezTo>
                <a:cubicBezTo>
                  <a:pt x="4100634" y="1849069"/>
                  <a:pt x="4116225" y="1864660"/>
                  <a:pt x="4116225" y="1883887"/>
                </a:cubicBezTo>
                <a:cubicBezTo>
                  <a:pt x="4116225" y="1903115"/>
                  <a:pt x="4100634" y="1918706"/>
                  <a:pt x="4081406" y="1918706"/>
                </a:cubicBezTo>
                <a:close/>
                <a:moveTo>
                  <a:pt x="4166299" y="1918706"/>
                </a:moveTo>
                <a:cubicBezTo>
                  <a:pt x="4147071" y="1918706"/>
                  <a:pt x="4131480" y="1903115"/>
                  <a:pt x="4131480" y="1883887"/>
                </a:cubicBezTo>
                <a:cubicBezTo>
                  <a:pt x="4131480" y="1864660"/>
                  <a:pt x="4147071" y="1849069"/>
                  <a:pt x="4166299" y="1849069"/>
                </a:cubicBezTo>
                <a:cubicBezTo>
                  <a:pt x="4185526" y="1849069"/>
                  <a:pt x="4201117" y="1864660"/>
                  <a:pt x="4201117" y="1883887"/>
                </a:cubicBezTo>
                <a:cubicBezTo>
                  <a:pt x="4201117" y="1903115"/>
                  <a:pt x="4185526" y="1918706"/>
                  <a:pt x="4166299" y="1918706"/>
                </a:cubicBezTo>
                <a:close/>
                <a:moveTo>
                  <a:pt x="4251190" y="1918706"/>
                </a:moveTo>
                <a:cubicBezTo>
                  <a:pt x="4231962" y="1918706"/>
                  <a:pt x="4216371" y="1903115"/>
                  <a:pt x="4216371" y="1883887"/>
                </a:cubicBezTo>
                <a:cubicBezTo>
                  <a:pt x="4216371" y="1864660"/>
                  <a:pt x="4231962" y="1849069"/>
                  <a:pt x="4251190" y="1849069"/>
                </a:cubicBezTo>
                <a:cubicBezTo>
                  <a:pt x="4270418" y="1849069"/>
                  <a:pt x="4286009" y="1864660"/>
                  <a:pt x="4286009" y="1883887"/>
                </a:cubicBezTo>
                <a:cubicBezTo>
                  <a:pt x="4286009" y="1903115"/>
                  <a:pt x="4270418" y="1918706"/>
                  <a:pt x="4251190" y="1918706"/>
                </a:cubicBezTo>
                <a:close/>
                <a:moveTo>
                  <a:pt x="4336083" y="1918706"/>
                </a:moveTo>
                <a:cubicBezTo>
                  <a:pt x="4316855" y="1918706"/>
                  <a:pt x="4301264" y="1903115"/>
                  <a:pt x="4301264" y="1883887"/>
                </a:cubicBezTo>
                <a:cubicBezTo>
                  <a:pt x="4301264" y="1864660"/>
                  <a:pt x="4316855" y="1849069"/>
                  <a:pt x="4336083" y="1849069"/>
                </a:cubicBezTo>
                <a:cubicBezTo>
                  <a:pt x="4355311" y="1849069"/>
                  <a:pt x="4370902" y="1864660"/>
                  <a:pt x="4370902" y="1883887"/>
                </a:cubicBezTo>
                <a:cubicBezTo>
                  <a:pt x="4370902" y="1903115"/>
                  <a:pt x="4355311" y="1918706"/>
                  <a:pt x="4336083" y="1918706"/>
                </a:cubicBezTo>
                <a:close/>
                <a:moveTo>
                  <a:pt x="4420976" y="1918706"/>
                </a:moveTo>
                <a:cubicBezTo>
                  <a:pt x="4401749" y="1918706"/>
                  <a:pt x="4386158" y="1903115"/>
                  <a:pt x="4386158" y="1883887"/>
                </a:cubicBezTo>
                <a:cubicBezTo>
                  <a:pt x="4386158" y="1864660"/>
                  <a:pt x="4401749" y="1849069"/>
                  <a:pt x="4420976" y="1849069"/>
                </a:cubicBezTo>
                <a:cubicBezTo>
                  <a:pt x="4440204" y="1849069"/>
                  <a:pt x="4455795" y="1864660"/>
                  <a:pt x="4455795" y="1883887"/>
                </a:cubicBezTo>
                <a:cubicBezTo>
                  <a:pt x="4455795" y="1903115"/>
                  <a:pt x="4440204" y="1918706"/>
                  <a:pt x="4420976" y="1918706"/>
                </a:cubicBezTo>
                <a:close/>
                <a:moveTo>
                  <a:pt x="4505869" y="1918706"/>
                </a:moveTo>
                <a:cubicBezTo>
                  <a:pt x="4486641" y="1918706"/>
                  <a:pt x="4471050" y="1903115"/>
                  <a:pt x="4471050" y="1883887"/>
                </a:cubicBezTo>
                <a:cubicBezTo>
                  <a:pt x="4471050" y="1864660"/>
                  <a:pt x="4486641" y="1849069"/>
                  <a:pt x="4505869" y="1849069"/>
                </a:cubicBezTo>
                <a:cubicBezTo>
                  <a:pt x="4525096" y="1849069"/>
                  <a:pt x="4540687" y="1864660"/>
                  <a:pt x="4540687" y="1883887"/>
                </a:cubicBezTo>
                <a:cubicBezTo>
                  <a:pt x="4540687" y="1903115"/>
                  <a:pt x="4525096" y="1918706"/>
                  <a:pt x="4505869" y="1918706"/>
                </a:cubicBezTo>
                <a:close/>
                <a:moveTo>
                  <a:pt x="4590760" y="1918706"/>
                </a:moveTo>
                <a:cubicBezTo>
                  <a:pt x="4571532" y="1918706"/>
                  <a:pt x="4555941" y="1903115"/>
                  <a:pt x="4555941" y="1883887"/>
                </a:cubicBezTo>
                <a:cubicBezTo>
                  <a:pt x="4555941" y="1864660"/>
                  <a:pt x="4571532" y="1849069"/>
                  <a:pt x="4590760" y="1849069"/>
                </a:cubicBezTo>
                <a:cubicBezTo>
                  <a:pt x="4609988" y="1849069"/>
                  <a:pt x="4625579" y="1864660"/>
                  <a:pt x="4625579" y="1883887"/>
                </a:cubicBezTo>
                <a:cubicBezTo>
                  <a:pt x="4625579" y="1903115"/>
                  <a:pt x="4609988" y="1918706"/>
                  <a:pt x="4590760" y="1918706"/>
                </a:cubicBezTo>
                <a:close/>
                <a:moveTo>
                  <a:pt x="6288610" y="1918706"/>
                </a:moveTo>
                <a:cubicBezTo>
                  <a:pt x="6269383" y="1918706"/>
                  <a:pt x="6253785" y="1903115"/>
                  <a:pt x="6253785" y="1883887"/>
                </a:cubicBezTo>
                <a:cubicBezTo>
                  <a:pt x="6253785" y="1864660"/>
                  <a:pt x="6269383" y="1849069"/>
                  <a:pt x="6288610" y="1849069"/>
                </a:cubicBezTo>
                <a:cubicBezTo>
                  <a:pt x="6307838" y="1849069"/>
                  <a:pt x="6323423" y="1864660"/>
                  <a:pt x="6323423" y="1883887"/>
                </a:cubicBezTo>
                <a:cubicBezTo>
                  <a:pt x="6323423" y="1903115"/>
                  <a:pt x="6307838" y="1918706"/>
                  <a:pt x="6288610" y="1918706"/>
                </a:cubicBezTo>
                <a:close/>
                <a:moveTo>
                  <a:pt x="6373503" y="1918706"/>
                </a:moveTo>
                <a:cubicBezTo>
                  <a:pt x="6354275" y="1918706"/>
                  <a:pt x="6338677" y="1903115"/>
                  <a:pt x="6338677" y="1883887"/>
                </a:cubicBezTo>
                <a:cubicBezTo>
                  <a:pt x="6338677" y="1864660"/>
                  <a:pt x="6354275" y="1849069"/>
                  <a:pt x="6373503" y="1849069"/>
                </a:cubicBezTo>
                <a:cubicBezTo>
                  <a:pt x="6392730" y="1849069"/>
                  <a:pt x="6408315" y="1864660"/>
                  <a:pt x="6408315" y="1883887"/>
                </a:cubicBezTo>
                <a:cubicBezTo>
                  <a:pt x="6408315" y="1903115"/>
                  <a:pt x="6392730" y="1918706"/>
                  <a:pt x="6373503" y="1918706"/>
                </a:cubicBezTo>
                <a:close/>
                <a:moveTo>
                  <a:pt x="6458395" y="1918706"/>
                </a:moveTo>
                <a:cubicBezTo>
                  <a:pt x="6439167" y="1918706"/>
                  <a:pt x="6423569" y="1903115"/>
                  <a:pt x="6423569" y="1883887"/>
                </a:cubicBezTo>
                <a:cubicBezTo>
                  <a:pt x="6423569" y="1864660"/>
                  <a:pt x="6439167" y="1849069"/>
                  <a:pt x="6458395" y="1849069"/>
                </a:cubicBezTo>
                <a:cubicBezTo>
                  <a:pt x="6477623" y="1849069"/>
                  <a:pt x="6493207" y="1864660"/>
                  <a:pt x="6493207" y="1883887"/>
                </a:cubicBezTo>
                <a:cubicBezTo>
                  <a:pt x="6493207" y="1903115"/>
                  <a:pt x="6477623" y="1918706"/>
                  <a:pt x="6458395" y="1918706"/>
                </a:cubicBezTo>
                <a:close/>
                <a:moveTo>
                  <a:pt x="6543288" y="1918706"/>
                </a:moveTo>
                <a:cubicBezTo>
                  <a:pt x="6524060" y="1918706"/>
                  <a:pt x="6508463" y="1903115"/>
                  <a:pt x="6508463" y="1883887"/>
                </a:cubicBezTo>
                <a:cubicBezTo>
                  <a:pt x="6508463" y="1864660"/>
                  <a:pt x="6524060" y="1849069"/>
                  <a:pt x="6543288" y="1849069"/>
                </a:cubicBezTo>
                <a:cubicBezTo>
                  <a:pt x="6562516" y="1849069"/>
                  <a:pt x="6578100" y="1864660"/>
                  <a:pt x="6578100" y="1883887"/>
                </a:cubicBezTo>
                <a:cubicBezTo>
                  <a:pt x="6578100" y="1903115"/>
                  <a:pt x="6562516" y="1918706"/>
                  <a:pt x="6543288" y="1918706"/>
                </a:cubicBezTo>
                <a:close/>
                <a:moveTo>
                  <a:pt x="6628180" y="1918706"/>
                </a:moveTo>
                <a:cubicBezTo>
                  <a:pt x="6608953" y="1918706"/>
                  <a:pt x="6593355" y="1903115"/>
                  <a:pt x="6593355" y="1883887"/>
                </a:cubicBezTo>
                <a:cubicBezTo>
                  <a:pt x="6593355" y="1864660"/>
                  <a:pt x="6608953" y="1849069"/>
                  <a:pt x="6628180" y="1849069"/>
                </a:cubicBezTo>
                <a:cubicBezTo>
                  <a:pt x="6647408" y="1849069"/>
                  <a:pt x="6662993" y="1864660"/>
                  <a:pt x="6662993" y="1883887"/>
                </a:cubicBezTo>
                <a:cubicBezTo>
                  <a:pt x="6662993" y="1903115"/>
                  <a:pt x="6647408" y="1918706"/>
                  <a:pt x="6628180" y="1918706"/>
                </a:cubicBezTo>
                <a:close/>
                <a:moveTo>
                  <a:pt x="6713073" y="1918706"/>
                </a:moveTo>
                <a:cubicBezTo>
                  <a:pt x="6693845" y="1918706"/>
                  <a:pt x="6678247" y="1903115"/>
                  <a:pt x="6678247" y="1883887"/>
                </a:cubicBezTo>
                <a:cubicBezTo>
                  <a:pt x="6678247" y="1864660"/>
                  <a:pt x="6693845" y="1849069"/>
                  <a:pt x="6713073" y="1849069"/>
                </a:cubicBezTo>
                <a:cubicBezTo>
                  <a:pt x="6732300" y="1849069"/>
                  <a:pt x="6747885" y="1864660"/>
                  <a:pt x="6747885" y="1883887"/>
                </a:cubicBezTo>
                <a:cubicBezTo>
                  <a:pt x="6747885" y="1903115"/>
                  <a:pt x="6732300" y="1918706"/>
                  <a:pt x="6713073" y="1918706"/>
                </a:cubicBezTo>
                <a:close/>
                <a:moveTo>
                  <a:pt x="6797965" y="1918706"/>
                </a:moveTo>
                <a:cubicBezTo>
                  <a:pt x="6778737" y="1918706"/>
                  <a:pt x="6763139" y="1903115"/>
                  <a:pt x="6763139" y="1883887"/>
                </a:cubicBezTo>
                <a:cubicBezTo>
                  <a:pt x="6763139" y="1864660"/>
                  <a:pt x="6778737" y="1849069"/>
                  <a:pt x="6797965" y="1849069"/>
                </a:cubicBezTo>
                <a:cubicBezTo>
                  <a:pt x="6817193" y="1849069"/>
                  <a:pt x="6832777" y="1864660"/>
                  <a:pt x="6832777" y="1883887"/>
                </a:cubicBezTo>
                <a:cubicBezTo>
                  <a:pt x="6832777" y="1903115"/>
                  <a:pt x="6817193" y="1918706"/>
                  <a:pt x="6797965" y="1918706"/>
                </a:cubicBezTo>
                <a:close/>
                <a:moveTo>
                  <a:pt x="6882858" y="1918706"/>
                </a:moveTo>
                <a:cubicBezTo>
                  <a:pt x="6863630" y="1918706"/>
                  <a:pt x="6848033" y="1903115"/>
                  <a:pt x="6848033" y="1883887"/>
                </a:cubicBezTo>
                <a:cubicBezTo>
                  <a:pt x="6848033" y="1864660"/>
                  <a:pt x="6863630" y="1849069"/>
                  <a:pt x="6882858" y="1849069"/>
                </a:cubicBezTo>
                <a:cubicBezTo>
                  <a:pt x="6902086" y="1849069"/>
                  <a:pt x="6917670" y="1864660"/>
                  <a:pt x="6917670" y="1883887"/>
                </a:cubicBezTo>
                <a:cubicBezTo>
                  <a:pt x="6917670" y="1903115"/>
                  <a:pt x="6902086" y="1918706"/>
                  <a:pt x="6882858" y="1918706"/>
                </a:cubicBezTo>
                <a:close/>
                <a:moveTo>
                  <a:pt x="7307346" y="1918706"/>
                </a:moveTo>
                <a:cubicBezTo>
                  <a:pt x="7288119" y="1918706"/>
                  <a:pt x="7272521" y="1903115"/>
                  <a:pt x="7272521" y="1883887"/>
                </a:cubicBezTo>
                <a:cubicBezTo>
                  <a:pt x="7272521" y="1864660"/>
                  <a:pt x="7288119" y="1849069"/>
                  <a:pt x="7307346" y="1849069"/>
                </a:cubicBezTo>
                <a:cubicBezTo>
                  <a:pt x="7326574" y="1849069"/>
                  <a:pt x="7342159" y="1864660"/>
                  <a:pt x="7342159" y="1883887"/>
                </a:cubicBezTo>
                <a:cubicBezTo>
                  <a:pt x="7342159" y="1903115"/>
                  <a:pt x="7326574" y="1918706"/>
                  <a:pt x="7307346" y="1918706"/>
                </a:cubicBezTo>
                <a:close/>
                <a:moveTo>
                  <a:pt x="9684335" y="1918706"/>
                </a:moveTo>
                <a:cubicBezTo>
                  <a:pt x="9665108" y="1918706"/>
                  <a:pt x="9649510" y="1903115"/>
                  <a:pt x="9649510" y="1883887"/>
                </a:cubicBezTo>
                <a:cubicBezTo>
                  <a:pt x="9649510" y="1864660"/>
                  <a:pt x="9665108" y="1849069"/>
                  <a:pt x="9684335" y="1849069"/>
                </a:cubicBezTo>
                <a:cubicBezTo>
                  <a:pt x="9703563" y="1849069"/>
                  <a:pt x="9719148" y="1864660"/>
                  <a:pt x="9719148" y="1883887"/>
                </a:cubicBezTo>
                <a:cubicBezTo>
                  <a:pt x="9719148" y="1903115"/>
                  <a:pt x="9703563" y="1918706"/>
                  <a:pt x="9684335" y="1918706"/>
                </a:cubicBezTo>
                <a:close/>
                <a:moveTo>
                  <a:pt x="9769228" y="1918706"/>
                </a:moveTo>
                <a:cubicBezTo>
                  <a:pt x="9750000" y="1918706"/>
                  <a:pt x="9734402" y="1903115"/>
                  <a:pt x="9734402" y="1883887"/>
                </a:cubicBezTo>
                <a:cubicBezTo>
                  <a:pt x="9734402" y="1864660"/>
                  <a:pt x="9750000" y="1849069"/>
                  <a:pt x="9769228" y="1849069"/>
                </a:cubicBezTo>
                <a:cubicBezTo>
                  <a:pt x="9788455" y="1849069"/>
                  <a:pt x="9804040" y="1864660"/>
                  <a:pt x="9804040" y="1883887"/>
                </a:cubicBezTo>
                <a:cubicBezTo>
                  <a:pt x="9804040" y="1903115"/>
                  <a:pt x="9788455" y="1918706"/>
                  <a:pt x="9769228" y="1918706"/>
                </a:cubicBezTo>
                <a:close/>
                <a:moveTo>
                  <a:pt x="9854122" y="1918706"/>
                </a:moveTo>
                <a:cubicBezTo>
                  <a:pt x="9834894" y="1918706"/>
                  <a:pt x="9819297" y="1903115"/>
                  <a:pt x="9819297" y="1883887"/>
                </a:cubicBezTo>
                <a:cubicBezTo>
                  <a:pt x="9819297" y="1864660"/>
                  <a:pt x="9834894" y="1849069"/>
                  <a:pt x="9854122" y="1849069"/>
                </a:cubicBezTo>
                <a:cubicBezTo>
                  <a:pt x="9873350" y="1849069"/>
                  <a:pt x="9888934" y="1864660"/>
                  <a:pt x="9888934" y="1883887"/>
                </a:cubicBezTo>
                <a:cubicBezTo>
                  <a:pt x="9888934" y="1903115"/>
                  <a:pt x="9873350" y="1918706"/>
                  <a:pt x="9854122" y="1918706"/>
                </a:cubicBezTo>
                <a:close/>
                <a:moveTo>
                  <a:pt x="9939014" y="1918706"/>
                </a:moveTo>
                <a:cubicBezTo>
                  <a:pt x="9919786" y="1918706"/>
                  <a:pt x="9904189" y="1903115"/>
                  <a:pt x="9904189" y="1883887"/>
                </a:cubicBezTo>
                <a:cubicBezTo>
                  <a:pt x="9904189" y="1864660"/>
                  <a:pt x="9919786" y="1849069"/>
                  <a:pt x="9939014" y="1849069"/>
                </a:cubicBezTo>
                <a:cubicBezTo>
                  <a:pt x="9958242" y="1849069"/>
                  <a:pt x="9973826" y="1864660"/>
                  <a:pt x="9973826" y="1883887"/>
                </a:cubicBezTo>
                <a:cubicBezTo>
                  <a:pt x="9973826" y="1903115"/>
                  <a:pt x="9958242" y="1918706"/>
                  <a:pt x="9939014" y="1918706"/>
                </a:cubicBezTo>
                <a:close/>
                <a:moveTo>
                  <a:pt x="10023905" y="1918706"/>
                </a:moveTo>
                <a:cubicBezTo>
                  <a:pt x="10004678" y="1918706"/>
                  <a:pt x="9989080" y="1903115"/>
                  <a:pt x="9989080" y="1883887"/>
                </a:cubicBezTo>
                <a:cubicBezTo>
                  <a:pt x="9989080" y="1864660"/>
                  <a:pt x="10004678" y="1849069"/>
                  <a:pt x="10023905" y="1849069"/>
                </a:cubicBezTo>
                <a:cubicBezTo>
                  <a:pt x="10043133" y="1849069"/>
                  <a:pt x="10058718" y="1864660"/>
                  <a:pt x="10058718" y="1883887"/>
                </a:cubicBezTo>
                <a:cubicBezTo>
                  <a:pt x="10058718" y="1903115"/>
                  <a:pt x="10043133" y="1918706"/>
                  <a:pt x="10023905" y="1918706"/>
                </a:cubicBezTo>
                <a:close/>
                <a:moveTo>
                  <a:pt x="10108798" y="1918706"/>
                </a:moveTo>
                <a:cubicBezTo>
                  <a:pt x="10089570" y="1918706"/>
                  <a:pt x="10073972" y="1903115"/>
                  <a:pt x="10073972" y="1883887"/>
                </a:cubicBezTo>
                <a:cubicBezTo>
                  <a:pt x="10073972" y="1864660"/>
                  <a:pt x="10089570" y="1849069"/>
                  <a:pt x="10108798" y="1849069"/>
                </a:cubicBezTo>
                <a:cubicBezTo>
                  <a:pt x="10128025" y="1849069"/>
                  <a:pt x="10143610" y="1864660"/>
                  <a:pt x="10143610" y="1883887"/>
                </a:cubicBezTo>
                <a:cubicBezTo>
                  <a:pt x="10143610" y="1903115"/>
                  <a:pt x="10128025" y="1918706"/>
                  <a:pt x="10108798" y="1918706"/>
                </a:cubicBezTo>
                <a:close/>
                <a:moveTo>
                  <a:pt x="10193691" y="1918706"/>
                </a:moveTo>
                <a:cubicBezTo>
                  <a:pt x="10174463" y="1918706"/>
                  <a:pt x="10158866" y="1903115"/>
                  <a:pt x="10158866" y="1883887"/>
                </a:cubicBezTo>
                <a:cubicBezTo>
                  <a:pt x="10158866" y="1864660"/>
                  <a:pt x="10174463" y="1849069"/>
                  <a:pt x="10193691" y="1849069"/>
                </a:cubicBezTo>
                <a:cubicBezTo>
                  <a:pt x="10212919" y="1849069"/>
                  <a:pt x="10228503" y="1864660"/>
                  <a:pt x="10228503" y="1883887"/>
                </a:cubicBezTo>
                <a:cubicBezTo>
                  <a:pt x="10228503" y="1903115"/>
                  <a:pt x="10212919" y="1918706"/>
                  <a:pt x="10193691" y="1918706"/>
                </a:cubicBezTo>
                <a:close/>
                <a:moveTo>
                  <a:pt x="10278584" y="1918706"/>
                </a:moveTo>
                <a:cubicBezTo>
                  <a:pt x="10259356" y="1918706"/>
                  <a:pt x="10243759" y="1903115"/>
                  <a:pt x="10243759" y="1883887"/>
                </a:cubicBezTo>
                <a:cubicBezTo>
                  <a:pt x="10243759" y="1864660"/>
                  <a:pt x="10259356" y="1849069"/>
                  <a:pt x="10278584" y="1849069"/>
                </a:cubicBezTo>
                <a:cubicBezTo>
                  <a:pt x="10297812" y="1849069"/>
                  <a:pt x="10313396" y="1864660"/>
                  <a:pt x="10313396" y="1883887"/>
                </a:cubicBezTo>
                <a:cubicBezTo>
                  <a:pt x="10313396" y="1903115"/>
                  <a:pt x="10297812" y="1918706"/>
                  <a:pt x="10278584" y="1918706"/>
                </a:cubicBezTo>
                <a:close/>
                <a:moveTo>
                  <a:pt x="10363475" y="1918706"/>
                </a:moveTo>
                <a:cubicBezTo>
                  <a:pt x="10344248" y="1918706"/>
                  <a:pt x="10328650" y="1903115"/>
                  <a:pt x="10328650" y="1883887"/>
                </a:cubicBezTo>
                <a:cubicBezTo>
                  <a:pt x="10328650" y="1864660"/>
                  <a:pt x="10344248" y="1849069"/>
                  <a:pt x="10363475" y="1849069"/>
                </a:cubicBezTo>
                <a:cubicBezTo>
                  <a:pt x="10382703" y="1849069"/>
                  <a:pt x="10398288" y="1864660"/>
                  <a:pt x="10398288" y="1883887"/>
                </a:cubicBezTo>
                <a:cubicBezTo>
                  <a:pt x="10398288" y="1903115"/>
                  <a:pt x="10382703" y="1918706"/>
                  <a:pt x="10363475" y="1918706"/>
                </a:cubicBezTo>
                <a:close/>
                <a:moveTo>
                  <a:pt x="10448368" y="1918706"/>
                </a:moveTo>
                <a:cubicBezTo>
                  <a:pt x="10429140" y="1918706"/>
                  <a:pt x="10413542" y="1903115"/>
                  <a:pt x="10413542" y="1883887"/>
                </a:cubicBezTo>
                <a:cubicBezTo>
                  <a:pt x="10413542" y="1864660"/>
                  <a:pt x="10429140" y="1849069"/>
                  <a:pt x="10448368" y="1849069"/>
                </a:cubicBezTo>
                <a:cubicBezTo>
                  <a:pt x="10467595" y="1849069"/>
                  <a:pt x="10483180" y="1864660"/>
                  <a:pt x="10483180" y="1883887"/>
                </a:cubicBezTo>
                <a:cubicBezTo>
                  <a:pt x="10483180" y="1903115"/>
                  <a:pt x="10467595" y="1918706"/>
                  <a:pt x="10448368" y="1918706"/>
                </a:cubicBezTo>
                <a:close/>
                <a:moveTo>
                  <a:pt x="3741829" y="1833846"/>
                </a:moveTo>
                <a:cubicBezTo>
                  <a:pt x="3722602" y="1833846"/>
                  <a:pt x="3707010" y="1818255"/>
                  <a:pt x="3707010" y="1799028"/>
                </a:cubicBezTo>
                <a:cubicBezTo>
                  <a:pt x="3707010" y="1779800"/>
                  <a:pt x="3722602" y="1764209"/>
                  <a:pt x="3741829" y="1764209"/>
                </a:cubicBezTo>
                <a:cubicBezTo>
                  <a:pt x="3761057" y="1764209"/>
                  <a:pt x="3776648" y="1779800"/>
                  <a:pt x="3776648" y="1799028"/>
                </a:cubicBezTo>
                <a:cubicBezTo>
                  <a:pt x="3776648" y="1818255"/>
                  <a:pt x="3761057" y="1833846"/>
                  <a:pt x="3741829" y="1833846"/>
                </a:cubicBezTo>
                <a:close/>
                <a:moveTo>
                  <a:pt x="3826723" y="1833846"/>
                </a:moveTo>
                <a:cubicBezTo>
                  <a:pt x="3807495" y="1833846"/>
                  <a:pt x="3791904" y="1818255"/>
                  <a:pt x="3791904" y="1799028"/>
                </a:cubicBezTo>
                <a:cubicBezTo>
                  <a:pt x="3791904" y="1779800"/>
                  <a:pt x="3807495" y="1764209"/>
                  <a:pt x="3826723" y="1764209"/>
                </a:cubicBezTo>
                <a:cubicBezTo>
                  <a:pt x="3845950" y="1764209"/>
                  <a:pt x="3861541" y="1779800"/>
                  <a:pt x="3861541" y="1799028"/>
                </a:cubicBezTo>
                <a:cubicBezTo>
                  <a:pt x="3861541" y="1818255"/>
                  <a:pt x="3845950" y="1833846"/>
                  <a:pt x="3826723" y="1833846"/>
                </a:cubicBezTo>
                <a:close/>
                <a:moveTo>
                  <a:pt x="3911614" y="1833846"/>
                </a:moveTo>
                <a:cubicBezTo>
                  <a:pt x="3892386" y="1833846"/>
                  <a:pt x="3876795" y="1818255"/>
                  <a:pt x="3876795" y="1799028"/>
                </a:cubicBezTo>
                <a:cubicBezTo>
                  <a:pt x="3876795" y="1779800"/>
                  <a:pt x="3892386" y="1764209"/>
                  <a:pt x="3911614" y="1764209"/>
                </a:cubicBezTo>
                <a:cubicBezTo>
                  <a:pt x="3930842" y="1764209"/>
                  <a:pt x="3946433" y="1779800"/>
                  <a:pt x="3946433" y="1799028"/>
                </a:cubicBezTo>
                <a:cubicBezTo>
                  <a:pt x="3946433" y="1818255"/>
                  <a:pt x="3930842" y="1833846"/>
                  <a:pt x="3911614" y="1833846"/>
                </a:cubicBezTo>
                <a:close/>
                <a:moveTo>
                  <a:pt x="3996513" y="1833846"/>
                </a:moveTo>
                <a:cubicBezTo>
                  <a:pt x="3977285" y="1833846"/>
                  <a:pt x="3961694" y="1818255"/>
                  <a:pt x="3961694" y="1799028"/>
                </a:cubicBezTo>
                <a:cubicBezTo>
                  <a:pt x="3961694" y="1779800"/>
                  <a:pt x="3977285" y="1764209"/>
                  <a:pt x="3996513" y="1764209"/>
                </a:cubicBezTo>
                <a:cubicBezTo>
                  <a:pt x="4015741" y="1764209"/>
                  <a:pt x="4031332" y="1779800"/>
                  <a:pt x="4031332" y="1799028"/>
                </a:cubicBezTo>
                <a:cubicBezTo>
                  <a:pt x="4031332" y="1818255"/>
                  <a:pt x="4015741" y="1833846"/>
                  <a:pt x="3996513" y="1833846"/>
                </a:cubicBezTo>
                <a:close/>
                <a:moveTo>
                  <a:pt x="4081406" y="1833846"/>
                </a:moveTo>
                <a:cubicBezTo>
                  <a:pt x="4062179" y="1833846"/>
                  <a:pt x="4046588" y="1818255"/>
                  <a:pt x="4046588" y="1799028"/>
                </a:cubicBezTo>
                <a:cubicBezTo>
                  <a:pt x="4046588" y="1779800"/>
                  <a:pt x="4062179" y="1764209"/>
                  <a:pt x="4081406" y="1764209"/>
                </a:cubicBezTo>
                <a:cubicBezTo>
                  <a:pt x="4100634" y="1764209"/>
                  <a:pt x="4116225" y="1779800"/>
                  <a:pt x="4116225" y="1799028"/>
                </a:cubicBezTo>
                <a:cubicBezTo>
                  <a:pt x="4116225" y="1818255"/>
                  <a:pt x="4100634" y="1833846"/>
                  <a:pt x="4081406" y="1833846"/>
                </a:cubicBezTo>
                <a:close/>
                <a:moveTo>
                  <a:pt x="4166299" y="1833846"/>
                </a:moveTo>
                <a:cubicBezTo>
                  <a:pt x="4147071" y="1833846"/>
                  <a:pt x="4131480" y="1818255"/>
                  <a:pt x="4131480" y="1799028"/>
                </a:cubicBezTo>
                <a:cubicBezTo>
                  <a:pt x="4131480" y="1779800"/>
                  <a:pt x="4147071" y="1764209"/>
                  <a:pt x="4166299" y="1764209"/>
                </a:cubicBezTo>
                <a:cubicBezTo>
                  <a:pt x="4185526" y="1764209"/>
                  <a:pt x="4201117" y="1779800"/>
                  <a:pt x="4201117" y="1799028"/>
                </a:cubicBezTo>
                <a:cubicBezTo>
                  <a:pt x="4201117" y="1818255"/>
                  <a:pt x="4185526" y="1833846"/>
                  <a:pt x="4166299" y="1833846"/>
                </a:cubicBezTo>
                <a:close/>
                <a:moveTo>
                  <a:pt x="4251190" y="1833846"/>
                </a:moveTo>
                <a:cubicBezTo>
                  <a:pt x="4231962" y="1833846"/>
                  <a:pt x="4216371" y="1818255"/>
                  <a:pt x="4216371" y="1799028"/>
                </a:cubicBezTo>
                <a:cubicBezTo>
                  <a:pt x="4216371" y="1779800"/>
                  <a:pt x="4231962" y="1764209"/>
                  <a:pt x="4251190" y="1764209"/>
                </a:cubicBezTo>
                <a:cubicBezTo>
                  <a:pt x="4270418" y="1764209"/>
                  <a:pt x="4286009" y="1779800"/>
                  <a:pt x="4286009" y="1799028"/>
                </a:cubicBezTo>
                <a:cubicBezTo>
                  <a:pt x="4286009" y="1818255"/>
                  <a:pt x="4270418" y="1833846"/>
                  <a:pt x="4251190" y="1833846"/>
                </a:cubicBezTo>
                <a:close/>
                <a:moveTo>
                  <a:pt x="4336083" y="1833846"/>
                </a:moveTo>
                <a:cubicBezTo>
                  <a:pt x="4316855" y="1833846"/>
                  <a:pt x="4301264" y="1818255"/>
                  <a:pt x="4301264" y="1799028"/>
                </a:cubicBezTo>
                <a:cubicBezTo>
                  <a:pt x="4301264" y="1779800"/>
                  <a:pt x="4316855" y="1764209"/>
                  <a:pt x="4336083" y="1764209"/>
                </a:cubicBezTo>
                <a:cubicBezTo>
                  <a:pt x="4355311" y="1764209"/>
                  <a:pt x="4370902" y="1779800"/>
                  <a:pt x="4370902" y="1799028"/>
                </a:cubicBezTo>
                <a:cubicBezTo>
                  <a:pt x="4370902" y="1818255"/>
                  <a:pt x="4355311" y="1833846"/>
                  <a:pt x="4336083" y="1833846"/>
                </a:cubicBezTo>
                <a:close/>
                <a:moveTo>
                  <a:pt x="4420976" y="1833846"/>
                </a:moveTo>
                <a:cubicBezTo>
                  <a:pt x="4401749" y="1833846"/>
                  <a:pt x="4386158" y="1818255"/>
                  <a:pt x="4386158" y="1799028"/>
                </a:cubicBezTo>
                <a:cubicBezTo>
                  <a:pt x="4386158" y="1779800"/>
                  <a:pt x="4401749" y="1764209"/>
                  <a:pt x="4420976" y="1764209"/>
                </a:cubicBezTo>
                <a:cubicBezTo>
                  <a:pt x="4440204" y="1764209"/>
                  <a:pt x="4455795" y="1779800"/>
                  <a:pt x="4455795" y="1799028"/>
                </a:cubicBezTo>
                <a:cubicBezTo>
                  <a:pt x="4455795" y="1818255"/>
                  <a:pt x="4440204" y="1833846"/>
                  <a:pt x="4420976" y="1833846"/>
                </a:cubicBezTo>
                <a:close/>
                <a:moveTo>
                  <a:pt x="6373503" y="1833846"/>
                </a:moveTo>
                <a:cubicBezTo>
                  <a:pt x="6354275" y="1833846"/>
                  <a:pt x="6338677" y="1818255"/>
                  <a:pt x="6338677" y="1799028"/>
                </a:cubicBezTo>
                <a:cubicBezTo>
                  <a:pt x="6338677" y="1779800"/>
                  <a:pt x="6354275" y="1764209"/>
                  <a:pt x="6373503" y="1764209"/>
                </a:cubicBezTo>
                <a:cubicBezTo>
                  <a:pt x="6392730" y="1764209"/>
                  <a:pt x="6408315" y="1779800"/>
                  <a:pt x="6408315" y="1799028"/>
                </a:cubicBezTo>
                <a:cubicBezTo>
                  <a:pt x="6408315" y="1818255"/>
                  <a:pt x="6392730" y="1833846"/>
                  <a:pt x="6373503" y="1833846"/>
                </a:cubicBezTo>
                <a:close/>
                <a:moveTo>
                  <a:pt x="6458395" y="1833846"/>
                </a:moveTo>
                <a:cubicBezTo>
                  <a:pt x="6439167" y="1833846"/>
                  <a:pt x="6423569" y="1818255"/>
                  <a:pt x="6423569" y="1799028"/>
                </a:cubicBezTo>
                <a:cubicBezTo>
                  <a:pt x="6423569" y="1779800"/>
                  <a:pt x="6439167" y="1764209"/>
                  <a:pt x="6458395" y="1764209"/>
                </a:cubicBezTo>
                <a:cubicBezTo>
                  <a:pt x="6477623" y="1764209"/>
                  <a:pt x="6493207" y="1779800"/>
                  <a:pt x="6493207" y="1799028"/>
                </a:cubicBezTo>
                <a:cubicBezTo>
                  <a:pt x="6493207" y="1818255"/>
                  <a:pt x="6477623" y="1833846"/>
                  <a:pt x="6458395" y="1833846"/>
                </a:cubicBezTo>
                <a:close/>
                <a:moveTo>
                  <a:pt x="6543288" y="1833846"/>
                </a:moveTo>
                <a:cubicBezTo>
                  <a:pt x="6524060" y="1833846"/>
                  <a:pt x="6508463" y="1818255"/>
                  <a:pt x="6508463" y="1799028"/>
                </a:cubicBezTo>
                <a:cubicBezTo>
                  <a:pt x="6508463" y="1779800"/>
                  <a:pt x="6524060" y="1764209"/>
                  <a:pt x="6543288" y="1764209"/>
                </a:cubicBezTo>
                <a:cubicBezTo>
                  <a:pt x="6562516" y="1764209"/>
                  <a:pt x="6578100" y="1779800"/>
                  <a:pt x="6578100" y="1799028"/>
                </a:cubicBezTo>
                <a:cubicBezTo>
                  <a:pt x="6578100" y="1818255"/>
                  <a:pt x="6562516" y="1833846"/>
                  <a:pt x="6543288" y="1833846"/>
                </a:cubicBezTo>
                <a:close/>
                <a:moveTo>
                  <a:pt x="6628180" y="1833846"/>
                </a:moveTo>
                <a:cubicBezTo>
                  <a:pt x="6608953" y="1833846"/>
                  <a:pt x="6593355" y="1818255"/>
                  <a:pt x="6593355" y="1799028"/>
                </a:cubicBezTo>
                <a:cubicBezTo>
                  <a:pt x="6593355" y="1779800"/>
                  <a:pt x="6608953" y="1764209"/>
                  <a:pt x="6628180" y="1764209"/>
                </a:cubicBezTo>
                <a:cubicBezTo>
                  <a:pt x="6647408" y="1764209"/>
                  <a:pt x="6662993" y="1779800"/>
                  <a:pt x="6662993" y="1799028"/>
                </a:cubicBezTo>
                <a:cubicBezTo>
                  <a:pt x="6662993" y="1818255"/>
                  <a:pt x="6647408" y="1833846"/>
                  <a:pt x="6628180" y="1833846"/>
                </a:cubicBezTo>
                <a:close/>
                <a:moveTo>
                  <a:pt x="6713073" y="1833846"/>
                </a:moveTo>
                <a:cubicBezTo>
                  <a:pt x="6693845" y="1833846"/>
                  <a:pt x="6678247" y="1818255"/>
                  <a:pt x="6678247" y="1799028"/>
                </a:cubicBezTo>
                <a:cubicBezTo>
                  <a:pt x="6678247" y="1779800"/>
                  <a:pt x="6693845" y="1764209"/>
                  <a:pt x="6713073" y="1764209"/>
                </a:cubicBezTo>
                <a:cubicBezTo>
                  <a:pt x="6732300" y="1764209"/>
                  <a:pt x="6747885" y="1779800"/>
                  <a:pt x="6747885" y="1799028"/>
                </a:cubicBezTo>
                <a:cubicBezTo>
                  <a:pt x="6747885" y="1818255"/>
                  <a:pt x="6732300" y="1833846"/>
                  <a:pt x="6713073" y="1833846"/>
                </a:cubicBezTo>
                <a:close/>
                <a:moveTo>
                  <a:pt x="6797965" y="1833846"/>
                </a:moveTo>
                <a:cubicBezTo>
                  <a:pt x="6778737" y="1833846"/>
                  <a:pt x="6763139" y="1818255"/>
                  <a:pt x="6763139" y="1799028"/>
                </a:cubicBezTo>
                <a:cubicBezTo>
                  <a:pt x="6763139" y="1779800"/>
                  <a:pt x="6778737" y="1764209"/>
                  <a:pt x="6797965" y="1764209"/>
                </a:cubicBezTo>
                <a:cubicBezTo>
                  <a:pt x="6817193" y="1764209"/>
                  <a:pt x="6832777" y="1779800"/>
                  <a:pt x="6832777" y="1799028"/>
                </a:cubicBezTo>
                <a:cubicBezTo>
                  <a:pt x="6832777" y="1818255"/>
                  <a:pt x="6817193" y="1833846"/>
                  <a:pt x="6797965" y="1833846"/>
                </a:cubicBezTo>
                <a:close/>
                <a:moveTo>
                  <a:pt x="6882858" y="1833846"/>
                </a:moveTo>
                <a:cubicBezTo>
                  <a:pt x="6863630" y="1833846"/>
                  <a:pt x="6848033" y="1818255"/>
                  <a:pt x="6848033" y="1799028"/>
                </a:cubicBezTo>
                <a:cubicBezTo>
                  <a:pt x="6848033" y="1779800"/>
                  <a:pt x="6863630" y="1764209"/>
                  <a:pt x="6882858" y="1764209"/>
                </a:cubicBezTo>
                <a:cubicBezTo>
                  <a:pt x="6902086" y="1764209"/>
                  <a:pt x="6917670" y="1779800"/>
                  <a:pt x="6917670" y="1799028"/>
                </a:cubicBezTo>
                <a:cubicBezTo>
                  <a:pt x="6917670" y="1818255"/>
                  <a:pt x="6902086" y="1833846"/>
                  <a:pt x="6882858" y="1833846"/>
                </a:cubicBezTo>
                <a:close/>
                <a:moveTo>
                  <a:pt x="7222454" y="1833846"/>
                </a:moveTo>
                <a:cubicBezTo>
                  <a:pt x="7203226" y="1833846"/>
                  <a:pt x="7187629" y="1818255"/>
                  <a:pt x="7187629" y="1799028"/>
                </a:cubicBezTo>
                <a:cubicBezTo>
                  <a:pt x="7187629" y="1779800"/>
                  <a:pt x="7203226" y="1764209"/>
                  <a:pt x="7222454" y="1764209"/>
                </a:cubicBezTo>
                <a:cubicBezTo>
                  <a:pt x="7241682" y="1764209"/>
                  <a:pt x="7257266" y="1779800"/>
                  <a:pt x="7257266" y="1799028"/>
                </a:cubicBezTo>
                <a:cubicBezTo>
                  <a:pt x="7257266" y="1818255"/>
                  <a:pt x="7241682" y="1833846"/>
                  <a:pt x="7222454" y="1833846"/>
                </a:cubicBezTo>
                <a:close/>
                <a:moveTo>
                  <a:pt x="7307346" y="1833846"/>
                </a:moveTo>
                <a:cubicBezTo>
                  <a:pt x="7288119" y="1833846"/>
                  <a:pt x="7272521" y="1818255"/>
                  <a:pt x="7272521" y="1799028"/>
                </a:cubicBezTo>
                <a:cubicBezTo>
                  <a:pt x="7272521" y="1779800"/>
                  <a:pt x="7288119" y="1764209"/>
                  <a:pt x="7307346" y="1764209"/>
                </a:cubicBezTo>
                <a:cubicBezTo>
                  <a:pt x="7326574" y="1764209"/>
                  <a:pt x="7342159" y="1779800"/>
                  <a:pt x="7342159" y="1799028"/>
                </a:cubicBezTo>
                <a:cubicBezTo>
                  <a:pt x="7342159" y="1818255"/>
                  <a:pt x="7326574" y="1833846"/>
                  <a:pt x="7307346" y="1833846"/>
                </a:cubicBezTo>
                <a:close/>
                <a:moveTo>
                  <a:pt x="9514552" y="1833846"/>
                </a:moveTo>
                <a:cubicBezTo>
                  <a:pt x="9495324" y="1833846"/>
                  <a:pt x="9479727" y="1818255"/>
                  <a:pt x="9479727" y="1799028"/>
                </a:cubicBezTo>
                <a:cubicBezTo>
                  <a:pt x="9479727" y="1779800"/>
                  <a:pt x="9495324" y="1764209"/>
                  <a:pt x="9514552" y="1764209"/>
                </a:cubicBezTo>
                <a:cubicBezTo>
                  <a:pt x="9533780" y="1764209"/>
                  <a:pt x="9549364" y="1779800"/>
                  <a:pt x="9549364" y="1799028"/>
                </a:cubicBezTo>
                <a:cubicBezTo>
                  <a:pt x="9549364" y="1818255"/>
                  <a:pt x="9533780" y="1833846"/>
                  <a:pt x="9514552" y="1833846"/>
                </a:cubicBezTo>
                <a:close/>
                <a:moveTo>
                  <a:pt x="9599444" y="1833846"/>
                </a:moveTo>
                <a:cubicBezTo>
                  <a:pt x="9580216" y="1833846"/>
                  <a:pt x="9564619" y="1818255"/>
                  <a:pt x="9564619" y="1799028"/>
                </a:cubicBezTo>
                <a:cubicBezTo>
                  <a:pt x="9564619" y="1779800"/>
                  <a:pt x="9580216" y="1764209"/>
                  <a:pt x="9599444" y="1764209"/>
                </a:cubicBezTo>
                <a:cubicBezTo>
                  <a:pt x="9618672" y="1764209"/>
                  <a:pt x="9634256" y="1779800"/>
                  <a:pt x="9634256" y="1799028"/>
                </a:cubicBezTo>
                <a:cubicBezTo>
                  <a:pt x="9634256" y="1818255"/>
                  <a:pt x="9618672" y="1833846"/>
                  <a:pt x="9599444" y="1833846"/>
                </a:cubicBezTo>
                <a:close/>
                <a:moveTo>
                  <a:pt x="9684335" y="1833846"/>
                </a:moveTo>
                <a:cubicBezTo>
                  <a:pt x="9665108" y="1833846"/>
                  <a:pt x="9649510" y="1818255"/>
                  <a:pt x="9649510" y="1799028"/>
                </a:cubicBezTo>
                <a:cubicBezTo>
                  <a:pt x="9649510" y="1779800"/>
                  <a:pt x="9665108" y="1764209"/>
                  <a:pt x="9684335" y="1764209"/>
                </a:cubicBezTo>
                <a:cubicBezTo>
                  <a:pt x="9703563" y="1764209"/>
                  <a:pt x="9719148" y="1779800"/>
                  <a:pt x="9719148" y="1799028"/>
                </a:cubicBezTo>
                <a:cubicBezTo>
                  <a:pt x="9719148" y="1818255"/>
                  <a:pt x="9703563" y="1833846"/>
                  <a:pt x="9684335" y="1833846"/>
                </a:cubicBezTo>
                <a:close/>
                <a:moveTo>
                  <a:pt x="9769228" y="1833846"/>
                </a:moveTo>
                <a:cubicBezTo>
                  <a:pt x="9750000" y="1833846"/>
                  <a:pt x="9734402" y="1818255"/>
                  <a:pt x="9734402" y="1799028"/>
                </a:cubicBezTo>
                <a:cubicBezTo>
                  <a:pt x="9734402" y="1779800"/>
                  <a:pt x="9750000" y="1764209"/>
                  <a:pt x="9769228" y="1764209"/>
                </a:cubicBezTo>
                <a:cubicBezTo>
                  <a:pt x="9788455" y="1764209"/>
                  <a:pt x="9804040" y="1779800"/>
                  <a:pt x="9804040" y="1799028"/>
                </a:cubicBezTo>
                <a:cubicBezTo>
                  <a:pt x="9804040" y="1818255"/>
                  <a:pt x="9788455" y="1833846"/>
                  <a:pt x="9769228" y="1833846"/>
                </a:cubicBezTo>
                <a:close/>
                <a:moveTo>
                  <a:pt x="9854122" y="1833846"/>
                </a:moveTo>
                <a:cubicBezTo>
                  <a:pt x="9834894" y="1833846"/>
                  <a:pt x="9819297" y="1818255"/>
                  <a:pt x="9819297" y="1799028"/>
                </a:cubicBezTo>
                <a:cubicBezTo>
                  <a:pt x="9819297" y="1779800"/>
                  <a:pt x="9834894" y="1764209"/>
                  <a:pt x="9854122" y="1764209"/>
                </a:cubicBezTo>
                <a:cubicBezTo>
                  <a:pt x="9873350" y="1764209"/>
                  <a:pt x="9888934" y="1779800"/>
                  <a:pt x="9888934" y="1799028"/>
                </a:cubicBezTo>
                <a:cubicBezTo>
                  <a:pt x="9888934" y="1818255"/>
                  <a:pt x="9873350" y="1833846"/>
                  <a:pt x="9854122" y="1833846"/>
                </a:cubicBezTo>
                <a:close/>
                <a:moveTo>
                  <a:pt x="9939014" y="1833846"/>
                </a:moveTo>
                <a:cubicBezTo>
                  <a:pt x="9919786" y="1833846"/>
                  <a:pt x="9904189" y="1818255"/>
                  <a:pt x="9904189" y="1799028"/>
                </a:cubicBezTo>
                <a:cubicBezTo>
                  <a:pt x="9904189" y="1779800"/>
                  <a:pt x="9919786" y="1764209"/>
                  <a:pt x="9939014" y="1764209"/>
                </a:cubicBezTo>
                <a:cubicBezTo>
                  <a:pt x="9958242" y="1764209"/>
                  <a:pt x="9973826" y="1779800"/>
                  <a:pt x="9973826" y="1799028"/>
                </a:cubicBezTo>
                <a:cubicBezTo>
                  <a:pt x="9973826" y="1818255"/>
                  <a:pt x="9958242" y="1833846"/>
                  <a:pt x="9939014" y="1833846"/>
                </a:cubicBezTo>
                <a:close/>
                <a:moveTo>
                  <a:pt x="10023905" y="1833846"/>
                </a:moveTo>
                <a:cubicBezTo>
                  <a:pt x="10004678" y="1833846"/>
                  <a:pt x="9989080" y="1818255"/>
                  <a:pt x="9989080" y="1799028"/>
                </a:cubicBezTo>
                <a:cubicBezTo>
                  <a:pt x="9989080" y="1779800"/>
                  <a:pt x="10004678" y="1764209"/>
                  <a:pt x="10023905" y="1764209"/>
                </a:cubicBezTo>
                <a:cubicBezTo>
                  <a:pt x="10043133" y="1764209"/>
                  <a:pt x="10058718" y="1779800"/>
                  <a:pt x="10058718" y="1799028"/>
                </a:cubicBezTo>
                <a:cubicBezTo>
                  <a:pt x="10058718" y="1818255"/>
                  <a:pt x="10043133" y="1833846"/>
                  <a:pt x="10023905" y="1833846"/>
                </a:cubicBezTo>
                <a:close/>
                <a:moveTo>
                  <a:pt x="10108798" y="1833846"/>
                </a:moveTo>
                <a:cubicBezTo>
                  <a:pt x="10089570" y="1833846"/>
                  <a:pt x="10073972" y="1818255"/>
                  <a:pt x="10073972" y="1799028"/>
                </a:cubicBezTo>
                <a:cubicBezTo>
                  <a:pt x="10073972" y="1779800"/>
                  <a:pt x="10089570" y="1764209"/>
                  <a:pt x="10108798" y="1764209"/>
                </a:cubicBezTo>
                <a:cubicBezTo>
                  <a:pt x="10128025" y="1764209"/>
                  <a:pt x="10143610" y="1779800"/>
                  <a:pt x="10143610" y="1799028"/>
                </a:cubicBezTo>
                <a:cubicBezTo>
                  <a:pt x="10143610" y="1818255"/>
                  <a:pt x="10128025" y="1833846"/>
                  <a:pt x="10108798" y="1833846"/>
                </a:cubicBezTo>
                <a:close/>
                <a:moveTo>
                  <a:pt x="10193691" y="1833846"/>
                </a:moveTo>
                <a:cubicBezTo>
                  <a:pt x="10174463" y="1833846"/>
                  <a:pt x="10158866" y="1818255"/>
                  <a:pt x="10158866" y="1799028"/>
                </a:cubicBezTo>
                <a:cubicBezTo>
                  <a:pt x="10158866" y="1779800"/>
                  <a:pt x="10174463" y="1764209"/>
                  <a:pt x="10193691" y="1764209"/>
                </a:cubicBezTo>
                <a:cubicBezTo>
                  <a:pt x="10212919" y="1764209"/>
                  <a:pt x="10228503" y="1779800"/>
                  <a:pt x="10228503" y="1799028"/>
                </a:cubicBezTo>
                <a:cubicBezTo>
                  <a:pt x="10228503" y="1818255"/>
                  <a:pt x="10212919" y="1833846"/>
                  <a:pt x="10193691" y="1833846"/>
                </a:cubicBezTo>
                <a:close/>
                <a:moveTo>
                  <a:pt x="10278584" y="1833846"/>
                </a:moveTo>
                <a:cubicBezTo>
                  <a:pt x="10259356" y="1833846"/>
                  <a:pt x="10243759" y="1818255"/>
                  <a:pt x="10243759" y="1799028"/>
                </a:cubicBezTo>
                <a:cubicBezTo>
                  <a:pt x="10243759" y="1779800"/>
                  <a:pt x="10259356" y="1764209"/>
                  <a:pt x="10278584" y="1764209"/>
                </a:cubicBezTo>
                <a:cubicBezTo>
                  <a:pt x="10297812" y="1764209"/>
                  <a:pt x="10313396" y="1779800"/>
                  <a:pt x="10313396" y="1799028"/>
                </a:cubicBezTo>
                <a:cubicBezTo>
                  <a:pt x="10313396" y="1818255"/>
                  <a:pt x="10297812" y="1833846"/>
                  <a:pt x="10278584" y="1833846"/>
                </a:cubicBezTo>
                <a:close/>
                <a:moveTo>
                  <a:pt x="10363475" y="1833846"/>
                </a:moveTo>
                <a:cubicBezTo>
                  <a:pt x="10344248" y="1833846"/>
                  <a:pt x="10328650" y="1818255"/>
                  <a:pt x="10328650" y="1799028"/>
                </a:cubicBezTo>
                <a:cubicBezTo>
                  <a:pt x="10328650" y="1779800"/>
                  <a:pt x="10344248" y="1764209"/>
                  <a:pt x="10363475" y="1764209"/>
                </a:cubicBezTo>
                <a:cubicBezTo>
                  <a:pt x="10382703" y="1764209"/>
                  <a:pt x="10398288" y="1779800"/>
                  <a:pt x="10398288" y="1799028"/>
                </a:cubicBezTo>
                <a:cubicBezTo>
                  <a:pt x="10398288" y="1818255"/>
                  <a:pt x="10382703" y="1833846"/>
                  <a:pt x="10363475" y="1833846"/>
                </a:cubicBezTo>
                <a:close/>
                <a:moveTo>
                  <a:pt x="10448368" y="1833846"/>
                </a:moveTo>
                <a:cubicBezTo>
                  <a:pt x="10429140" y="1833846"/>
                  <a:pt x="10413542" y="1818255"/>
                  <a:pt x="10413542" y="1799028"/>
                </a:cubicBezTo>
                <a:cubicBezTo>
                  <a:pt x="10413542" y="1779800"/>
                  <a:pt x="10429140" y="1764209"/>
                  <a:pt x="10448368" y="1764209"/>
                </a:cubicBezTo>
                <a:cubicBezTo>
                  <a:pt x="10467595" y="1764209"/>
                  <a:pt x="10483180" y="1779800"/>
                  <a:pt x="10483180" y="1799028"/>
                </a:cubicBezTo>
                <a:cubicBezTo>
                  <a:pt x="10483180" y="1818255"/>
                  <a:pt x="10467595" y="1833846"/>
                  <a:pt x="10448368" y="1833846"/>
                </a:cubicBezTo>
                <a:close/>
                <a:moveTo>
                  <a:pt x="11042615" y="1833846"/>
                </a:moveTo>
                <a:cubicBezTo>
                  <a:pt x="11023388" y="1833846"/>
                  <a:pt x="11007790" y="1818255"/>
                  <a:pt x="11007790" y="1799028"/>
                </a:cubicBezTo>
                <a:cubicBezTo>
                  <a:pt x="11007790" y="1779800"/>
                  <a:pt x="11023388" y="1764209"/>
                  <a:pt x="11042615" y="1764209"/>
                </a:cubicBezTo>
                <a:cubicBezTo>
                  <a:pt x="11061843" y="1764209"/>
                  <a:pt x="11077428" y="1779800"/>
                  <a:pt x="11077428" y="1799028"/>
                </a:cubicBezTo>
                <a:cubicBezTo>
                  <a:pt x="11077428" y="1818255"/>
                  <a:pt x="11061843" y="1833846"/>
                  <a:pt x="11042615" y="1833846"/>
                </a:cubicBezTo>
                <a:close/>
                <a:moveTo>
                  <a:pt x="3741829" y="1748987"/>
                </a:moveTo>
                <a:cubicBezTo>
                  <a:pt x="3722602" y="1748987"/>
                  <a:pt x="3707010" y="1733396"/>
                  <a:pt x="3707010" y="1714168"/>
                </a:cubicBezTo>
                <a:cubicBezTo>
                  <a:pt x="3707010" y="1694940"/>
                  <a:pt x="3722602" y="1679349"/>
                  <a:pt x="3741829" y="1679349"/>
                </a:cubicBezTo>
                <a:cubicBezTo>
                  <a:pt x="3761057" y="1679349"/>
                  <a:pt x="3776648" y="1694940"/>
                  <a:pt x="3776648" y="1714168"/>
                </a:cubicBezTo>
                <a:cubicBezTo>
                  <a:pt x="3776648" y="1733396"/>
                  <a:pt x="3761057" y="1748987"/>
                  <a:pt x="3741829" y="1748987"/>
                </a:cubicBezTo>
                <a:close/>
                <a:moveTo>
                  <a:pt x="3826723" y="1748987"/>
                </a:moveTo>
                <a:cubicBezTo>
                  <a:pt x="3807495" y="1748987"/>
                  <a:pt x="3791904" y="1733396"/>
                  <a:pt x="3791904" y="1714168"/>
                </a:cubicBezTo>
                <a:cubicBezTo>
                  <a:pt x="3791904" y="1694940"/>
                  <a:pt x="3807495" y="1679349"/>
                  <a:pt x="3826723" y="1679349"/>
                </a:cubicBezTo>
                <a:cubicBezTo>
                  <a:pt x="3845950" y="1679349"/>
                  <a:pt x="3861541" y="1694940"/>
                  <a:pt x="3861541" y="1714168"/>
                </a:cubicBezTo>
                <a:cubicBezTo>
                  <a:pt x="3861541" y="1733396"/>
                  <a:pt x="3845950" y="1748987"/>
                  <a:pt x="3826723" y="1748987"/>
                </a:cubicBezTo>
                <a:close/>
                <a:moveTo>
                  <a:pt x="3911614" y="1748987"/>
                </a:moveTo>
                <a:cubicBezTo>
                  <a:pt x="3892386" y="1748987"/>
                  <a:pt x="3876795" y="1733396"/>
                  <a:pt x="3876795" y="1714168"/>
                </a:cubicBezTo>
                <a:cubicBezTo>
                  <a:pt x="3876795" y="1694940"/>
                  <a:pt x="3892386" y="1679349"/>
                  <a:pt x="3911614" y="1679349"/>
                </a:cubicBezTo>
                <a:cubicBezTo>
                  <a:pt x="3930842" y="1679349"/>
                  <a:pt x="3946433" y="1694940"/>
                  <a:pt x="3946433" y="1714168"/>
                </a:cubicBezTo>
                <a:cubicBezTo>
                  <a:pt x="3946433" y="1733396"/>
                  <a:pt x="3930842" y="1748987"/>
                  <a:pt x="3911614" y="1748987"/>
                </a:cubicBezTo>
                <a:close/>
                <a:moveTo>
                  <a:pt x="3996513" y="1748987"/>
                </a:moveTo>
                <a:cubicBezTo>
                  <a:pt x="3977285" y="1748987"/>
                  <a:pt x="3961694" y="1733396"/>
                  <a:pt x="3961694" y="1714168"/>
                </a:cubicBezTo>
                <a:cubicBezTo>
                  <a:pt x="3961694" y="1694940"/>
                  <a:pt x="3977285" y="1679349"/>
                  <a:pt x="3996513" y="1679349"/>
                </a:cubicBezTo>
                <a:cubicBezTo>
                  <a:pt x="4015741" y="1679349"/>
                  <a:pt x="4031332" y="1694940"/>
                  <a:pt x="4031332" y="1714168"/>
                </a:cubicBezTo>
                <a:cubicBezTo>
                  <a:pt x="4031332" y="1733396"/>
                  <a:pt x="4015741" y="1748987"/>
                  <a:pt x="3996513" y="1748987"/>
                </a:cubicBezTo>
                <a:close/>
                <a:moveTo>
                  <a:pt x="4081406" y="1748987"/>
                </a:moveTo>
                <a:cubicBezTo>
                  <a:pt x="4062179" y="1748987"/>
                  <a:pt x="4046588" y="1733396"/>
                  <a:pt x="4046588" y="1714168"/>
                </a:cubicBezTo>
                <a:cubicBezTo>
                  <a:pt x="4046588" y="1694940"/>
                  <a:pt x="4062179" y="1679349"/>
                  <a:pt x="4081406" y="1679349"/>
                </a:cubicBezTo>
                <a:cubicBezTo>
                  <a:pt x="4100634" y="1679349"/>
                  <a:pt x="4116225" y="1694940"/>
                  <a:pt x="4116225" y="1714168"/>
                </a:cubicBezTo>
                <a:cubicBezTo>
                  <a:pt x="4116225" y="1733396"/>
                  <a:pt x="4100634" y="1748987"/>
                  <a:pt x="4081406" y="1748987"/>
                </a:cubicBezTo>
                <a:close/>
                <a:moveTo>
                  <a:pt x="4166299" y="1748987"/>
                </a:moveTo>
                <a:cubicBezTo>
                  <a:pt x="4147071" y="1748987"/>
                  <a:pt x="4131480" y="1733396"/>
                  <a:pt x="4131480" y="1714168"/>
                </a:cubicBezTo>
                <a:cubicBezTo>
                  <a:pt x="4131480" y="1694940"/>
                  <a:pt x="4147071" y="1679349"/>
                  <a:pt x="4166299" y="1679349"/>
                </a:cubicBezTo>
                <a:cubicBezTo>
                  <a:pt x="4185526" y="1679349"/>
                  <a:pt x="4201117" y="1694940"/>
                  <a:pt x="4201117" y="1714168"/>
                </a:cubicBezTo>
                <a:cubicBezTo>
                  <a:pt x="4201117" y="1733396"/>
                  <a:pt x="4185526" y="1748987"/>
                  <a:pt x="4166299" y="1748987"/>
                </a:cubicBezTo>
                <a:close/>
                <a:moveTo>
                  <a:pt x="4251190" y="1748987"/>
                </a:moveTo>
                <a:cubicBezTo>
                  <a:pt x="4231962" y="1748987"/>
                  <a:pt x="4216371" y="1733396"/>
                  <a:pt x="4216371" y="1714168"/>
                </a:cubicBezTo>
                <a:cubicBezTo>
                  <a:pt x="4216371" y="1694940"/>
                  <a:pt x="4231962" y="1679349"/>
                  <a:pt x="4251190" y="1679349"/>
                </a:cubicBezTo>
                <a:cubicBezTo>
                  <a:pt x="4270418" y="1679349"/>
                  <a:pt x="4286009" y="1694940"/>
                  <a:pt x="4286009" y="1714168"/>
                </a:cubicBezTo>
                <a:cubicBezTo>
                  <a:pt x="4286009" y="1733396"/>
                  <a:pt x="4270418" y="1748987"/>
                  <a:pt x="4251190" y="1748987"/>
                </a:cubicBezTo>
                <a:close/>
                <a:moveTo>
                  <a:pt x="4336083" y="1748987"/>
                </a:moveTo>
                <a:cubicBezTo>
                  <a:pt x="4316855" y="1748987"/>
                  <a:pt x="4301264" y="1733396"/>
                  <a:pt x="4301264" y="1714168"/>
                </a:cubicBezTo>
                <a:cubicBezTo>
                  <a:pt x="4301264" y="1694940"/>
                  <a:pt x="4316855" y="1679349"/>
                  <a:pt x="4336083" y="1679349"/>
                </a:cubicBezTo>
                <a:cubicBezTo>
                  <a:pt x="4355311" y="1679349"/>
                  <a:pt x="4370902" y="1694940"/>
                  <a:pt x="4370902" y="1714168"/>
                </a:cubicBezTo>
                <a:cubicBezTo>
                  <a:pt x="4370902" y="1733396"/>
                  <a:pt x="4355311" y="1748987"/>
                  <a:pt x="4336083" y="1748987"/>
                </a:cubicBezTo>
                <a:close/>
                <a:moveTo>
                  <a:pt x="6373503" y="1748987"/>
                </a:moveTo>
                <a:cubicBezTo>
                  <a:pt x="6354275" y="1748987"/>
                  <a:pt x="6338677" y="1733396"/>
                  <a:pt x="6338677" y="1714168"/>
                </a:cubicBezTo>
                <a:cubicBezTo>
                  <a:pt x="6338677" y="1694940"/>
                  <a:pt x="6354275" y="1679349"/>
                  <a:pt x="6373503" y="1679349"/>
                </a:cubicBezTo>
                <a:cubicBezTo>
                  <a:pt x="6392730" y="1679349"/>
                  <a:pt x="6408315" y="1694940"/>
                  <a:pt x="6408315" y="1714168"/>
                </a:cubicBezTo>
                <a:cubicBezTo>
                  <a:pt x="6408315" y="1733396"/>
                  <a:pt x="6392730" y="1748987"/>
                  <a:pt x="6373503" y="1748987"/>
                </a:cubicBezTo>
                <a:close/>
                <a:moveTo>
                  <a:pt x="6458395" y="1748987"/>
                </a:moveTo>
                <a:cubicBezTo>
                  <a:pt x="6439167" y="1748987"/>
                  <a:pt x="6423569" y="1733396"/>
                  <a:pt x="6423569" y="1714168"/>
                </a:cubicBezTo>
                <a:cubicBezTo>
                  <a:pt x="6423569" y="1694940"/>
                  <a:pt x="6439167" y="1679349"/>
                  <a:pt x="6458395" y="1679349"/>
                </a:cubicBezTo>
                <a:cubicBezTo>
                  <a:pt x="6477623" y="1679349"/>
                  <a:pt x="6493207" y="1694940"/>
                  <a:pt x="6493207" y="1714168"/>
                </a:cubicBezTo>
                <a:cubicBezTo>
                  <a:pt x="6493207" y="1733396"/>
                  <a:pt x="6477623" y="1748987"/>
                  <a:pt x="6458395" y="1748987"/>
                </a:cubicBezTo>
                <a:close/>
                <a:moveTo>
                  <a:pt x="6543288" y="1748987"/>
                </a:moveTo>
                <a:cubicBezTo>
                  <a:pt x="6524060" y="1748987"/>
                  <a:pt x="6508463" y="1733396"/>
                  <a:pt x="6508463" y="1714168"/>
                </a:cubicBezTo>
                <a:cubicBezTo>
                  <a:pt x="6508463" y="1694940"/>
                  <a:pt x="6524060" y="1679349"/>
                  <a:pt x="6543288" y="1679349"/>
                </a:cubicBezTo>
                <a:cubicBezTo>
                  <a:pt x="6562516" y="1679349"/>
                  <a:pt x="6578100" y="1694940"/>
                  <a:pt x="6578100" y="1714168"/>
                </a:cubicBezTo>
                <a:cubicBezTo>
                  <a:pt x="6578100" y="1733396"/>
                  <a:pt x="6562516" y="1748987"/>
                  <a:pt x="6543288" y="1748987"/>
                </a:cubicBezTo>
                <a:close/>
                <a:moveTo>
                  <a:pt x="6628180" y="1748987"/>
                </a:moveTo>
                <a:cubicBezTo>
                  <a:pt x="6608953" y="1748987"/>
                  <a:pt x="6593355" y="1733396"/>
                  <a:pt x="6593355" y="1714168"/>
                </a:cubicBezTo>
                <a:cubicBezTo>
                  <a:pt x="6593355" y="1694940"/>
                  <a:pt x="6608953" y="1679349"/>
                  <a:pt x="6628180" y="1679349"/>
                </a:cubicBezTo>
                <a:cubicBezTo>
                  <a:pt x="6647408" y="1679349"/>
                  <a:pt x="6662993" y="1694940"/>
                  <a:pt x="6662993" y="1714168"/>
                </a:cubicBezTo>
                <a:cubicBezTo>
                  <a:pt x="6662993" y="1733396"/>
                  <a:pt x="6647408" y="1748987"/>
                  <a:pt x="6628180" y="1748987"/>
                </a:cubicBezTo>
                <a:close/>
                <a:moveTo>
                  <a:pt x="6713073" y="1748987"/>
                </a:moveTo>
                <a:cubicBezTo>
                  <a:pt x="6693845" y="1748987"/>
                  <a:pt x="6678247" y="1733396"/>
                  <a:pt x="6678247" y="1714168"/>
                </a:cubicBezTo>
                <a:cubicBezTo>
                  <a:pt x="6678247" y="1694940"/>
                  <a:pt x="6693845" y="1679349"/>
                  <a:pt x="6713073" y="1679349"/>
                </a:cubicBezTo>
                <a:cubicBezTo>
                  <a:pt x="6732300" y="1679349"/>
                  <a:pt x="6747885" y="1694940"/>
                  <a:pt x="6747885" y="1714168"/>
                </a:cubicBezTo>
                <a:cubicBezTo>
                  <a:pt x="6747885" y="1733396"/>
                  <a:pt x="6732300" y="1748987"/>
                  <a:pt x="6713073" y="1748987"/>
                </a:cubicBezTo>
                <a:close/>
                <a:moveTo>
                  <a:pt x="6797965" y="1748987"/>
                </a:moveTo>
                <a:cubicBezTo>
                  <a:pt x="6778737" y="1748987"/>
                  <a:pt x="6763139" y="1733396"/>
                  <a:pt x="6763139" y="1714168"/>
                </a:cubicBezTo>
                <a:cubicBezTo>
                  <a:pt x="6763139" y="1694940"/>
                  <a:pt x="6778737" y="1679349"/>
                  <a:pt x="6797965" y="1679349"/>
                </a:cubicBezTo>
                <a:cubicBezTo>
                  <a:pt x="6817193" y="1679349"/>
                  <a:pt x="6832777" y="1694940"/>
                  <a:pt x="6832777" y="1714168"/>
                </a:cubicBezTo>
                <a:cubicBezTo>
                  <a:pt x="6832777" y="1733396"/>
                  <a:pt x="6817193" y="1748987"/>
                  <a:pt x="6797965" y="1748987"/>
                </a:cubicBezTo>
                <a:close/>
                <a:moveTo>
                  <a:pt x="9429658" y="1748987"/>
                </a:moveTo>
                <a:cubicBezTo>
                  <a:pt x="9410430" y="1748987"/>
                  <a:pt x="9394832" y="1733396"/>
                  <a:pt x="9394832" y="1714168"/>
                </a:cubicBezTo>
                <a:cubicBezTo>
                  <a:pt x="9394832" y="1694940"/>
                  <a:pt x="9410430" y="1679349"/>
                  <a:pt x="9429658" y="1679349"/>
                </a:cubicBezTo>
                <a:cubicBezTo>
                  <a:pt x="9448885" y="1679349"/>
                  <a:pt x="9464470" y="1694940"/>
                  <a:pt x="9464470" y="1714168"/>
                </a:cubicBezTo>
                <a:cubicBezTo>
                  <a:pt x="9464470" y="1733396"/>
                  <a:pt x="9448885" y="1748987"/>
                  <a:pt x="9429658" y="1748987"/>
                </a:cubicBezTo>
                <a:close/>
                <a:moveTo>
                  <a:pt x="9514552" y="1748987"/>
                </a:moveTo>
                <a:cubicBezTo>
                  <a:pt x="9495324" y="1748987"/>
                  <a:pt x="9479727" y="1733396"/>
                  <a:pt x="9479727" y="1714168"/>
                </a:cubicBezTo>
                <a:cubicBezTo>
                  <a:pt x="9479727" y="1694940"/>
                  <a:pt x="9495324" y="1679349"/>
                  <a:pt x="9514552" y="1679349"/>
                </a:cubicBezTo>
                <a:cubicBezTo>
                  <a:pt x="9533780" y="1679349"/>
                  <a:pt x="9549364" y="1694940"/>
                  <a:pt x="9549364" y="1714168"/>
                </a:cubicBezTo>
                <a:cubicBezTo>
                  <a:pt x="9549364" y="1733396"/>
                  <a:pt x="9533780" y="1748987"/>
                  <a:pt x="9514552" y="1748987"/>
                </a:cubicBezTo>
                <a:close/>
                <a:moveTo>
                  <a:pt x="9599444" y="1748987"/>
                </a:moveTo>
                <a:cubicBezTo>
                  <a:pt x="9580216" y="1748987"/>
                  <a:pt x="9564619" y="1733396"/>
                  <a:pt x="9564619" y="1714168"/>
                </a:cubicBezTo>
                <a:cubicBezTo>
                  <a:pt x="9564619" y="1694940"/>
                  <a:pt x="9580216" y="1679349"/>
                  <a:pt x="9599444" y="1679349"/>
                </a:cubicBezTo>
                <a:cubicBezTo>
                  <a:pt x="9618672" y="1679349"/>
                  <a:pt x="9634256" y="1694940"/>
                  <a:pt x="9634256" y="1714168"/>
                </a:cubicBezTo>
                <a:cubicBezTo>
                  <a:pt x="9634256" y="1733396"/>
                  <a:pt x="9618672" y="1748987"/>
                  <a:pt x="9599444" y="1748987"/>
                </a:cubicBezTo>
                <a:close/>
                <a:moveTo>
                  <a:pt x="9684335" y="1748987"/>
                </a:moveTo>
                <a:cubicBezTo>
                  <a:pt x="9665108" y="1748987"/>
                  <a:pt x="9649510" y="1733396"/>
                  <a:pt x="9649510" y="1714168"/>
                </a:cubicBezTo>
                <a:cubicBezTo>
                  <a:pt x="9649510" y="1694940"/>
                  <a:pt x="9665108" y="1679349"/>
                  <a:pt x="9684335" y="1679349"/>
                </a:cubicBezTo>
                <a:cubicBezTo>
                  <a:pt x="9703563" y="1679349"/>
                  <a:pt x="9719148" y="1694940"/>
                  <a:pt x="9719148" y="1714168"/>
                </a:cubicBezTo>
                <a:cubicBezTo>
                  <a:pt x="9719148" y="1733396"/>
                  <a:pt x="9703563" y="1748987"/>
                  <a:pt x="9684335" y="1748987"/>
                </a:cubicBezTo>
                <a:close/>
                <a:moveTo>
                  <a:pt x="9769228" y="1748987"/>
                </a:moveTo>
                <a:cubicBezTo>
                  <a:pt x="9750000" y="1748987"/>
                  <a:pt x="9734402" y="1733396"/>
                  <a:pt x="9734402" y="1714168"/>
                </a:cubicBezTo>
                <a:cubicBezTo>
                  <a:pt x="9734402" y="1694940"/>
                  <a:pt x="9750000" y="1679349"/>
                  <a:pt x="9769228" y="1679349"/>
                </a:cubicBezTo>
                <a:cubicBezTo>
                  <a:pt x="9788455" y="1679349"/>
                  <a:pt x="9804040" y="1694940"/>
                  <a:pt x="9804040" y="1714168"/>
                </a:cubicBezTo>
                <a:cubicBezTo>
                  <a:pt x="9804040" y="1733396"/>
                  <a:pt x="9788455" y="1748987"/>
                  <a:pt x="9769228" y="1748987"/>
                </a:cubicBezTo>
                <a:close/>
                <a:moveTo>
                  <a:pt x="9854122" y="1748987"/>
                </a:moveTo>
                <a:cubicBezTo>
                  <a:pt x="9834894" y="1748987"/>
                  <a:pt x="9819297" y="1733396"/>
                  <a:pt x="9819297" y="1714168"/>
                </a:cubicBezTo>
                <a:cubicBezTo>
                  <a:pt x="9819297" y="1694940"/>
                  <a:pt x="9834894" y="1679349"/>
                  <a:pt x="9854122" y="1679349"/>
                </a:cubicBezTo>
                <a:cubicBezTo>
                  <a:pt x="9873350" y="1679349"/>
                  <a:pt x="9888934" y="1694940"/>
                  <a:pt x="9888934" y="1714168"/>
                </a:cubicBezTo>
                <a:cubicBezTo>
                  <a:pt x="9888934" y="1733396"/>
                  <a:pt x="9873350" y="1748987"/>
                  <a:pt x="9854122" y="1748987"/>
                </a:cubicBezTo>
                <a:close/>
                <a:moveTo>
                  <a:pt x="9939014" y="1748987"/>
                </a:moveTo>
                <a:cubicBezTo>
                  <a:pt x="9919786" y="1748987"/>
                  <a:pt x="9904189" y="1733396"/>
                  <a:pt x="9904189" y="1714168"/>
                </a:cubicBezTo>
                <a:cubicBezTo>
                  <a:pt x="9904189" y="1694940"/>
                  <a:pt x="9919786" y="1679349"/>
                  <a:pt x="9939014" y="1679349"/>
                </a:cubicBezTo>
                <a:cubicBezTo>
                  <a:pt x="9958242" y="1679349"/>
                  <a:pt x="9973826" y="1694940"/>
                  <a:pt x="9973826" y="1714168"/>
                </a:cubicBezTo>
                <a:cubicBezTo>
                  <a:pt x="9973826" y="1733396"/>
                  <a:pt x="9958242" y="1748987"/>
                  <a:pt x="9939014" y="1748987"/>
                </a:cubicBezTo>
                <a:close/>
                <a:moveTo>
                  <a:pt x="10023905" y="1748987"/>
                </a:moveTo>
                <a:cubicBezTo>
                  <a:pt x="10004678" y="1748987"/>
                  <a:pt x="9989080" y="1733396"/>
                  <a:pt x="9989080" y="1714168"/>
                </a:cubicBezTo>
                <a:cubicBezTo>
                  <a:pt x="9989080" y="1694940"/>
                  <a:pt x="10004678" y="1679349"/>
                  <a:pt x="10023905" y="1679349"/>
                </a:cubicBezTo>
                <a:cubicBezTo>
                  <a:pt x="10043133" y="1679349"/>
                  <a:pt x="10058718" y="1694940"/>
                  <a:pt x="10058718" y="1714168"/>
                </a:cubicBezTo>
                <a:cubicBezTo>
                  <a:pt x="10058718" y="1733396"/>
                  <a:pt x="10043133" y="1748987"/>
                  <a:pt x="10023905" y="1748987"/>
                </a:cubicBezTo>
                <a:close/>
                <a:moveTo>
                  <a:pt x="10108798" y="1748987"/>
                </a:moveTo>
                <a:cubicBezTo>
                  <a:pt x="10089570" y="1748987"/>
                  <a:pt x="10073972" y="1733396"/>
                  <a:pt x="10073972" y="1714168"/>
                </a:cubicBezTo>
                <a:cubicBezTo>
                  <a:pt x="10073972" y="1694940"/>
                  <a:pt x="10089570" y="1679349"/>
                  <a:pt x="10108798" y="1679349"/>
                </a:cubicBezTo>
                <a:cubicBezTo>
                  <a:pt x="10128025" y="1679349"/>
                  <a:pt x="10143610" y="1694940"/>
                  <a:pt x="10143610" y="1714168"/>
                </a:cubicBezTo>
                <a:cubicBezTo>
                  <a:pt x="10143610" y="1733396"/>
                  <a:pt x="10128025" y="1748987"/>
                  <a:pt x="10108798" y="1748987"/>
                </a:cubicBezTo>
                <a:close/>
                <a:moveTo>
                  <a:pt x="10193691" y="1748987"/>
                </a:moveTo>
                <a:cubicBezTo>
                  <a:pt x="10174463" y="1748987"/>
                  <a:pt x="10158866" y="1733396"/>
                  <a:pt x="10158866" y="1714168"/>
                </a:cubicBezTo>
                <a:cubicBezTo>
                  <a:pt x="10158866" y="1694940"/>
                  <a:pt x="10174463" y="1679349"/>
                  <a:pt x="10193691" y="1679349"/>
                </a:cubicBezTo>
                <a:cubicBezTo>
                  <a:pt x="10212919" y="1679349"/>
                  <a:pt x="10228503" y="1694940"/>
                  <a:pt x="10228503" y="1714168"/>
                </a:cubicBezTo>
                <a:cubicBezTo>
                  <a:pt x="10228503" y="1733396"/>
                  <a:pt x="10212919" y="1748987"/>
                  <a:pt x="10193691" y="1748987"/>
                </a:cubicBezTo>
                <a:close/>
                <a:moveTo>
                  <a:pt x="10278584" y="1748987"/>
                </a:moveTo>
                <a:cubicBezTo>
                  <a:pt x="10259356" y="1748987"/>
                  <a:pt x="10243759" y="1733396"/>
                  <a:pt x="10243759" y="1714168"/>
                </a:cubicBezTo>
                <a:cubicBezTo>
                  <a:pt x="10243759" y="1694940"/>
                  <a:pt x="10259356" y="1679349"/>
                  <a:pt x="10278584" y="1679349"/>
                </a:cubicBezTo>
                <a:cubicBezTo>
                  <a:pt x="10297812" y="1679349"/>
                  <a:pt x="10313396" y="1694940"/>
                  <a:pt x="10313396" y="1714168"/>
                </a:cubicBezTo>
                <a:cubicBezTo>
                  <a:pt x="10313396" y="1733396"/>
                  <a:pt x="10297812" y="1748987"/>
                  <a:pt x="10278584" y="1748987"/>
                </a:cubicBezTo>
                <a:close/>
                <a:moveTo>
                  <a:pt x="10363475" y="1748987"/>
                </a:moveTo>
                <a:cubicBezTo>
                  <a:pt x="10344248" y="1748987"/>
                  <a:pt x="10328650" y="1733396"/>
                  <a:pt x="10328650" y="1714168"/>
                </a:cubicBezTo>
                <a:cubicBezTo>
                  <a:pt x="10328650" y="1694940"/>
                  <a:pt x="10344248" y="1679349"/>
                  <a:pt x="10363475" y="1679349"/>
                </a:cubicBezTo>
                <a:cubicBezTo>
                  <a:pt x="10382703" y="1679349"/>
                  <a:pt x="10398288" y="1694940"/>
                  <a:pt x="10398288" y="1714168"/>
                </a:cubicBezTo>
                <a:cubicBezTo>
                  <a:pt x="10398288" y="1733396"/>
                  <a:pt x="10382703" y="1748987"/>
                  <a:pt x="10363475" y="1748987"/>
                </a:cubicBezTo>
                <a:close/>
                <a:moveTo>
                  <a:pt x="10448368" y="1748987"/>
                </a:moveTo>
                <a:cubicBezTo>
                  <a:pt x="10429140" y="1748987"/>
                  <a:pt x="10413542" y="1733396"/>
                  <a:pt x="10413542" y="1714168"/>
                </a:cubicBezTo>
                <a:cubicBezTo>
                  <a:pt x="10413542" y="1694940"/>
                  <a:pt x="10429140" y="1679349"/>
                  <a:pt x="10448368" y="1679349"/>
                </a:cubicBezTo>
                <a:cubicBezTo>
                  <a:pt x="10467595" y="1679349"/>
                  <a:pt x="10483180" y="1694940"/>
                  <a:pt x="10483180" y="1714168"/>
                </a:cubicBezTo>
                <a:cubicBezTo>
                  <a:pt x="10483180" y="1733396"/>
                  <a:pt x="10467595" y="1748987"/>
                  <a:pt x="10448368" y="1748987"/>
                </a:cubicBezTo>
                <a:close/>
                <a:moveTo>
                  <a:pt x="10533261" y="1748987"/>
                </a:moveTo>
                <a:cubicBezTo>
                  <a:pt x="10514033" y="1748987"/>
                  <a:pt x="10498436" y="1733396"/>
                  <a:pt x="10498436" y="1714168"/>
                </a:cubicBezTo>
                <a:cubicBezTo>
                  <a:pt x="10498436" y="1694940"/>
                  <a:pt x="10514033" y="1679349"/>
                  <a:pt x="10533261" y="1679349"/>
                </a:cubicBezTo>
                <a:cubicBezTo>
                  <a:pt x="10552489" y="1679349"/>
                  <a:pt x="10568073" y="1694940"/>
                  <a:pt x="10568073" y="1714168"/>
                </a:cubicBezTo>
                <a:cubicBezTo>
                  <a:pt x="10568073" y="1733396"/>
                  <a:pt x="10552489" y="1748987"/>
                  <a:pt x="10533261" y="1748987"/>
                </a:cubicBezTo>
                <a:close/>
                <a:moveTo>
                  <a:pt x="3741829" y="1664127"/>
                </a:moveTo>
                <a:cubicBezTo>
                  <a:pt x="3722602" y="1664127"/>
                  <a:pt x="3707010" y="1648536"/>
                  <a:pt x="3707010" y="1629308"/>
                </a:cubicBezTo>
                <a:cubicBezTo>
                  <a:pt x="3707010" y="1610080"/>
                  <a:pt x="3722602" y="1594489"/>
                  <a:pt x="3741829" y="1594489"/>
                </a:cubicBezTo>
                <a:cubicBezTo>
                  <a:pt x="3761057" y="1594489"/>
                  <a:pt x="3776648" y="1610080"/>
                  <a:pt x="3776648" y="1629308"/>
                </a:cubicBezTo>
                <a:cubicBezTo>
                  <a:pt x="3776648" y="1648536"/>
                  <a:pt x="3761057" y="1664127"/>
                  <a:pt x="3741829" y="1664127"/>
                </a:cubicBezTo>
                <a:close/>
                <a:moveTo>
                  <a:pt x="3826723" y="1664127"/>
                </a:moveTo>
                <a:cubicBezTo>
                  <a:pt x="3807495" y="1664127"/>
                  <a:pt x="3791904" y="1648536"/>
                  <a:pt x="3791904" y="1629308"/>
                </a:cubicBezTo>
                <a:cubicBezTo>
                  <a:pt x="3791904" y="1610080"/>
                  <a:pt x="3807495" y="1594489"/>
                  <a:pt x="3826723" y="1594489"/>
                </a:cubicBezTo>
                <a:cubicBezTo>
                  <a:pt x="3845950" y="1594489"/>
                  <a:pt x="3861541" y="1610080"/>
                  <a:pt x="3861541" y="1629308"/>
                </a:cubicBezTo>
                <a:cubicBezTo>
                  <a:pt x="3861541" y="1648536"/>
                  <a:pt x="3845950" y="1664127"/>
                  <a:pt x="3826723" y="1664127"/>
                </a:cubicBezTo>
                <a:close/>
                <a:moveTo>
                  <a:pt x="3911614" y="1664127"/>
                </a:moveTo>
                <a:cubicBezTo>
                  <a:pt x="3892386" y="1664127"/>
                  <a:pt x="3876795" y="1648536"/>
                  <a:pt x="3876795" y="1629308"/>
                </a:cubicBezTo>
                <a:cubicBezTo>
                  <a:pt x="3876795" y="1610080"/>
                  <a:pt x="3892386" y="1594489"/>
                  <a:pt x="3911614" y="1594489"/>
                </a:cubicBezTo>
                <a:cubicBezTo>
                  <a:pt x="3930842" y="1594489"/>
                  <a:pt x="3946433" y="1610080"/>
                  <a:pt x="3946433" y="1629308"/>
                </a:cubicBezTo>
                <a:cubicBezTo>
                  <a:pt x="3946433" y="1648536"/>
                  <a:pt x="3930842" y="1664127"/>
                  <a:pt x="3911614" y="1664127"/>
                </a:cubicBezTo>
                <a:close/>
                <a:moveTo>
                  <a:pt x="3996513" y="1664127"/>
                </a:moveTo>
                <a:cubicBezTo>
                  <a:pt x="3977285" y="1664127"/>
                  <a:pt x="3961694" y="1648536"/>
                  <a:pt x="3961694" y="1629308"/>
                </a:cubicBezTo>
                <a:cubicBezTo>
                  <a:pt x="3961694" y="1610080"/>
                  <a:pt x="3977285" y="1594489"/>
                  <a:pt x="3996513" y="1594489"/>
                </a:cubicBezTo>
                <a:cubicBezTo>
                  <a:pt x="4015741" y="1594489"/>
                  <a:pt x="4031332" y="1610080"/>
                  <a:pt x="4031332" y="1629308"/>
                </a:cubicBezTo>
                <a:cubicBezTo>
                  <a:pt x="4031332" y="1648536"/>
                  <a:pt x="4015741" y="1664127"/>
                  <a:pt x="3996513" y="1664127"/>
                </a:cubicBezTo>
                <a:close/>
                <a:moveTo>
                  <a:pt x="4081406" y="1664127"/>
                </a:moveTo>
                <a:cubicBezTo>
                  <a:pt x="4062179" y="1664127"/>
                  <a:pt x="4046588" y="1648536"/>
                  <a:pt x="4046588" y="1629308"/>
                </a:cubicBezTo>
                <a:cubicBezTo>
                  <a:pt x="4046588" y="1610080"/>
                  <a:pt x="4062179" y="1594489"/>
                  <a:pt x="4081406" y="1594489"/>
                </a:cubicBezTo>
                <a:cubicBezTo>
                  <a:pt x="4100634" y="1594489"/>
                  <a:pt x="4116225" y="1610080"/>
                  <a:pt x="4116225" y="1629308"/>
                </a:cubicBezTo>
                <a:cubicBezTo>
                  <a:pt x="4116225" y="1648536"/>
                  <a:pt x="4100634" y="1664127"/>
                  <a:pt x="4081406" y="1664127"/>
                </a:cubicBezTo>
                <a:close/>
                <a:moveTo>
                  <a:pt x="4166299" y="1664127"/>
                </a:moveTo>
                <a:cubicBezTo>
                  <a:pt x="4147071" y="1664127"/>
                  <a:pt x="4131480" y="1648536"/>
                  <a:pt x="4131480" y="1629308"/>
                </a:cubicBezTo>
                <a:cubicBezTo>
                  <a:pt x="4131480" y="1610080"/>
                  <a:pt x="4147071" y="1594489"/>
                  <a:pt x="4166299" y="1594489"/>
                </a:cubicBezTo>
                <a:cubicBezTo>
                  <a:pt x="4185526" y="1594489"/>
                  <a:pt x="4201117" y="1610080"/>
                  <a:pt x="4201117" y="1629308"/>
                </a:cubicBezTo>
                <a:cubicBezTo>
                  <a:pt x="4201117" y="1648536"/>
                  <a:pt x="4185526" y="1664127"/>
                  <a:pt x="4166299" y="1664127"/>
                </a:cubicBezTo>
                <a:close/>
                <a:moveTo>
                  <a:pt x="4251190" y="1664127"/>
                </a:moveTo>
                <a:cubicBezTo>
                  <a:pt x="4231962" y="1664127"/>
                  <a:pt x="4216371" y="1648536"/>
                  <a:pt x="4216371" y="1629308"/>
                </a:cubicBezTo>
                <a:cubicBezTo>
                  <a:pt x="4216371" y="1610080"/>
                  <a:pt x="4231962" y="1594489"/>
                  <a:pt x="4251190" y="1594489"/>
                </a:cubicBezTo>
                <a:cubicBezTo>
                  <a:pt x="4270418" y="1594489"/>
                  <a:pt x="4286009" y="1610080"/>
                  <a:pt x="4286009" y="1629308"/>
                </a:cubicBezTo>
                <a:cubicBezTo>
                  <a:pt x="4286009" y="1648536"/>
                  <a:pt x="4270418" y="1664127"/>
                  <a:pt x="4251190" y="1664127"/>
                </a:cubicBezTo>
                <a:close/>
                <a:moveTo>
                  <a:pt x="4336083" y="1664127"/>
                </a:moveTo>
                <a:cubicBezTo>
                  <a:pt x="4316855" y="1664127"/>
                  <a:pt x="4301264" y="1648536"/>
                  <a:pt x="4301264" y="1629308"/>
                </a:cubicBezTo>
                <a:cubicBezTo>
                  <a:pt x="4301264" y="1610080"/>
                  <a:pt x="4316855" y="1594489"/>
                  <a:pt x="4336083" y="1594489"/>
                </a:cubicBezTo>
                <a:cubicBezTo>
                  <a:pt x="4355311" y="1594489"/>
                  <a:pt x="4370902" y="1610080"/>
                  <a:pt x="4370902" y="1629308"/>
                </a:cubicBezTo>
                <a:cubicBezTo>
                  <a:pt x="4370902" y="1648536"/>
                  <a:pt x="4355311" y="1664127"/>
                  <a:pt x="4336083" y="1664127"/>
                </a:cubicBezTo>
                <a:close/>
                <a:moveTo>
                  <a:pt x="6373503" y="1664127"/>
                </a:moveTo>
                <a:cubicBezTo>
                  <a:pt x="6354275" y="1664127"/>
                  <a:pt x="6338677" y="1648536"/>
                  <a:pt x="6338677" y="1629308"/>
                </a:cubicBezTo>
                <a:cubicBezTo>
                  <a:pt x="6338677" y="1610080"/>
                  <a:pt x="6354275" y="1594489"/>
                  <a:pt x="6373503" y="1594489"/>
                </a:cubicBezTo>
                <a:cubicBezTo>
                  <a:pt x="6392730" y="1594489"/>
                  <a:pt x="6408315" y="1610080"/>
                  <a:pt x="6408315" y="1629308"/>
                </a:cubicBezTo>
                <a:cubicBezTo>
                  <a:pt x="6408315" y="1648536"/>
                  <a:pt x="6392730" y="1664127"/>
                  <a:pt x="6373503" y="1664127"/>
                </a:cubicBezTo>
                <a:close/>
                <a:moveTo>
                  <a:pt x="6458395" y="1664127"/>
                </a:moveTo>
                <a:cubicBezTo>
                  <a:pt x="6439167" y="1664127"/>
                  <a:pt x="6423569" y="1648536"/>
                  <a:pt x="6423569" y="1629308"/>
                </a:cubicBezTo>
                <a:cubicBezTo>
                  <a:pt x="6423569" y="1610080"/>
                  <a:pt x="6439167" y="1594489"/>
                  <a:pt x="6458395" y="1594489"/>
                </a:cubicBezTo>
                <a:cubicBezTo>
                  <a:pt x="6477623" y="1594489"/>
                  <a:pt x="6493207" y="1610080"/>
                  <a:pt x="6493207" y="1629308"/>
                </a:cubicBezTo>
                <a:cubicBezTo>
                  <a:pt x="6493207" y="1648536"/>
                  <a:pt x="6477623" y="1664127"/>
                  <a:pt x="6458395" y="1664127"/>
                </a:cubicBezTo>
                <a:close/>
                <a:moveTo>
                  <a:pt x="6543288" y="1664127"/>
                </a:moveTo>
                <a:cubicBezTo>
                  <a:pt x="6524060" y="1664127"/>
                  <a:pt x="6508463" y="1648536"/>
                  <a:pt x="6508463" y="1629308"/>
                </a:cubicBezTo>
                <a:cubicBezTo>
                  <a:pt x="6508463" y="1610080"/>
                  <a:pt x="6524060" y="1594489"/>
                  <a:pt x="6543288" y="1594489"/>
                </a:cubicBezTo>
                <a:cubicBezTo>
                  <a:pt x="6562516" y="1594489"/>
                  <a:pt x="6578100" y="1610080"/>
                  <a:pt x="6578100" y="1629308"/>
                </a:cubicBezTo>
                <a:cubicBezTo>
                  <a:pt x="6578100" y="1648536"/>
                  <a:pt x="6562516" y="1664127"/>
                  <a:pt x="6543288" y="1664127"/>
                </a:cubicBezTo>
                <a:close/>
                <a:moveTo>
                  <a:pt x="6628180" y="1664127"/>
                </a:moveTo>
                <a:cubicBezTo>
                  <a:pt x="6608953" y="1664127"/>
                  <a:pt x="6593355" y="1648536"/>
                  <a:pt x="6593355" y="1629308"/>
                </a:cubicBezTo>
                <a:cubicBezTo>
                  <a:pt x="6593355" y="1610080"/>
                  <a:pt x="6608953" y="1594489"/>
                  <a:pt x="6628180" y="1594489"/>
                </a:cubicBezTo>
                <a:cubicBezTo>
                  <a:pt x="6647408" y="1594489"/>
                  <a:pt x="6662993" y="1610080"/>
                  <a:pt x="6662993" y="1629308"/>
                </a:cubicBezTo>
                <a:cubicBezTo>
                  <a:pt x="6662993" y="1648536"/>
                  <a:pt x="6647408" y="1664127"/>
                  <a:pt x="6628180" y="1664127"/>
                </a:cubicBezTo>
                <a:close/>
                <a:moveTo>
                  <a:pt x="6713073" y="1664127"/>
                </a:moveTo>
                <a:cubicBezTo>
                  <a:pt x="6693845" y="1664127"/>
                  <a:pt x="6678247" y="1648536"/>
                  <a:pt x="6678247" y="1629308"/>
                </a:cubicBezTo>
                <a:cubicBezTo>
                  <a:pt x="6678247" y="1610080"/>
                  <a:pt x="6693845" y="1594489"/>
                  <a:pt x="6713073" y="1594489"/>
                </a:cubicBezTo>
                <a:cubicBezTo>
                  <a:pt x="6732300" y="1594489"/>
                  <a:pt x="6747885" y="1610080"/>
                  <a:pt x="6747885" y="1629308"/>
                </a:cubicBezTo>
                <a:cubicBezTo>
                  <a:pt x="6747885" y="1648536"/>
                  <a:pt x="6732300" y="1664127"/>
                  <a:pt x="6713073" y="1664127"/>
                </a:cubicBezTo>
                <a:close/>
                <a:moveTo>
                  <a:pt x="6797965" y="1664127"/>
                </a:moveTo>
                <a:cubicBezTo>
                  <a:pt x="6778737" y="1664127"/>
                  <a:pt x="6763139" y="1648536"/>
                  <a:pt x="6763139" y="1629308"/>
                </a:cubicBezTo>
                <a:cubicBezTo>
                  <a:pt x="6763139" y="1610080"/>
                  <a:pt x="6778737" y="1594489"/>
                  <a:pt x="6797965" y="1594489"/>
                </a:cubicBezTo>
                <a:cubicBezTo>
                  <a:pt x="6817193" y="1594489"/>
                  <a:pt x="6832777" y="1610080"/>
                  <a:pt x="6832777" y="1629308"/>
                </a:cubicBezTo>
                <a:cubicBezTo>
                  <a:pt x="6832777" y="1648536"/>
                  <a:pt x="6817193" y="1664127"/>
                  <a:pt x="6797965" y="1664127"/>
                </a:cubicBezTo>
                <a:close/>
                <a:moveTo>
                  <a:pt x="9429658" y="1664127"/>
                </a:moveTo>
                <a:cubicBezTo>
                  <a:pt x="9410430" y="1664127"/>
                  <a:pt x="9394832" y="1648536"/>
                  <a:pt x="9394832" y="1629308"/>
                </a:cubicBezTo>
                <a:cubicBezTo>
                  <a:pt x="9394832" y="1610080"/>
                  <a:pt x="9410430" y="1594489"/>
                  <a:pt x="9429658" y="1594489"/>
                </a:cubicBezTo>
                <a:cubicBezTo>
                  <a:pt x="9448885" y="1594489"/>
                  <a:pt x="9464470" y="1610080"/>
                  <a:pt x="9464470" y="1629308"/>
                </a:cubicBezTo>
                <a:cubicBezTo>
                  <a:pt x="9464470" y="1648536"/>
                  <a:pt x="9448885" y="1664127"/>
                  <a:pt x="9429658" y="1664127"/>
                </a:cubicBezTo>
                <a:close/>
                <a:moveTo>
                  <a:pt x="9514552" y="1664127"/>
                </a:moveTo>
                <a:cubicBezTo>
                  <a:pt x="9495324" y="1664127"/>
                  <a:pt x="9479727" y="1648536"/>
                  <a:pt x="9479727" y="1629308"/>
                </a:cubicBezTo>
                <a:cubicBezTo>
                  <a:pt x="9479727" y="1610080"/>
                  <a:pt x="9495324" y="1594489"/>
                  <a:pt x="9514552" y="1594489"/>
                </a:cubicBezTo>
                <a:cubicBezTo>
                  <a:pt x="9533780" y="1594489"/>
                  <a:pt x="9549364" y="1610080"/>
                  <a:pt x="9549364" y="1629308"/>
                </a:cubicBezTo>
                <a:cubicBezTo>
                  <a:pt x="9549364" y="1648536"/>
                  <a:pt x="9533780" y="1664127"/>
                  <a:pt x="9514552" y="1664127"/>
                </a:cubicBezTo>
                <a:close/>
                <a:moveTo>
                  <a:pt x="9599444" y="1664127"/>
                </a:moveTo>
                <a:cubicBezTo>
                  <a:pt x="9580216" y="1664127"/>
                  <a:pt x="9564619" y="1648536"/>
                  <a:pt x="9564619" y="1629308"/>
                </a:cubicBezTo>
                <a:cubicBezTo>
                  <a:pt x="9564619" y="1610080"/>
                  <a:pt x="9580216" y="1594489"/>
                  <a:pt x="9599444" y="1594489"/>
                </a:cubicBezTo>
                <a:cubicBezTo>
                  <a:pt x="9618672" y="1594489"/>
                  <a:pt x="9634256" y="1610080"/>
                  <a:pt x="9634256" y="1629308"/>
                </a:cubicBezTo>
                <a:cubicBezTo>
                  <a:pt x="9634256" y="1648536"/>
                  <a:pt x="9618672" y="1664127"/>
                  <a:pt x="9599444" y="1664127"/>
                </a:cubicBezTo>
                <a:close/>
                <a:moveTo>
                  <a:pt x="9684335" y="1664127"/>
                </a:moveTo>
                <a:cubicBezTo>
                  <a:pt x="9665108" y="1664127"/>
                  <a:pt x="9649510" y="1648536"/>
                  <a:pt x="9649510" y="1629308"/>
                </a:cubicBezTo>
                <a:cubicBezTo>
                  <a:pt x="9649510" y="1610080"/>
                  <a:pt x="9665108" y="1594489"/>
                  <a:pt x="9684335" y="1594489"/>
                </a:cubicBezTo>
                <a:cubicBezTo>
                  <a:pt x="9703563" y="1594489"/>
                  <a:pt x="9719148" y="1610080"/>
                  <a:pt x="9719148" y="1629308"/>
                </a:cubicBezTo>
                <a:cubicBezTo>
                  <a:pt x="9719148" y="1648536"/>
                  <a:pt x="9703563" y="1664127"/>
                  <a:pt x="9684335" y="1664127"/>
                </a:cubicBezTo>
                <a:close/>
                <a:moveTo>
                  <a:pt x="9769228" y="1664127"/>
                </a:moveTo>
                <a:cubicBezTo>
                  <a:pt x="9750000" y="1664127"/>
                  <a:pt x="9734402" y="1648536"/>
                  <a:pt x="9734402" y="1629308"/>
                </a:cubicBezTo>
                <a:cubicBezTo>
                  <a:pt x="9734402" y="1610080"/>
                  <a:pt x="9750000" y="1594489"/>
                  <a:pt x="9769228" y="1594489"/>
                </a:cubicBezTo>
                <a:cubicBezTo>
                  <a:pt x="9788455" y="1594489"/>
                  <a:pt x="9804040" y="1610080"/>
                  <a:pt x="9804040" y="1629308"/>
                </a:cubicBezTo>
                <a:cubicBezTo>
                  <a:pt x="9804040" y="1648536"/>
                  <a:pt x="9788455" y="1664127"/>
                  <a:pt x="9769228" y="1664127"/>
                </a:cubicBezTo>
                <a:close/>
                <a:moveTo>
                  <a:pt x="9854122" y="1664127"/>
                </a:moveTo>
                <a:cubicBezTo>
                  <a:pt x="9834894" y="1664127"/>
                  <a:pt x="9819297" y="1648536"/>
                  <a:pt x="9819297" y="1629308"/>
                </a:cubicBezTo>
                <a:cubicBezTo>
                  <a:pt x="9819297" y="1610080"/>
                  <a:pt x="9834894" y="1594489"/>
                  <a:pt x="9854122" y="1594489"/>
                </a:cubicBezTo>
                <a:cubicBezTo>
                  <a:pt x="9873350" y="1594489"/>
                  <a:pt x="9888934" y="1610080"/>
                  <a:pt x="9888934" y="1629308"/>
                </a:cubicBezTo>
                <a:cubicBezTo>
                  <a:pt x="9888934" y="1648536"/>
                  <a:pt x="9873350" y="1664127"/>
                  <a:pt x="9854122" y="1664127"/>
                </a:cubicBezTo>
                <a:close/>
                <a:moveTo>
                  <a:pt x="9939014" y="1664127"/>
                </a:moveTo>
                <a:cubicBezTo>
                  <a:pt x="9919786" y="1664127"/>
                  <a:pt x="9904189" y="1648536"/>
                  <a:pt x="9904189" y="1629308"/>
                </a:cubicBezTo>
                <a:cubicBezTo>
                  <a:pt x="9904189" y="1610080"/>
                  <a:pt x="9919786" y="1594489"/>
                  <a:pt x="9939014" y="1594489"/>
                </a:cubicBezTo>
                <a:cubicBezTo>
                  <a:pt x="9958242" y="1594489"/>
                  <a:pt x="9973826" y="1610080"/>
                  <a:pt x="9973826" y="1629308"/>
                </a:cubicBezTo>
                <a:cubicBezTo>
                  <a:pt x="9973826" y="1648536"/>
                  <a:pt x="9958242" y="1664127"/>
                  <a:pt x="9939014" y="1664127"/>
                </a:cubicBezTo>
                <a:close/>
                <a:moveTo>
                  <a:pt x="10023905" y="1664127"/>
                </a:moveTo>
                <a:cubicBezTo>
                  <a:pt x="10004678" y="1664127"/>
                  <a:pt x="9989080" y="1648536"/>
                  <a:pt x="9989080" y="1629308"/>
                </a:cubicBezTo>
                <a:cubicBezTo>
                  <a:pt x="9989080" y="1610080"/>
                  <a:pt x="10004678" y="1594489"/>
                  <a:pt x="10023905" y="1594489"/>
                </a:cubicBezTo>
                <a:cubicBezTo>
                  <a:pt x="10043133" y="1594489"/>
                  <a:pt x="10058718" y="1610080"/>
                  <a:pt x="10058718" y="1629308"/>
                </a:cubicBezTo>
                <a:cubicBezTo>
                  <a:pt x="10058718" y="1648536"/>
                  <a:pt x="10043133" y="1664127"/>
                  <a:pt x="10023905" y="1664127"/>
                </a:cubicBezTo>
                <a:close/>
                <a:moveTo>
                  <a:pt x="10108798" y="1664127"/>
                </a:moveTo>
                <a:cubicBezTo>
                  <a:pt x="10089570" y="1664127"/>
                  <a:pt x="10073972" y="1648536"/>
                  <a:pt x="10073972" y="1629308"/>
                </a:cubicBezTo>
                <a:cubicBezTo>
                  <a:pt x="10073972" y="1610080"/>
                  <a:pt x="10089570" y="1594489"/>
                  <a:pt x="10108798" y="1594489"/>
                </a:cubicBezTo>
                <a:cubicBezTo>
                  <a:pt x="10128025" y="1594489"/>
                  <a:pt x="10143610" y="1610080"/>
                  <a:pt x="10143610" y="1629308"/>
                </a:cubicBezTo>
                <a:cubicBezTo>
                  <a:pt x="10143610" y="1648536"/>
                  <a:pt x="10128025" y="1664127"/>
                  <a:pt x="10108798" y="1664127"/>
                </a:cubicBezTo>
                <a:close/>
                <a:moveTo>
                  <a:pt x="10193691" y="1664127"/>
                </a:moveTo>
                <a:cubicBezTo>
                  <a:pt x="10174463" y="1664127"/>
                  <a:pt x="10158866" y="1648536"/>
                  <a:pt x="10158866" y="1629308"/>
                </a:cubicBezTo>
                <a:cubicBezTo>
                  <a:pt x="10158866" y="1610080"/>
                  <a:pt x="10174463" y="1594489"/>
                  <a:pt x="10193691" y="1594489"/>
                </a:cubicBezTo>
                <a:cubicBezTo>
                  <a:pt x="10212919" y="1594489"/>
                  <a:pt x="10228503" y="1610080"/>
                  <a:pt x="10228503" y="1629308"/>
                </a:cubicBezTo>
                <a:cubicBezTo>
                  <a:pt x="10228503" y="1648536"/>
                  <a:pt x="10212919" y="1664127"/>
                  <a:pt x="10193691" y="1664127"/>
                </a:cubicBezTo>
                <a:close/>
                <a:moveTo>
                  <a:pt x="10278584" y="1664127"/>
                </a:moveTo>
                <a:cubicBezTo>
                  <a:pt x="10259356" y="1664127"/>
                  <a:pt x="10243759" y="1648536"/>
                  <a:pt x="10243759" y="1629308"/>
                </a:cubicBezTo>
                <a:cubicBezTo>
                  <a:pt x="10243759" y="1610080"/>
                  <a:pt x="10259356" y="1594489"/>
                  <a:pt x="10278584" y="1594489"/>
                </a:cubicBezTo>
                <a:cubicBezTo>
                  <a:pt x="10297812" y="1594489"/>
                  <a:pt x="10313396" y="1610080"/>
                  <a:pt x="10313396" y="1629308"/>
                </a:cubicBezTo>
                <a:cubicBezTo>
                  <a:pt x="10313396" y="1648536"/>
                  <a:pt x="10297812" y="1664127"/>
                  <a:pt x="10278584" y="1664127"/>
                </a:cubicBezTo>
                <a:close/>
                <a:moveTo>
                  <a:pt x="10363475" y="1664127"/>
                </a:moveTo>
                <a:cubicBezTo>
                  <a:pt x="10344248" y="1664127"/>
                  <a:pt x="10328650" y="1648536"/>
                  <a:pt x="10328650" y="1629308"/>
                </a:cubicBezTo>
                <a:cubicBezTo>
                  <a:pt x="10328650" y="1610080"/>
                  <a:pt x="10344248" y="1594489"/>
                  <a:pt x="10363475" y="1594489"/>
                </a:cubicBezTo>
                <a:cubicBezTo>
                  <a:pt x="10382703" y="1594489"/>
                  <a:pt x="10398288" y="1610080"/>
                  <a:pt x="10398288" y="1629308"/>
                </a:cubicBezTo>
                <a:cubicBezTo>
                  <a:pt x="10398288" y="1648536"/>
                  <a:pt x="10382703" y="1664127"/>
                  <a:pt x="10363475" y="1664127"/>
                </a:cubicBezTo>
                <a:close/>
                <a:moveTo>
                  <a:pt x="10448368" y="1664127"/>
                </a:moveTo>
                <a:cubicBezTo>
                  <a:pt x="10429140" y="1664127"/>
                  <a:pt x="10413542" y="1648536"/>
                  <a:pt x="10413542" y="1629308"/>
                </a:cubicBezTo>
                <a:cubicBezTo>
                  <a:pt x="10413542" y="1610080"/>
                  <a:pt x="10429140" y="1594489"/>
                  <a:pt x="10448368" y="1594489"/>
                </a:cubicBezTo>
                <a:cubicBezTo>
                  <a:pt x="10467595" y="1594489"/>
                  <a:pt x="10483180" y="1610080"/>
                  <a:pt x="10483180" y="1629308"/>
                </a:cubicBezTo>
                <a:cubicBezTo>
                  <a:pt x="10483180" y="1648536"/>
                  <a:pt x="10467595" y="1664127"/>
                  <a:pt x="10448368" y="1664127"/>
                </a:cubicBezTo>
                <a:close/>
                <a:moveTo>
                  <a:pt x="10533261" y="1664127"/>
                </a:moveTo>
                <a:cubicBezTo>
                  <a:pt x="10514033" y="1664127"/>
                  <a:pt x="10498436" y="1648536"/>
                  <a:pt x="10498436" y="1629308"/>
                </a:cubicBezTo>
                <a:cubicBezTo>
                  <a:pt x="10498436" y="1610080"/>
                  <a:pt x="10514033" y="1594489"/>
                  <a:pt x="10533261" y="1594489"/>
                </a:cubicBezTo>
                <a:cubicBezTo>
                  <a:pt x="10552489" y="1594489"/>
                  <a:pt x="10568073" y="1610080"/>
                  <a:pt x="10568073" y="1629308"/>
                </a:cubicBezTo>
                <a:cubicBezTo>
                  <a:pt x="10568073" y="1648536"/>
                  <a:pt x="10552489" y="1664127"/>
                  <a:pt x="10533261" y="1664127"/>
                </a:cubicBezTo>
                <a:close/>
                <a:moveTo>
                  <a:pt x="10618154" y="1664127"/>
                </a:moveTo>
                <a:cubicBezTo>
                  <a:pt x="10598926" y="1664127"/>
                  <a:pt x="10583329" y="1648536"/>
                  <a:pt x="10583329" y="1629308"/>
                </a:cubicBezTo>
                <a:cubicBezTo>
                  <a:pt x="10583329" y="1610080"/>
                  <a:pt x="10598926" y="1594489"/>
                  <a:pt x="10618154" y="1594489"/>
                </a:cubicBezTo>
                <a:cubicBezTo>
                  <a:pt x="10637382" y="1594489"/>
                  <a:pt x="10652966" y="1610080"/>
                  <a:pt x="10652966" y="1629308"/>
                </a:cubicBezTo>
                <a:cubicBezTo>
                  <a:pt x="10652966" y="1648536"/>
                  <a:pt x="10637382" y="1664127"/>
                  <a:pt x="10618154" y="1664127"/>
                </a:cubicBezTo>
                <a:close/>
                <a:moveTo>
                  <a:pt x="3741829" y="1579266"/>
                </a:moveTo>
                <a:cubicBezTo>
                  <a:pt x="3722602" y="1579266"/>
                  <a:pt x="3707010" y="1563675"/>
                  <a:pt x="3707010" y="1544447"/>
                </a:cubicBezTo>
                <a:cubicBezTo>
                  <a:pt x="3707010" y="1525220"/>
                  <a:pt x="3722602" y="1509629"/>
                  <a:pt x="3741829" y="1509629"/>
                </a:cubicBezTo>
                <a:cubicBezTo>
                  <a:pt x="3761057" y="1509629"/>
                  <a:pt x="3776648" y="1525220"/>
                  <a:pt x="3776648" y="1544447"/>
                </a:cubicBezTo>
                <a:cubicBezTo>
                  <a:pt x="3776648" y="1563675"/>
                  <a:pt x="3761057" y="1579266"/>
                  <a:pt x="3741829" y="1579266"/>
                </a:cubicBezTo>
                <a:close/>
                <a:moveTo>
                  <a:pt x="3826723" y="1579266"/>
                </a:moveTo>
                <a:cubicBezTo>
                  <a:pt x="3807495" y="1579266"/>
                  <a:pt x="3791904" y="1563675"/>
                  <a:pt x="3791904" y="1544447"/>
                </a:cubicBezTo>
                <a:cubicBezTo>
                  <a:pt x="3791904" y="1525220"/>
                  <a:pt x="3807495" y="1509629"/>
                  <a:pt x="3826723" y="1509629"/>
                </a:cubicBezTo>
                <a:cubicBezTo>
                  <a:pt x="3845950" y="1509629"/>
                  <a:pt x="3861541" y="1525220"/>
                  <a:pt x="3861541" y="1544447"/>
                </a:cubicBezTo>
                <a:cubicBezTo>
                  <a:pt x="3861541" y="1563675"/>
                  <a:pt x="3845950" y="1579266"/>
                  <a:pt x="3826723" y="1579266"/>
                </a:cubicBezTo>
                <a:close/>
                <a:moveTo>
                  <a:pt x="3911614" y="1579266"/>
                </a:moveTo>
                <a:cubicBezTo>
                  <a:pt x="3892386" y="1579266"/>
                  <a:pt x="3876795" y="1563675"/>
                  <a:pt x="3876795" y="1544447"/>
                </a:cubicBezTo>
                <a:cubicBezTo>
                  <a:pt x="3876795" y="1525220"/>
                  <a:pt x="3892386" y="1509629"/>
                  <a:pt x="3911614" y="1509629"/>
                </a:cubicBezTo>
                <a:cubicBezTo>
                  <a:pt x="3930842" y="1509629"/>
                  <a:pt x="3946433" y="1525220"/>
                  <a:pt x="3946433" y="1544447"/>
                </a:cubicBezTo>
                <a:cubicBezTo>
                  <a:pt x="3946433" y="1563675"/>
                  <a:pt x="3930842" y="1579266"/>
                  <a:pt x="3911614" y="1579266"/>
                </a:cubicBezTo>
                <a:close/>
                <a:moveTo>
                  <a:pt x="3996513" y="1579266"/>
                </a:moveTo>
                <a:cubicBezTo>
                  <a:pt x="3977285" y="1579266"/>
                  <a:pt x="3961694" y="1563675"/>
                  <a:pt x="3961694" y="1544447"/>
                </a:cubicBezTo>
                <a:cubicBezTo>
                  <a:pt x="3961694" y="1525220"/>
                  <a:pt x="3977285" y="1509629"/>
                  <a:pt x="3996513" y="1509629"/>
                </a:cubicBezTo>
                <a:cubicBezTo>
                  <a:pt x="4015741" y="1509629"/>
                  <a:pt x="4031332" y="1525220"/>
                  <a:pt x="4031332" y="1544447"/>
                </a:cubicBezTo>
                <a:cubicBezTo>
                  <a:pt x="4031332" y="1563675"/>
                  <a:pt x="4015741" y="1579266"/>
                  <a:pt x="3996513" y="1579266"/>
                </a:cubicBezTo>
                <a:close/>
                <a:moveTo>
                  <a:pt x="4081406" y="1579266"/>
                </a:moveTo>
                <a:cubicBezTo>
                  <a:pt x="4062179" y="1579266"/>
                  <a:pt x="4046588" y="1563675"/>
                  <a:pt x="4046588" y="1544447"/>
                </a:cubicBezTo>
                <a:cubicBezTo>
                  <a:pt x="4046588" y="1525220"/>
                  <a:pt x="4062179" y="1509629"/>
                  <a:pt x="4081406" y="1509629"/>
                </a:cubicBezTo>
                <a:cubicBezTo>
                  <a:pt x="4100634" y="1509629"/>
                  <a:pt x="4116225" y="1525220"/>
                  <a:pt x="4116225" y="1544447"/>
                </a:cubicBezTo>
                <a:cubicBezTo>
                  <a:pt x="4116225" y="1563675"/>
                  <a:pt x="4100634" y="1579266"/>
                  <a:pt x="4081406" y="1579266"/>
                </a:cubicBezTo>
                <a:close/>
                <a:moveTo>
                  <a:pt x="4166299" y="1579266"/>
                </a:moveTo>
                <a:cubicBezTo>
                  <a:pt x="4147071" y="1579266"/>
                  <a:pt x="4131480" y="1563675"/>
                  <a:pt x="4131480" y="1544447"/>
                </a:cubicBezTo>
                <a:cubicBezTo>
                  <a:pt x="4131480" y="1525220"/>
                  <a:pt x="4147071" y="1509629"/>
                  <a:pt x="4166299" y="1509629"/>
                </a:cubicBezTo>
                <a:cubicBezTo>
                  <a:pt x="4185526" y="1509629"/>
                  <a:pt x="4201117" y="1525220"/>
                  <a:pt x="4201117" y="1544447"/>
                </a:cubicBezTo>
                <a:cubicBezTo>
                  <a:pt x="4201117" y="1563675"/>
                  <a:pt x="4185526" y="1579266"/>
                  <a:pt x="4166299" y="1579266"/>
                </a:cubicBezTo>
                <a:close/>
                <a:moveTo>
                  <a:pt x="4251190" y="1579266"/>
                </a:moveTo>
                <a:cubicBezTo>
                  <a:pt x="4231962" y="1579266"/>
                  <a:pt x="4216371" y="1563675"/>
                  <a:pt x="4216371" y="1544447"/>
                </a:cubicBezTo>
                <a:cubicBezTo>
                  <a:pt x="4216371" y="1525220"/>
                  <a:pt x="4231962" y="1509629"/>
                  <a:pt x="4251190" y="1509629"/>
                </a:cubicBezTo>
                <a:cubicBezTo>
                  <a:pt x="4270418" y="1509629"/>
                  <a:pt x="4286009" y="1525220"/>
                  <a:pt x="4286009" y="1544447"/>
                </a:cubicBezTo>
                <a:cubicBezTo>
                  <a:pt x="4286009" y="1563675"/>
                  <a:pt x="4270418" y="1579266"/>
                  <a:pt x="4251190" y="1579266"/>
                </a:cubicBezTo>
                <a:close/>
                <a:moveTo>
                  <a:pt x="6458395" y="1579266"/>
                </a:moveTo>
                <a:cubicBezTo>
                  <a:pt x="6439167" y="1579266"/>
                  <a:pt x="6423569" y="1563675"/>
                  <a:pt x="6423569" y="1544447"/>
                </a:cubicBezTo>
                <a:cubicBezTo>
                  <a:pt x="6423569" y="1525220"/>
                  <a:pt x="6439167" y="1509629"/>
                  <a:pt x="6458395" y="1509629"/>
                </a:cubicBezTo>
                <a:cubicBezTo>
                  <a:pt x="6477623" y="1509629"/>
                  <a:pt x="6493207" y="1525220"/>
                  <a:pt x="6493207" y="1544447"/>
                </a:cubicBezTo>
                <a:cubicBezTo>
                  <a:pt x="6493207" y="1563675"/>
                  <a:pt x="6477623" y="1579266"/>
                  <a:pt x="6458395" y="1579266"/>
                </a:cubicBezTo>
                <a:close/>
                <a:moveTo>
                  <a:pt x="6543288" y="1579266"/>
                </a:moveTo>
                <a:cubicBezTo>
                  <a:pt x="6524060" y="1579266"/>
                  <a:pt x="6508463" y="1563675"/>
                  <a:pt x="6508463" y="1544447"/>
                </a:cubicBezTo>
                <a:cubicBezTo>
                  <a:pt x="6508463" y="1525220"/>
                  <a:pt x="6524060" y="1509629"/>
                  <a:pt x="6543288" y="1509629"/>
                </a:cubicBezTo>
                <a:cubicBezTo>
                  <a:pt x="6562516" y="1509629"/>
                  <a:pt x="6578100" y="1525220"/>
                  <a:pt x="6578100" y="1544447"/>
                </a:cubicBezTo>
                <a:cubicBezTo>
                  <a:pt x="6578100" y="1563675"/>
                  <a:pt x="6562516" y="1579266"/>
                  <a:pt x="6543288" y="1579266"/>
                </a:cubicBezTo>
                <a:close/>
                <a:moveTo>
                  <a:pt x="6628180" y="1579266"/>
                </a:moveTo>
                <a:cubicBezTo>
                  <a:pt x="6608953" y="1579266"/>
                  <a:pt x="6593355" y="1563675"/>
                  <a:pt x="6593355" y="1544447"/>
                </a:cubicBezTo>
                <a:cubicBezTo>
                  <a:pt x="6593355" y="1525220"/>
                  <a:pt x="6608953" y="1509629"/>
                  <a:pt x="6628180" y="1509629"/>
                </a:cubicBezTo>
                <a:cubicBezTo>
                  <a:pt x="6647408" y="1509629"/>
                  <a:pt x="6662993" y="1525220"/>
                  <a:pt x="6662993" y="1544447"/>
                </a:cubicBezTo>
                <a:cubicBezTo>
                  <a:pt x="6662993" y="1563675"/>
                  <a:pt x="6647408" y="1579266"/>
                  <a:pt x="6628180" y="1579266"/>
                </a:cubicBezTo>
                <a:close/>
                <a:moveTo>
                  <a:pt x="6713073" y="1579266"/>
                </a:moveTo>
                <a:cubicBezTo>
                  <a:pt x="6693845" y="1579266"/>
                  <a:pt x="6678247" y="1563675"/>
                  <a:pt x="6678247" y="1544447"/>
                </a:cubicBezTo>
                <a:cubicBezTo>
                  <a:pt x="6678247" y="1525220"/>
                  <a:pt x="6693845" y="1509629"/>
                  <a:pt x="6713073" y="1509629"/>
                </a:cubicBezTo>
                <a:cubicBezTo>
                  <a:pt x="6732300" y="1509629"/>
                  <a:pt x="6747885" y="1525220"/>
                  <a:pt x="6747885" y="1544447"/>
                </a:cubicBezTo>
                <a:cubicBezTo>
                  <a:pt x="6747885" y="1563675"/>
                  <a:pt x="6732300" y="1579266"/>
                  <a:pt x="6713073" y="1579266"/>
                </a:cubicBezTo>
                <a:close/>
                <a:moveTo>
                  <a:pt x="9429658" y="1579266"/>
                </a:moveTo>
                <a:cubicBezTo>
                  <a:pt x="9410430" y="1579266"/>
                  <a:pt x="9394832" y="1563675"/>
                  <a:pt x="9394832" y="1544447"/>
                </a:cubicBezTo>
                <a:cubicBezTo>
                  <a:pt x="9394832" y="1525220"/>
                  <a:pt x="9410430" y="1509629"/>
                  <a:pt x="9429658" y="1509629"/>
                </a:cubicBezTo>
                <a:cubicBezTo>
                  <a:pt x="9448885" y="1509629"/>
                  <a:pt x="9464470" y="1525220"/>
                  <a:pt x="9464470" y="1544447"/>
                </a:cubicBezTo>
                <a:cubicBezTo>
                  <a:pt x="9464470" y="1563675"/>
                  <a:pt x="9448885" y="1579266"/>
                  <a:pt x="9429658" y="1579266"/>
                </a:cubicBezTo>
                <a:close/>
                <a:moveTo>
                  <a:pt x="9514552" y="1579266"/>
                </a:moveTo>
                <a:cubicBezTo>
                  <a:pt x="9495324" y="1579266"/>
                  <a:pt x="9479727" y="1563675"/>
                  <a:pt x="9479727" y="1544447"/>
                </a:cubicBezTo>
                <a:cubicBezTo>
                  <a:pt x="9479727" y="1525220"/>
                  <a:pt x="9495324" y="1509629"/>
                  <a:pt x="9514552" y="1509629"/>
                </a:cubicBezTo>
                <a:cubicBezTo>
                  <a:pt x="9533780" y="1509629"/>
                  <a:pt x="9549364" y="1525220"/>
                  <a:pt x="9549364" y="1544447"/>
                </a:cubicBezTo>
                <a:cubicBezTo>
                  <a:pt x="9549364" y="1563675"/>
                  <a:pt x="9533780" y="1579266"/>
                  <a:pt x="9514552" y="1579266"/>
                </a:cubicBezTo>
                <a:close/>
                <a:moveTo>
                  <a:pt x="9599444" y="1579266"/>
                </a:moveTo>
                <a:cubicBezTo>
                  <a:pt x="9580216" y="1579266"/>
                  <a:pt x="9564619" y="1563675"/>
                  <a:pt x="9564619" y="1544447"/>
                </a:cubicBezTo>
                <a:cubicBezTo>
                  <a:pt x="9564619" y="1525220"/>
                  <a:pt x="9580216" y="1509629"/>
                  <a:pt x="9599444" y="1509629"/>
                </a:cubicBezTo>
                <a:cubicBezTo>
                  <a:pt x="9618672" y="1509629"/>
                  <a:pt x="9634256" y="1525220"/>
                  <a:pt x="9634256" y="1544447"/>
                </a:cubicBezTo>
                <a:cubicBezTo>
                  <a:pt x="9634256" y="1563675"/>
                  <a:pt x="9618672" y="1579266"/>
                  <a:pt x="9599444" y="1579266"/>
                </a:cubicBezTo>
                <a:close/>
                <a:moveTo>
                  <a:pt x="9684335" y="1579266"/>
                </a:moveTo>
                <a:cubicBezTo>
                  <a:pt x="9665108" y="1579266"/>
                  <a:pt x="9649510" y="1563675"/>
                  <a:pt x="9649510" y="1544447"/>
                </a:cubicBezTo>
                <a:cubicBezTo>
                  <a:pt x="9649510" y="1525220"/>
                  <a:pt x="9665108" y="1509629"/>
                  <a:pt x="9684335" y="1509629"/>
                </a:cubicBezTo>
                <a:cubicBezTo>
                  <a:pt x="9703563" y="1509629"/>
                  <a:pt x="9719148" y="1525220"/>
                  <a:pt x="9719148" y="1544447"/>
                </a:cubicBezTo>
                <a:cubicBezTo>
                  <a:pt x="9719148" y="1563675"/>
                  <a:pt x="9703563" y="1579266"/>
                  <a:pt x="9684335" y="1579266"/>
                </a:cubicBezTo>
                <a:close/>
                <a:moveTo>
                  <a:pt x="9769228" y="1579266"/>
                </a:moveTo>
                <a:cubicBezTo>
                  <a:pt x="9750000" y="1579266"/>
                  <a:pt x="9734402" y="1563675"/>
                  <a:pt x="9734402" y="1544447"/>
                </a:cubicBezTo>
                <a:cubicBezTo>
                  <a:pt x="9734402" y="1525220"/>
                  <a:pt x="9750000" y="1509629"/>
                  <a:pt x="9769228" y="1509629"/>
                </a:cubicBezTo>
                <a:cubicBezTo>
                  <a:pt x="9788455" y="1509629"/>
                  <a:pt x="9804040" y="1525220"/>
                  <a:pt x="9804040" y="1544447"/>
                </a:cubicBezTo>
                <a:cubicBezTo>
                  <a:pt x="9804040" y="1563675"/>
                  <a:pt x="9788455" y="1579266"/>
                  <a:pt x="9769228" y="1579266"/>
                </a:cubicBezTo>
                <a:close/>
                <a:moveTo>
                  <a:pt x="9854122" y="1579266"/>
                </a:moveTo>
                <a:cubicBezTo>
                  <a:pt x="9834894" y="1579266"/>
                  <a:pt x="9819297" y="1563675"/>
                  <a:pt x="9819297" y="1544447"/>
                </a:cubicBezTo>
                <a:cubicBezTo>
                  <a:pt x="9819297" y="1525220"/>
                  <a:pt x="9834894" y="1509629"/>
                  <a:pt x="9854122" y="1509629"/>
                </a:cubicBezTo>
                <a:cubicBezTo>
                  <a:pt x="9873350" y="1509629"/>
                  <a:pt x="9888934" y="1525220"/>
                  <a:pt x="9888934" y="1544447"/>
                </a:cubicBezTo>
                <a:cubicBezTo>
                  <a:pt x="9888934" y="1563675"/>
                  <a:pt x="9873350" y="1579266"/>
                  <a:pt x="9854122" y="1579266"/>
                </a:cubicBezTo>
                <a:close/>
                <a:moveTo>
                  <a:pt x="9939014" y="1579266"/>
                </a:moveTo>
                <a:cubicBezTo>
                  <a:pt x="9919786" y="1579266"/>
                  <a:pt x="9904189" y="1563675"/>
                  <a:pt x="9904189" y="1544447"/>
                </a:cubicBezTo>
                <a:cubicBezTo>
                  <a:pt x="9904189" y="1525220"/>
                  <a:pt x="9919786" y="1509629"/>
                  <a:pt x="9939014" y="1509629"/>
                </a:cubicBezTo>
                <a:cubicBezTo>
                  <a:pt x="9958242" y="1509629"/>
                  <a:pt x="9973826" y="1525220"/>
                  <a:pt x="9973826" y="1544447"/>
                </a:cubicBezTo>
                <a:cubicBezTo>
                  <a:pt x="9973826" y="1563675"/>
                  <a:pt x="9958242" y="1579266"/>
                  <a:pt x="9939014" y="1579266"/>
                </a:cubicBezTo>
                <a:close/>
                <a:moveTo>
                  <a:pt x="10023905" y="1579266"/>
                </a:moveTo>
                <a:cubicBezTo>
                  <a:pt x="10004678" y="1579266"/>
                  <a:pt x="9989080" y="1563675"/>
                  <a:pt x="9989080" y="1544447"/>
                </a:cubicBezTo>
                <a:cubicBezTo>
                  <a:pt x="9989080" y="1525220"/>
                  <a:pt x="10004678" y="1509629"/>
                  <a:pt x="10023905" y="1509629"/>
                </a:cubicBezTo>
                <a:cubicBezTo>
                  <a:pt x="10043133" y="1509629"/>
                  <a:pt x="10058718" y="1525220"/>
                  <a:pt x="10058718" y="1544447"/>
                </a:cubicBezTo>
                <a:cubicBezTo>
                  <a:pt x="10058718" y="1563675"/>
                  <a:pt x="10043133" y="1579266"/>
                  <a:pt x="10023905" y="1579266"/>
                </a:cubicBezTo>
                <a:close/>
                <a:moveTo>
                  <a:pt x="10108798" y="1579266"/>
                </a:moveTo>
                <a:cubicBezTo>
                  <a:pt x="10089570" y="1579266"/>
                  <a:pt x="10073972" y="1563675"/>
                  <a:pt x="10073972" y="1544447"/>
                </a:cubicBezTo>
                <a:cubicBezTo>
                  <a:pt x="10073972" y="1525220"/>
                  <a:pt x="10089570" y="1509629"/>
                  <a:pt x="10108798" y="1509629"/>
                </a:cubicBezTo>
                <a:cubicBezTo>
                  <a:pt x="10128025" y="1509629"/>
                  <a:pt x="10143610" y="1525220"/>
                  <a:pt x="10143610" y="1544447"/>
                </a:cubicBezTo>
                <a:cubicBezTo>
                  <a:pt x="10143610" y="1563675"/>
                  <a:pt x="10128025" y="1579266"/>
                  <a:pt x="10108798" y="1579266"/>
                </a:cubicBezTo>
                <a:close/>
                <a:moveTo>
                  <a:pt x="10193691" y="1579266"/>
                </a:moveTo>
                <a:cubicBezTo>
                  <a:pt x="10174463" y="1579266"/>
                  <a:pt x="10158866" y="1563675"/>
                  <a:pt x="10158866" y="1544447"/>
                </a:cubicBezTo>
                <a:cubicBezTo>
                  <a:pt x="10158866" y="1525220"/>
                  <a:pt x="10174463" y="1509629"/>
                  <a:pt x="10193691" y="1509629"/>
                </a:cubicBezTo>
                <a:cubicBezTo>
                  <a:pt x="10212919" y="1509629"/>
                  <a:pt x="10228503" y="1525220"/>
                  <a:pt x="10228503" y="1544447"/>
                </a:cubicBezTo>
                <a:cubicBezTo>
                  <a:pt x="10228503" y="1563675"/>
                  <a:pt x="10212919" y="1579266"/>
                  <a:pt x="10193691" y="1579266"/>
                </a:cubicBezTo>
                <a:close/>
                <a:moveTo>
                  <a:pt x="10278584" y="1579266"/>
                </a:moveTo>
                <a:cubicBezTo>
                  <a:pt x="10259356" y="1579266"/>
                  <a:pt x="10243759" y="1563675"/>
                  <a:pt x="10243759" y="1544447"/>
                </a:cubicBezTo>
                <a:cubicBezTo>
                  <a:pt x="10243759" y="1525220"/>
                  <a:pt x="10259356" y="1509629"/>
                  <a:pt x="10278584" y="1509629"/>
                </a:cubicBezTo>
                <a:cubicBezTo>
                  <a:pt x="10297812" y="1509629"/>
                  <a:pt x="10313396" y="1525220"/>
                  <a:pt x="10313396" y="1544447"/>
                </a:cubicBezTo>
                <a:cubicBezTo>
                  <a:pt x="10313396" y="1563675"/>
                  <a:pt x="10297812" y="1579266"/>
                  <a:pt x="10278584" y="1579266"/>
                </a:cubicBezTo>
                <a:close/>
                <a:moveTo>
                  <a:pt x="10363475" y="1579266"/>
                </a:moveTo>
                <a:cubicBezTo>
                  <a:pt x="10344248" y="1579266"/>
                  <a:pt x="10328650" y="1563675"/>
                  <a:pt x="10328650" y="1544447"/>
                </a:cubicBezTo>
                <a:cubicBezTo>
                  <a:pt x="10328650" y="1525220"/>
                  <a:pt x="10344248" y="1509629"/>
                  <a:pt x="10363475" y="1509629"/>
                </a:cubicBezTo>
                <a:cubicBezTo>
                  <a:pt x="10382703" y="1509629"/>
                  <a:pt x="10398288" y="1525220"/>
                  <a:pt x="10398288" y="1544447"/>
                </a:cubicBezTo>
                <a:cubicBezTo>
                  <a:pt x="10398288" y="1563675"/>
                  <a:pt x="10382703" y="1579266"/>
                  <a:pt x="10363475" y="1579266"/>
                </a:cubicBezTo>
                <a:close/>
                <a:moveTo>
                  <a:pt x="10448368" y="1579266"/>
                </a:moveTo>
                <a:cubicBezTo>
                  <a:pt x="10429140" y="1579266"/>
                  <a:pt x="10413542" y="1563675"/>
                  <a:pt x="10413542" y="1544447"/>
                </a:cubicBezTo>
                <a:cubicBezTo>
                  <a:pt x="10413542" y="1525220"/>
                  <a:pt x="10429140" y="1509629"/>
                  <a:pt x="10448368" y="1509629"/>
                </a:cubicBezTo>
                <a:cubicBezTo>
                  <a:pt x="10467595" y="1509629"/>
                  <a:pt x="10483180" y="1525220"/>
                  <a:pt x="10483180" y="1544447"/>
                </a:cubicBezTo>
                <a:cubicBezTo>
                  <a:pt x="10483180" y="1563675"/>
                  <a:pt x="10467595" y="1579266"/>
                  <a:pt x="10448368" y="1579266"/>
                </a:cubicBezTo>
                <a:close/>
                <a:moveTo>
                  <a:pt x="10533261" y="1579266"/>
                </a:moveTo>
                <a:cubicBezTo>
                  <a:pt x="10514033" y="1579266"/>
                  <a:pt x="10498436" y="1563675"/>
                  <a:pt x="10498436" y="1544447"/>
                </a:cubicBezTo>
                <a:cubicBezTo>
                  <a:pt x="10498436" y="1525220"/>
                  <a:pt x="10514033" y="1509629"/>
                  <a:pt x="10533261" y="1509629"/>
                </a:cubicBezTo>
                <a:cubicBezTo>
                  <a:pt x="10552489" y="1509629"/>
                  <a:pt x="10568073" y="1525220"/>
                  <a:pt x="10568073" y="1544447"/>
                </a:cubicBezTo>
                <a:cubicBezTo>
                  <a:pt x="10568073" y="1563675"/>
                  <a:pt x="10552489" y="1579266"/>
                  <a:pt x="10533261" y="1579266"/>
                </a:cubicBezTo>
                <a:close/>
                <a:moveTo>
                  <a:pt x="10618154" y="1579266"/>
                </a:moveTo>
                <a:cubicBezTo>
                  <a:pt x="10598926" y="1579266"/>
                  <a:pt x="10583329" y="1563675"/>
                  <a:pt x="10583329" y="1544447"/>
                </a:cubicBezTo>
                <a:cubicBezTo>
                  <a:pt x="10583329" y="1525220"/>
                  <a:pt x="10598926" y="1509629"/>
                  <a:pt x="10618154" y="1509629"/>
                </a:cubicBezTo>
                <a:cubicBezTo>
                  <a:pt x="10637382" y="1509629"/>
                  <a:pt x="10652966" y="1525220"/>
                  <a:pt x="10652966" y="1544447"/>
                </a:cubicBezTo>
                <a:cubicBezTo>
                  <a:pt x="10652966" y="1563675"/>
                  <a:pt x="10637382" y="1579266"/>
                  <a:pt x="10618154" y="1579266"/>
                </a:cubicBezTo>
                <a:close/>
                <a:moveTo>
                  <a:pt x="3741829" y="1494406"/>
                </a:moveTo>
                <a:cubicBezTo>
                  <a:pt x="3722602" y="1494406"/>
                  <a:pt x="3707010" y="1478815"/>
                  <a:pt x="3707010" y="1459588"/>
                </a:cubicBezTo>
                <a:cubicBezTo>
                  <a:pt x="3707010" y="1440360"/>
                  <a:pt x="3722602" y="1424769"/>
                  <a:pt x="3741829" y="1424769"/>
                </a:cubicBezTo>
                <a:cubicBezTo>
                  <a:pt x="3761057" y="1424769"/>
                  <a:pt x="3776648" y="1440360"/>
                  <a:pt x="3776648" y="1459588"/>
                </a:cubicBezTo>
                <a:cubicBezTo>
                  <a:pt x="3776648" y="1478815"/>
                  <a:pt x="3761057" y="1494406"/>
                  <a:pt x="3741829" y="1494406"/>
                </a:cubicBezTo>
                <a:close/>
                <a:moveTo>
                  <a:pt x="3826723" y="1494406"/>
                </a:moveTo>
                <a:cubicBezTo>
                  <a:pt x="3807495" y="1494406"/>
                  <a:pt x="3791904" y="1478815"/>
                  <a:pt x="3791904" y="1459588"/>
                </a:cubicBezTo>
                <a:cubicBezTo>
                  <a:pt x="3791904" y="1440360"/>
                  <a:pt x="3807495" y="1424769"/>
                  <a:pt x="3826723" y="1424769"/>
                </a:cubicBezTo>
                <a:cubicBezTo>
                  <a:pt x="3845950" y="1424769"/>
                  <a:pt x="3861541" y="1440360"/>
                  <a:pt x="3861541" y="1459588"/>
                </a:cubicBezTo>
                <a:cubicBezTo>
                  <a:pt x="3861541" y="1478815"/>
                  <a:pt x="3845950" y="1494406"/>
                  <a:pt x="3826723" y="1494406"/>
                </a:cubicBezTo>
                <a:close/>
                <a:moveTo>
                  <a:pt x="3911614" y="1494406"/>
                </a:moveTo>
                <a:cubicBezTo>
                  <a:pt x="3892386" y="1494406"/>
                  <a:pt x="3876795" y="1478815"/>
                  <a:pt x="3876795" y="1459588"/>
                </a:cubicBezTo>
                <a:cubicBezTo>
                  <a:pt x="3876795" y="1440360"/>
                  <a:pt x="3892386" y="1424769"/>
                  <a:pt x="3911614" y="1424769"/>
                </a:cubicBezTo>
                <a:cubicBezTo>
                  <a:pt x="3930842" y="1424769"/>
                  <a:pt x="3946433" y="1440360"/>
                  <a:pt x="3946433" y="1459588"/>
                </a:cubicBezTo>
                <a:cubicBezTo>
                  <a:pt x="3946433" y="1478815"/>
                  <a:pt x="3930842" y="1494406"/>
                  <a:pt x="3911614" y="1494406"/>
                </a:cubicBezTo>
                <a:close/>
                <a:moveTo>
                  <a:pt x="3996513" y="1494406"/>
                </a:moveTo>
                <a:cubicBezTo>
                  <a:pt x="3977285" y="1494406"/>
                  <a:pt x="3961694" y="1478815"/>
                  <a:pt x="3961694" y="1459588"/>
                </a:cubicBezTo>
                <a:cubicBezTo>
                  <a:pt x="3961694" y="1440360"/>
                  <a:pt x="3977285" y="1424769"/>
                  <a:pt x="3996513" y="1424769"/>
                </a:cubicBezTo>
                <a:cubicBezTo>
                  <a:pt x="4015741" y="1424769"/>
                  <a:pt x="4031332" y="1440360"/>
                  <a:pt x="4031332" y="1459588"/>
                </a:cubicBezTo>
                <a:cubicBezTo>
                  <a:pt x="4031332" y="1478815"/>
                  <a:pt x="4015741" y="1494406"/>
                  <a:pt x="3996513" y="1494406"/>
                </a:cubicBezTo>
                <a:close/>
                <a:moveTo>
                  <a:pt x="4081406" y="1494406"/>
                </a:moveTo>
                <a:cubicBezTo>
                  <a:pt x="4062179" y="1494406"/>
                  <a:pt x="4046588" y="1478815"/>
                  <a:pt x="4046588" y="1459588"/>
                </a:cubicBezTo>
                <a:cubicBezTo>
                  <a:pt x="4046588" y="1440360"/>
                  <a:pt x="4062179" y="1424769"/>
                  <a:pt x="4081406" y="1424769"/>
                </a:cubicBezTo>
                <a:cubicBezTo>
                  <a:pt x="4100634" y="1424769"/>
                  <a:pt x="4116225" y="1440360"/>
                  <a:pt x="4116225" y="1459588"/>
                </a:cubicBezTo>
                <a:cubicBezTo>
                  <a:pt x="4116225" y="1478815"/>
                  <a:pt x="4100634" y="1494406"/>
                  <a:pt x="4081406" y="1494406"/>
                </a:cubicBezTo>
                <a:close/>
                <a:moveTo>
                  <a:pt x="4166299" y="1494406"/>
                </a:moveTo>
                <a:cubicBezTo>
                  <a:pt x="4147071" y="1494406"/>
                  <a:pt x="4131480" y="1478815"/>
                  <a:pt x="4131480" y="1459588"/>
                </a:cubicBezTo>
                <a:cubicBezTo>
                  <a:pt x="4131480" y="1440360"/>
                  <a:pt x="4147071" y="1424769"/>
                  <a:pt x="4166299" y="1424769"/>
                </a:cubicBezTo>
                <a:cubicBezTo>
                  <a:pt x="4185526" y="1424769"/>
                  <a:pt x="4201117" y="1440360"/>
                  <a:pt x="4201117" y="1459588"/>
                </a:cubicBezTo>
                <a:cubicBezTo>
                  <a:pt x="4201117" y="1478815"/>
                  <a:pt x="4185526" y="1494406"/>
                  <a:pt x="4166299" y="1494406"/>
                </a:cubicBezTo>
                <a:close/>
                <a:moveTo>
                  <a:pt x="4251190" y="1494406"/>
                </a:moveTo>
                <a:cubicBezTo>
                  <a:pt x="4231962" y="1494406"/>
                  <a:pt x="4216371" y="1478815"/>
                  <a:pt x="4216371" y="1459588"/>
                </a:cubicBezTo>
                <a:cubicBezTo>
                  <a:pt x="4216371" y="1440360"/>
                  <a:pt x="4231962" y="1424769"/>
                  <a:pt x="4251190" y="1424769"/>
                </a:cubicBezTo>
                <a:cubicBezTo>
                  <a:pt x="4270418" y="1424769"/>
                  <a:pt x="4286009" y="1440360"/>
                  <a:pt x="4286009" y="1459588"/>
                </a:cubicBezTo>
                <a:cubicBezTo>
                  <a:pt x="4286009" y="1478815"/>
                  <a:pt x="4270418" y="1494406"/>
                  <a:pt x="4251190" y="1494406"/>
                </a:cubicBezTo>
                <a:close/>
                <a:moveTo>
                  <a:pt x="6458395" y="1494406"/>
                </a:moveTo>
                <a:cubicBezTo>
                  <a:pt x="6439167" y="1494406"/>
                  <a:pt x="6423569" y="1478815"/>
                  <a:pt x="6423569" y="1459588"/>
                </a:cubicBezTo>
                <a:cubicBezTo>
                  <a:pt x="6423569" y="1440360"/>
                  <a:pt x="6439167" y="1424769"/>
                  <a:pt x="6458395" y="1424769"/>
                </a:cubicBezTo>
                <a:cubicBezTo>
                  <a:pt x="6477623" y="1424769"/>
                  <a:pt x="6493207" y="1440360"/>
                  <a:pt x="6493207" y="1459588"/>
                </a:cubicBezTo>
                <a:cubicBezTo>
                  <a:pt x="6493207" y="1478815"/>
                  <a:pt x="6477623" y="1494406"/>
                  <a:pt x="6458395" y="1494406"/>
                </a:cubicBezTo>
                <a:close/>
                <a:moveTo>
                  <a:pt x="6543288" y="1494406"/>
                </a:moveTo>
                <a:cubicBezTo>
                  <a:pt x="6524060" y="1494406"/>
                  <a:pt x="6508463" y="1478815"/>
                  <a:pt x="6508463" y="1459588"/>
                </a:cubicBezTo>
                <a:cubicBezTo>
                  <a:pt x="6508463" y="1440360"/>
                  <a:pt x="6524060" y="1424769"/>
                  <a:pt x="6543288" y="1424769"/>
                </a:cubicBezTo>
                <a:cubicBezTo>
                  <a:pt x="6562516" y="1424769"/>
                  <a:pt x="6578100" y="1440360"/>
                  <a:pt x="6578100" y="1459588"/>
                </a:cubicBezTo>
                <a:cubicBezTo>
                  <a:pt x="6578100" y="1478815"/>
                  <a:pt x="6562516" y="1494406"/>
                  <a:pt x="6543288" y="1494406"/>
                </a:cubicBezTo>
                <a:close/>
                <a:moveTo>
                  <a:pt x="6628180" y="1494406"/>
                </a:moveTo>
                <a:cubicBezTo>
                  <a:pt x="6608953" y="1494406"/>
                  <a:pt x="6593355" y="1478815"/>
                  <a:pt x="6593355" y="1459588"/>
                </a:cubicBezTo>
                <a:cubicBezTo>
                  <a:pt x="6593355" y="1440360"/>
                  <a:pt x="6608953" y="1424769"/>
                  <a:pt x="6628180" y="1424769"/>
                </a:cubicBezTo>
                <a:cubicBezTo>
                  <a:pt x="6647408" y="1424769"/>
                  <a:pt x="6662993" y="1440360"/>
                  <a:pt x="6662993" y="1459588"/>
                </a:cubicBezTo>
                <a:cubicBezTo>
                  <a:pt x="6662993" y="1478815"/>
                  <a:pt x="6647408" y="1494406"/>
                  <a:pt x="6628180" y="1494406"/>
                </a:cubicBezTo>
                <a:close/>
                <a:moveTo>
                  <a:pt x="9429658" y="1494406"/>
                </a:moveTo>
                <a:cubicBezTo>
                  <a:pt x="9410430" y="1494406"/>
                  <a:pt x="9394832" y="1478815"/>
                  <a:pt x="9394832" y="1459588"/>
                </a:cubicBezTo>
                <a:cubicBezTo>
                  <a:pt x="9394832" y="1440360"/>
                  <a:pt x="9410430" y="1424769"/>
                  <a:pt x="9429658" y="1424769"/>
                </a:cubicBezTo>
                <a:cubicBezTo>
                  <a:pt x="9448885" y="1424769"/>
                  <a:pt x="9464470" y="1440360"/>
                  <a:pt x="9464470" y="1459588"/>
                </a:cubicBezTo>
                <a:cubicBezTo>
                  <a:pt x="9464470" y="1478815"/>
                  <a:pt x="9448885" y="1494406"/>
                  <a:pt x="9429658" y="1494406"/>
                </a:cubicBezTo>
                <a:close/>
                <a:moveTo>
                  <a:pt x="9514552" y="1494406"/>
                </a:moveTo>
                <a:cubicBezTo>
                  <a:pt x="9495324" y="1494406"/>
                  <a:pt x="9479727" y="1478815"/>
                  <a:pt x="9479727" y="1459588"/>
                </a:cubicBezTo>
                <a:cubicBezTo>
                  <a:pt x="9479727" y="1440360"/>
                  <a:pt x="9495324" y="1424769"/>
                  <a:pt x="9514552" y="1424769"/>
                </a:cubicBezTo>
                <a:cubicBezTo>
                  <a:pt x="9533780" y="1424769"/>
                  <a:pt x="9549364" y="1440360"/>
                  <a:pt x="9549364" y="1459588"/>
                </a:cubicBezTo>
                <a:cubicBezTo>
                  <a:pt x="9549364" y="1478815"/>
                  <a:pt x="9533780" y="1494406"/>
                  <a:pt x="9514552" y="1494406"/>
                </a:cubicBezTo>
                <a:close/>
                <a:moveTo>
                  <a:pt x="9599444" y="1494406"/>
                </a:moveTo>
                <a:cubicBezTo>
                  <a:pt x="9580216" y="1494406"/>
                  <a:pt x="9564619" y="1478815"/>
                  <a:pt x="9564619" y="1459588"/>
                </a:cubicBezTo>
                <a:cubicBezTo>
                  <a:pt x="9564619" y="1440360"/>
                  <a:pt x="9580216" y="1424769"/>
                  <a:pt x="9599444" y="1424769"/>
                </a:cubicBezTo>
                <a:cubicBezTo>
                  <a:pt x="9618672" y="1424769"/>
                  <a:pt x="9634256" y="1440360"/>
                  <a:pt x="9634256" y="1459588"/>
                </a:cubicBezTo>
                <a:cubicBezTo>
                  <a:pt x="9634256" y="1478815"/>
                  <a:pt x="9618672" y="1494406"/>
                  <a:pt x="9599444" y="1494406"/>
                </a:cubicBezTo>
                <a:close/>
                <a:moveTo>
                  <a:pt x="9684335" y="1494406"/>
                </a:moveTo>
                <a:cubicBezTo>
                  <a:pt x="9665108" y="1494406"/>
                  <a:pt x="9649510" y="1478815"/>
                  <a:pt x="9649510" y="1459588"/>
                </a:cubicBezTo>
                <a:cubicBezTo>
                  <a:pt x="9649510" y="1440360"/>
                  <a:pt x="9665108" y="1424769"/>
                  <a:pt x="9684335" y="1424769"/>
                </a:cubicBezTo>
                <a:cubicBezTo>
                  <a:pt x="9703563" y="1424769"/>
                  <a:pt x="9719148" y="1440360"/>
                  <a:pt x="9719148" y="1459588"/>
                </a:cubicBezTo>
                <a:cubicBezTo>
                  <a:pt x="9719148" y="1478815"/>
                  <a:pt x="9703563" y="1494406"/>
                  <a:pt x="9684335" y="1494406"/>
                </a:cubicBezTo>
                <a:close/>
                <a:moveTo>
                  <a:pt x="9769228" y="1494406"/>
                </a:moveTo>
                <a:cubicBezTo>
                  <a:pt x="9750000" y="1494406"/>
                  <a:pt x="9734402" y="1478815"/>
                  <a:pt x="9734402" y="1459588"/>
                </a:cubicBezTo>
                <a:cubicBezTo>
                  <a:pt x="9734402" y="1440360"/>
                  <a:pt x="9750000" y="1424769"/>
                  <a:pt x="9769228" y="1424769"/>
                </a:cubicBezTo>
                <a:cubicBezTo>
                  <a:pt x="9788455" y="1424769"/>
                  <a:pt x="9804040" y="1440360"/>
                  <a:pt x="9804040" y="1459588"/>
                </a:cubicBezTo>
                <a:cubicBezTo>
                  <a:pt x="9804040" y="1478815"/>
                  <a:pt x="9788455" y="1494406"/>
                  <a:pt x="9769228" y="1494406"/>
                </a:cubicBezTo>
                <a:close/>
                <a:moveTo>
                  <a:pt x="9854122" y="1494406"/>
                </a:moveTo>
                <a:cubicBezTo>
                  <a:pt x="9834894" y="1494406"/>
                  <a:pt x="9819297" y="1478815"/>
                  <a:pt x="9819297" y="1459588"/>
                </a:cubicBezTo>
                <a:cubicBezTo>
                  <a:pt x="9819297" y="1440360"/>
                  <a:pt x="9834894" y="1424769"/>
                  <a:pt x="9854122" y="1424769"/>
                </a:cubicBezTo>
                <a:cubicBezTo>
                  <a:pt x="9873350" y="1424769"/>
                  <a:pt x="9888934" y="1440360"/>
                  <a:pt x="9888934" y="1459588"/>
                </a:cubicBezTo>
                <a:cubicBezTo>
                  <a:pt x="9888934" y="1478815"/>
                  <a:pt x="9873350" y="1494406"/>
                  <a:pt x="9854122" y="1494406"/>
                </a:cubicBezTo>
                <a:close/>
                <a:moveTo>
                  <a:pt x="9939014" y="1494406"/>
                </a:moveTo>
                <a:cubicBezTo>
                  <a:pt x="9919786" y="1494406"/>
                  <a:pt x="9904189" y="1478815"/>
                  <a:pt x="9904189" y="1459588"/>
                </a:cubicBezTo>
                <a:cubicBezTo>
                  <a:pt x="9904189" y="1440360"/>
                  <a:pt x="9919786" y="1424769"/>
                  <a:pt x="9939014" y="1424769"/>
                </a:cubicBezTo>
                <a:cubicBezTo>
                  <a:pt x="9958242" y="1424769"/>
                  <a:pt x="9973826" y="1440360"/>
                  <a:pt x="9973826" y="1459588"/>
                </a:cubicBezTo>
                <a:cubicBezTo>
                  <a:pt x="9973826" y="1478815"/>
                  <a:pt x="9958242" y="1494406"/>
                  <a:pt x="9939014" y="1494406"/>
                </a:cubicBezTo>
                <a:close/>
                <a:moveTo>
                  <a:pt x="10023905" y="1494406"/>
                </a:moveTo>
                <a:cubicBezTo>
                  <a:pt x="10004678" y="1494406"/>
                  <a:pt x="9989080" y="1478815"/>
                  <a:pt x="9989080" y="1459588"/>
                </a:cubicBezTo>
                <a:cubicBezTo>
                  <a:pt x="9989080" y="1440360"/>
                  <a:pt x="10004678" y="1424769"/>
                  <a:pt x="10023905" y="1424769"/>
                </a:cubicBezTo>
                <a:cubicBezTo>
                  <a:pt x="10043133" y="1424769"/>
                  <a:pt x="10058718" y="1440360"/>
                  <a:pt x="10058718" y="1459588"/>
                </a:cubicBezTo>
                <a:cubicBezTo>
                  <a:pt x="10058718" y="1478815"/>
                  <a:pt x="10043133" y="1494406"/>
                  <a:pt x="10023905" y="1494406"/>
                </a:cubicBezTo>
                <a:close/>
                <a:moveTo>
                  <a:pt x="10108798" y="1494406"/>
                </a:moveTo>
                <a:cubicBezTo>
                  <a:pt x="10089570" y="1494406"/>
                  <a:pt x="10073972" y="1478815"/>
                  <a:pt x="10073972" y="1459588"/>
                </a:cubicBezTo>
                <a:cubicBezTo>
                  <a:pt x="10073972" y="1440360"/>
                  <a:pt x="10089570" y="1424769"/>
                  <a:pt x="10108798" y="1424769"/>
                </a:cubicBezTo>
                <a:cubicBezTo>
                  <a:pt x="10128025" y="1424769"/>
                  <a:pt x="10143610" y="1440360"/>
                  <a:pt x="10143610" y="1459588"/>
                </a:cubicBezTo>
                <a:cubicBezTo>
                  <a:pt x="10143610" y="1478815"/>
                  <a:pt x="10128025" y="1494406"/>
                  <a:pt x="10108798" y="1494406"/>
                </a:cubicBezTo>
                <a:close/>
                <a:moveTo>
                  <a:pt x="10193691" y="1494406"/>
                </a:moveTo>
                <a:cubicBezTo>
                  <a:pt x="10174463" y="1494406"/>
                  <a:pt x="10158866" y="1478815"/>
                  <a:pt x="10158866" y="1459588"/>
                </a:cubicBezTo>
                <a:cubicBezTo>
                  <a:pt x="10158866" y="1440360"/>
                  <a:pt x="10174463" y="1424769"/>
                  <a:pt x="10193691" y="1424769"/>
                </a:cubicBezTo>
                <a:cubicBezTo>
                  <a:pt x="10212919" y="1424769"/>
                  <a:pt x="10228503" y="1440360"/>
                  <a:pt x="10228503" y="1459588"/>
                </a:cubicBezTo>
                <a:cubicBezTo>
                  <a:pt x="10228503" y="1478815"/>
                  <a:pt x="10212919" y="1494406"/>
                  <a:pt x="10193691" y="1494406"/>
                </a:cubicBezTo>
                <a:close/>
                <a:moveTo>
                  <a:pt x="10278584" y="1494406"/>
                </a:moveTo>
                <a:cubicBezTo>
                  <a:pt x="10259356" y="1494406"/>
                  <a:pt x="10243759" y="1478815"/>
                  <a:pt x="10243759" y="1459588"/>
                </a:cubicBezTo>
                <a:cubicBezTo>
                  <a:pt x="10243759" y="1440360"/>
                  <a:pt x="10259356" y="1424769"/>
                  <a:pt x="10278584" y="1424769"/>
                </a:cubicBezTo>
                <a:cubicBezTo>
                  <a:pt x="10297812" y="1424769"/>
                  <a:pt x="10313396" y="1440360"/>
                  <a:pt x="10313396" y="1459588"/>
                </a:cubicBezTo>
                <a:cubicBezTo>
                  <a:pt x="10313396" y="1478815"/>
                  <a:pt x="10297812" y="1494406"/>
                  <a:pt x="10278584" y="1494406"/>
                </a:cubicBezTo>
                <a:close/>
                <a:moveTo>
                  <a:pt x="10363475" y="1494406"/>
                </a:moveTo>
                <a:cubicBezTo>
                  <a:pt x="10344248" y="1494406"/>
                  <a:pt x="10328650" y="1478815"/>
                  <a:pt x="10328650" y="1459588"/>
                </a:cubicBezTo>
                <a:cubicBezTo>
                  <a:pt x="10328650" y="1440360"/>
                  <a:pt x="10344248" y="1424769"/>
                  <a:pt x="10363475" y="1424769"/>
                </a:cubicBezTo>
                <a:cubicBezTo>
                  <a:pt x="10382703" y="1424769"/>
                  <a:pt x="10398288" y="1440360"/>
                  <a:pt x="10398288" y="1459588"/>
                </a:cubicBezTo>
                <a:cubicBezTo>
                  <a:pt x="10398288" y="1478815"/>
                  <a:pt x="10382703" y="1494406"/>
                  <a:pt x="10363475" y="1494406"/>
                </a:cubicBezTo>
                <a:close/>
                <a:moveTo>
                  <a:pt x="10448368" y="1494406"/>
                </a:moveTo>
                <a:cubicBezTo>
                  <a:pt x="10429140" y="1494406"/>
                  <a:pt x="10413542" y="1478815"/>
                  <a:pt x="10413542" y="1459588"/>
                </a:cubicBezTo>
                <a:cubicBezTo>
                  <a:pt x="10413542" y="1440360"/>
                  <a:pt x="10429140" y="1424769"/>
                  <a:pt x="10448368" y="1424769"/>
                </a:cubicBezTo>
                <a:cubicBezTo>
                  <a:pt x="10467595" y="1424769"/>
                  <a:pt x="10483180" y="1440360"/>
                  <a:pt x="10483180" y="1459588"/>
                </a:cubicBezTo>
                <a:cubicBezTo>
                  <a:pt x="10483180" y="1478815"/>
                  <a:pt x="10467595" y="1494406"/>
                  <a:pt x="10448368" y="1494406"/>
                </a:cubicBezTo>
                <a:close/>
                <a:moveTo>
                  <a:pt x="10533261" y="1494406"/>
                </a:moveTo>
                <a:cubicBezTo>
                  <a:pt x="10514033" y="1494406"/>
                  <a:pt x="10498436" y="1478815"/>
                  <a:pt x="10498436" y="1459588"/>
                </a:cubicBezTo>
                <a:cubicBezTo>
                  <a:pt x="10498436" y="1440360"/>
                  <a:pt x="10514033" y="1424769"/>
                  <a:pt x="10533261" y="1424769"/>
                </a:cubicBezTo>
                <a:cubicBezTo>
                  <a:pt x="10552489" y="1424769"/>
                  <a:pt x="10568073" y="1440360"/>
                  <a:pt x="10568073" y="1459588"/>
                </a:cubicBezTo>
                <a:cubicBezTo>
                  <a:pt x="10568073" y="1478815"/>
                  <a:pt x="10552489" y="1494406"/>
                  <a:pt x="10533261" y="1494406"/>
                </a:cubicBezTo>
                <a:close/>
                <a:moveTo>
                  <a:pt x="3741829" y="1409548"/>
                </a:moveTo>
                <a:cubicBezTo>
                  <a:pt x="3722602" y="1409548"/>
                  <a:pt x="3707010" y="1393957"/>
                  <a:pt x="3707010" y="1374729"/>
                </a:cubicBezTo>
                <a:cubicBezTo>
                  <a:pt x="3707010" y="1355501"/>
                  <a:pt x="3722602" y="1339910"/>
                  <a:pt x="3741829" y="1339910"/>
                </a:cubicBezTo>
                <a:cubicBezTo>
                  <a:pt x="3761057" y="1339910"/>
                  <a:pt x="3776648" y="1355501"/>
                  <a:pt x="3776648" y="1374729"/>
                </a:cubicBezTo>
                <a:cubicBezTo>
                  <a:pt x="3776648" y="1393957"/>
                  <a:pt x="3761057" y="1409548"/>
                  <a:pt x="3741829" y="1409548"/>
                </a:cubicBezTo>
                <a:close/>
                <a:moveTo>
                  <a:pt x="3826723" y="1409548"/>
                </a:moveTo>
                <a:cubicBezTo>
                  <a:pt x="3807495" y="1409548"/>
                  <a:pt x="3791904" y="1393957"/>
                  <a:pt x="3791904" y="1374729"/>
                </a:cubicBezTo>
                <a:cubicBezTo>
                  <a:pt x="3791904" y="1355501"/>
                  <a:pt x="3807495" y="1339910"/>
                  <a:pt x="3826723" y="1339910"/>
                </a:cubicBezTo>
                <a:cubicBezTo>
                  <a:pt x="3845950" y="1339910"/>
                  <a:pt x="3861541" y="1355501"/>
                  <a:pt x="3861541" y="1374729"/>
                </a:cubicBezTo>
                <a:cubicBezTo>
                  <a:pt x="3861541" y="1393957"/>
                  <a:pt x="3845950" y="1409548"/>
                  <a:pt x="3826723" y="1409548"/>
                </a:cubicBezTo>
                <a:close/>
                <a:moveTo>
                  <a:pt x="3911614" y="1409548"/>
                </a:moveTo>
                <a:cubicBezTo>
                  <a:pt x="3892386" y="1409548"/>
                  <a:pt x="3876795" y="1393957"/>
                  <a:pt x="3876795" y="1374729"/>
                </a:cubicBezTo>
                <a:cubicBezTo>
                  <a:pt x="3876795" y="1355501"/>
                  <a:pt x="3892386" y="1339910"/>
                  <a:pt x="3911614" y="1339910"/>
                </a:cubicBezTo>
                <a:cubicBezTo>
                  <a:pt x="3930842" y="1339910"/>
                  <a:pt x="3946433" y="1355501"/>
                  <a:pt x="3946433" y="1374729"/>
                </a:cubicBezTo>
                <a:cubicBezTo>
                  <a:pt x="3946433" y="1393957"/>
                  <a:pt x="3930842" y="1409548"/>
                  <a:pt x="3911614" y="1409548"/>
                </a:cubicBezTo>
                <a:close/>
                <a:moveTo>
                  <a:pt x="3996513" y="1409548"/>
                </a:moveTo>
                <a:cubicBezTo>
                  <a:pt x="3977285" y="1409548"/>
                  <a:pt x="3961694" y="1393957"/>
                  <a:pt x="3961694" y="1374729"/>
                </a:cubicBezTo>
                <a:cubicBezTo>
                  <a:pt x="3961694" y="1355501"/>
                  <a:pt x="3977285" y="1339910"/>
                  <a:pt x="3996513" y="1339910"/>
                </a:cubicBezTo>
                <a:cubicBezTo>
                  <a:pt x="4015741" y="1339910"/>
                  <a:pt x="4031332" y="1355501"/>
                  <a:pt x="4031332" y="1374729"/>
                </a:cubicBezTo>
                <a:cubicBezTo>
                  <a:pt x="4031332" y="1393957"/>
                  <a:pt x="4015741" y="1409548"/>
                  <a:pt x="3996513" y="1409548"/>
                </a:cubicBezTo>
                <a:close/>
                <a:moveTo>
                  <a:pt x="4081406" y="1409548"/>
                </a:moveTo>
                <a:cubicBezTo>
                  <a:pt x="4062179" y="1409548"/>
                  <a:pt x="4046588" y="1393957"/>
                  <a:pt x="4046588" y="1374729"/>
                </a:cubicBezTo>
                <a:cubicBezTo>
                  <a:pt x="4046588" y="1355501"/>
                  <a:pt x="4062179" y="1339910"/>
                  <a:pt x="4081406" y="1339910"/>
                </a:cubicBezTo>
                <a:cubicBezTo>
                  <a:pt x="4100634" y="1339910"/>
                  <a:pt x="4116225" y="1355501"/>
                  <a:pt x="4116225" y="1374729"/>
                </a:cubicBezTo>
                <a:cubicBezTo>
                  <a:pt x="4116225" y="1393957"/>
                  <a:pt x="4100634" y="1409548"/>
                  <a:pt x="4081406" y="1409548"/>
                </a:cubicBezTo>
                <a:close/>
                <a:moveTo>
                  <a:pt x="9429658" y="1409548"/>
                </a:moveTo>
                <a:cubicBezTo>
                  <a:pt x="9410430" y="1409548"/>
                  <a:pt x="9394832" y="1393957"/>
                  <a:pt x="9394832" y="1374729"/>
                </a:cubicBezTo>
                <a:cubicBezTo>
                  <a:pt x="9394832" y="1355501"/>
                  <a:pt x="9410430" y="1339910"/>
                  <a:pt x="9429658" y="1339910"/>
                </a:cubicBezTo>
                <a:cubicBezTo>
                  <a:pt x="9448885" y="1339910"/>
                  <a:pt x="9464470" y="1355501"/>
                  <a:pt x="9464470" y="1374729"/>
                </a:cubicBezTo>
                <a:cubicBezTo>
                  <a:pt x="9464470" y="1393957"/>
                  <a:pt x="9448885" y="1409548"/>
                  <a:pt x="9429658" y="1409548"/>
                </a:cubicBezTo>
                <a:close/>
                <a:moveTo>
                  <a:pt x="9514552" y="1409548"/>
                </a:moveTo>
                <a:cubicBezTo>
                  <a:pt x="9495324" y="1409548"/>
                  <a:pt x="9479727" y="1393957"/>
                  <a:pt x="9479727" y="1374729"/>
                </a:cubicBezTo>
                <a:cubicBezTo>
                  <a:pt x="9479727" y="1355501"/>
                  <a:pt x="9495324" y="1339910"/>
                  <a:pt x="9514552" y="1339910"/>
                </a:cubicBezTo>
                <a:cubicBezTo>
                  <a:pt x="9533780" y="1339910"/>
                  <a:pt x="9549364" y="1355501"/>
                  <a:pt x="9549364" y="1374729"/>
                </a:cubicBezTo>
                <a:cubicBezTo>
                  <a:pt x="9549364" y="1393957"/>
                  <a:pt x="9533780" y="1409548"/>
                  <a:pt x="9514552" y="1409548"/>
                </a:cubicBezTo>
                <a:close/>
                <a:moveTo>
                  <a:pt x="9599444" y="1409548"/>
                </a:moveTo>
                <a:cubicBezTo>
                  <a:pt x="9580216" y="1409548"/>
                  <a:pt x="9564619" y="1393957"/>
                  <a:pt x="9564619" y="1374729"/>
                </a:cubicBezTo>
                <a:cubicBezTo>
                  <a:pt x="9564619" y="1355501"/>
                  <a:pt x="9580216" y="1339910"/>
                  <a:pt x="9599444" y="1339910"/>
                </a:cubicBezTo>
                <a:cubicBezTo>
                  <a:pt x="9618672" y="1339910"/>
                  <a:pt x="9634256" y="1355501"/>
                  <a:pt x="9634256" y="1374729"/>
                </a:cubicBezTo>
                <a:cubicBezTo>
                  <a:pt x="9634256" y="1393957"/>
                  <a:pt x="9618672" y="1409548"/>
                  <a:pt x="9599444" y="1409548"/>
                </a:cubicBezTo>
                <a:close/>
                <a:moveTo>
                  <a:pt x="10023905" y="1409548"/>
                </a:moveTo>
                <a:cubicBezTo>
                  <a:pt x="10004678" y="1409548"/>
                  <a:pt x="9989080" y="1393957"/>
                  <a:pt x="9989080" y="1374729"/>
                </a:cubicBezTo>
                <a:cubicBezTo>
                  <a:pt x="9989080" y="1355501"/>
                  <a:pt x="10004678" y="1339910"/>
                  <a:pt x="10023905" y="1339910"/>
                </a:cubicBezTo>
                <a:cubicBezTo>
                  <a:pt x="10043133" y="1339910"/>
                  <a:pt x="10058718" y="1355501"/>
                  <a:pt x="10058718" y="1374729"/>
                </a:cubicBezTo>
                <a:cubicBezTo>
                  <a:pt x="10058718" y="1393957"/>
                  <a:pt x="10043133" y="1409548"/>
                  <a:pt x="10023905" y="1409548"/>
                </a:cubicBezTo>
                <a:close/>
                <a:moveTo>
                  <a:pt x="10108798" y="1409548"/>
                </a:moveTo>
                <a:cubicBezTo>
                  <a:pt x="10089570" y="1409548"/>
                  <a:pt x="10073972" y="1393957"/>
                  <a:pt x="10073972" y="1374729"/>
                </a:cubicBezTo>
                <a:cubicBezTo>
                  <a:pt x="10073972" y="1355501"/>
                  <a:pt x="10089570" y="1339910"/>
                  <a:pt x="10108798" y="1339910"/>
                </a:cubicBezTo>
                <a:cubicBezTo>
                  <a:pt x="10128025" y="1339910"/>
                  <a:pt x="10143610" y="1355501"/>
                  <a:pt x="10143610" y="1374729"/>
                </a:cubicBezTo>
                <a:cubicBezTo>
                  <a:pt x="10143610" y="1393957"/>
                  <a:pt x="10128025" y="1409548"/>
                  <a:pt x="10108798" y="1409548"/>
                </a:cubicBezTo>
                <a:close/>
                <a:moveTo>
                  <a:pt x="10193691" y="1409548"/>
                </a:moveTo>
                <a:cubicBezTo>
                  <a:pt x="10174463" y="1409548"/>
                  <a:pt x="10158866" y="1393957"/>
                  <a:pt x="10158866" y="1374729"/>
                </a:cubicBezTo>
                <a:cubicBezTo>
                  <a:pt x="10158866" y="1355501"/>
                  <a:pt x="10174463" y="1339910"/>
                  <a:pt x="10193691" y="1339910"/>
                </a:cubicBezTo>
                <a:cubicBezTo>
                  <a:pt x="10212919" y="1339910"/>
                  <a:pt x="10228503" y="1355501"/>
                  <a:pt x="10228503" y="1374729"/>
                </a:cubicBezTo>
                <a:cubicBezTo>
                  <a:pt x="10228503" y="1393957"/>
                  <a:pt x="10212919" y="1409548"/>
                  <a:pt x="10193691" y="1409548"/>
                </a:cubicBezTo>
                <a:close/>
                <a:moveTo>
                  <a:pt x="10278584" y="1409548"/>
                </a:moveTo>
                <a:cubicBezTo>
                  <a:pt x="10259356" y="1409548"/>
                  <a:pt x="10243759" y="1393957"/>
                  <a:pt x="10243759" y="1374729"/>
                </a:cubicBezTo>
                <a:cubicBezTo>
                  <a:pt x="10243759" y="1355501"/>
                  <a:pt x="10259356" y="1339910"/>
                  <a:pt x="10278584" y="1339910"/>
                </a:cubicBezTo>
                <a:cubicBezTo>
                  <a:pt x="10297812" y="1339910"/>
                  <a:pt x="10313396" y="1355501"/>
                  <a:pt x="10313396" y="1374729"/>
                </a:cubicBezTo>
                <a:cubicBezTo>
                  <a:pt x="10313396" y="1393957"/>
                  <a:pt x="10297812" y="1409548"/>
                  <a:pt x="10278584" y="1409548"/>
                </a:cubicBezTo>
                <a:close/>
                <a:moveTo>
                  <a:pt x="10363475" y="1409548"/>
                </a:moveTo>
                <a:cubicBezTo>
                  <a:pt x="10344248" y="1409548"/>
                  <a:pt x="10328650" y="1393957"/>
                  <a:pt x="10328650" y="1374729"/>
                </a:cubicBezTo>
                <a:cubicBezTo>
                  <a:pt x="10328650" y="1355501"/>
                  <a:pt x="10344248" y="1339910"/>
                  <a:pt x="10363475" y="1339910"/>
                </a:cubicBezTo>
                <a:cubicBezTo>
                  <a:pt x="10382703" y="1339910"/>
                  <a:pt x="10398288" y="1355501"/>
                  <a:pt x="10398288" y="1374729"/>
                </a:cubicBezTo>
                <a:cubicBezTo>
                  <a:pt x="10398288" y="1393957"/>
                  <a:pt x="10382703" y="1409548"/>
                  <a:pt x="10363475" y="1409548"/>
                </a:cubicBezTo>
                <a:close/>
                <a:moveTo>
                  <a:pt x="10448368" y="1409548"/>
                </a:moveTo>
                <a:cubicBezTo>
                  <a:pt x="10429140" y="1409548"/>
                  <a:pt x="10413542" y="1393957"/>
                  <a:pt x="10413542" y="1374729"/>
                </a:cubicBezTo>
                <a:cubicBezTo>
                  <a:pt x="10413542" y="1355501"/>
                  <a:pt x="10429140" y="1339910"/>
                  <a:pt x="10448368" y="1339910"/>
                </a:cubicBezTo>
                <a:cubicBezTo>
                  <a:pt x="10467595" y="1339910"/>
                  <a:pt x="10483180" y="1355501"/>
                  <a:pt x="10483180" y="1374729"/>
                </a:cubicBezTo>
                <a:cubicBezTo>
                  <a:pt x="10483180" y="1393957"/>
                  <a:pt x="10467595" y="1409548"/>
                  <a:pt x="10448368" y="1409548"/>
                </a:cubicBezTo>
                <a:close/>
                <a:moveTo>
                  <a:pt x="10533261" y="1409548"/>
                </a:moveTo>
                <a:cubicBezTo>
                  <a:pt x="10514033" y="1409548"/>
                  <a:pt x="10498436" y="1393957"/>
                  <a:pt x="10498436" y="1374729"/>
                </a:cubicBezTo>
                <a:cubicBezTo>
                  <a:pt x="10498436" y="1355501"/>
                  <a:pt x="10514033" y="1339910"/>
                  <a:pt x="10533261" y="1339910"/>
                </a:cubicBezTo>
                <a:cubicBezTo>
                  <a:pt x="10552489" y="1339910"/>
                  <a:pt x="10568073" y="1355501"/>
                  <a:pt x="10568073" y="1374729"/>
                </a:cubicBezTo>
                <a:cubicBezTo>
                  <a:pt x="10568073" y="1393957"/>
                  <a:pt x="10552489" y="1409548"/>
                  <a:pt x="10533261" y="1409548"/>
                </a:cubicBezTo>
                <a:close/>
                <a:moveTo>
                  <a:pt x="3656936" y="1324687"/>
                </a:moveTo>
                <a:cubicBezTo>
                  <a:pt x="3637708" y="1324687"/>
                  <a:pt x="3622117" y="1309096"/>
                  <a:pt x="3622117" y="1289868"/>
                </a:cubicBezTo>
                <a:cubicBezTo>
                  <a:pt x="3622117" y="1270640"/>
                  <a:pt x="3637708" y="1255049"/>
                  <a:pt x="3656936" y="1255049"/>
                </a:cubicBezTo>
                <a:cubicBezTo>
                  <a:pt x="3676164" y="1255049"/>
                  <a:pt x="3691755" y="1270640"/>
                  <a:pt x="3691755" y="1289868"/>
                </a:cubicBezTo>
                <a:cubicBezTo>
                  <a:pt x="3691755" y="1309096"/>
                  <a:pt x="3676164" y="1324687"/>
                  <a:pt x="3656936" y="1324687"/>
                </a:cubicBezTo>
                <a:close/>
                <a:moveTo>
                  <a:pt x="3741829" y="1324687"/>
                </a:moveTo>
                <a:cubicBezTo>
                  <a:pt x="3722602" y="1324687"/>
                  <a:pt x="3707010" y="1309096"/>
                  <a:pt x="3707010" y="1289868"/>
                </a:cubicBezTo>
                <a:cubicBezTo>
                  <a:pt x="3707010" y="1270640"/>
                  <a:pt x="3722602" y="1255049"/>
                  <a:pt x="3741829" y="1255049"/>
                </a:cubicBezTo>
                <a:cubicBezTo>
                  <a:pt x="3761057" y="1255049"/>
                  <a:pt x="3776648" y="1270640"/>
                  <a:pt x="3776648" y="1289868"/>
                </a:cubicBezTo>
                <a:cubicBezTo>
                  <a:pt x="3776648" y="1309096"/>
                  <a:pt x="3761057" y="1324687"/>
                  <a:pt x="3741829" y="1324687"/>
                </a:cubicBezTo>
                <a:close/>
                <a:moveTo>
                  <a:pt x="3826723" y="1324687"/>
                </a:moveTo>
                <a:cubicBezTo>
                  <a:pt x="3807495" y="1324687"/>
                  <a:pt x="3791904" y="1309096"/>
                  <a:pt x="3791904" y="1289868"/>
                </a:cubicBezTo>
                <a:cubicBezTo>
                  <a:pt x="3791904" y="1270640"/>
                  <a:pt x="3807495" y="1255049"/>
                  <a:pt x="3826723" y="1255049"/>
                </a:cubicBezTo>
                <a:cubicBezTo>
                  <a:pt x="3845950" y="1255049"/>
                  <a:pt x="3861541" y="1270640"/>
                  <a:pt x="3861541" y="1289868"/>
                </a:cubicBezTo>
                <a:cubicBezTo>
                  <a:pt x="3861541" y="1309096"/>
                  <a:pt x="3845950" y="1324687"/>
                  <a:pt x="3826723" y="1324687"/>
                </a:cubicBezTo>
                <a:close/>
                <a:moveTo>
                  <a:pt x="3911614" y="1324687"/>
                </a:moveTo>
                <a:cubicBezTo>
                  <a:pt x="3892386" y="1324687"/>
                  <a:pt x="3876795" y="1309096"/>
                  <a:pt x="3876795" y="1289868"/>
                </a:cubicBezTo>
                <a:cubicBezTo>
                  <a:pt x="3876795" y="1270640"/>
                  <a:pt x="3892386" y="1255049"/>
                  <a:pt x="3911614" y="1255049"/>
                </a:cubicBezTo>
                <a:cubicBezTo>
                  <a:pt x="3930842" y="1255049"/>
                  <a:pt x="3946433" y="1270640"/>
                  <a:pt x="3946433" y="1289868"/>
                </a:cubicBezTo>
                <a:cubicBezTo>
                  <a:pt x="3946433" y="1309096"/>
                  <a:pt x="3930842" y="1324687"/>
                  <a:pt x="3911614" y="1324687"/>
                </a:cubicBezTo>
                <a:close/>
                <a:moveTo>
                  <a:pt x="3996513" y="1324687"/>
                </a:moveTo>
                <a:cubicBezTo>
                  <a:pt x="3977285" y="1324687"/>
                  <a:pt x="3961694" y="1309096"/>
                  <a:pt x="3961694" y="1289868"/>
                </a:cubicBezTo>
                <a:cubicBezTo>
                  <a:pt x="3961694" y="1270640"/>
                  <a:pt x="3977285" y="1255049"/>
                  <a:pt x="3996513" y="1255049"/>
                </a:cubicBezTo>
                <a:cubicBezTo>
                  <a:pt x="4015741" y="1255049"/>
                  <a:pt x="4031332" y="1270640"/>
                  <a:pt x="4031332" y="1289868"/>
                </a:cubicBezTo>
                <a:cubicBezTo>
                  <a:pt x="4031332" y="1309096"/>
                  <a:pt x="4015741" y="1324687"/>
                  <a:pt x="3996513" y="1324687"/>
                </a:cubicBezTo>
                <a:close/>
                <a:moveTo>
                  <a:pt x="4081406" y="1324687"/>
                </a:moveTo>
                <a:cubicBezTo>
                  <a:pt x="4062179" y="1324687"/>
                  <a:pt x="4046588" y="1309096"/>
                  <a:pt x="4046588" y="1289868"/>
                </a:cubicBezTo>
                <a:cubicBezTo>
                  <a:pt x="4046588" y="1270640"/>
                  <a:pt x="4062179" y="1255049"/>
                  <a:pt x="4081406" y="1255049"/>
                </a:cubicBezTo>
                <a:cubicBezTo>
                  <a:pt x="4100634" y="1255049"/>
                  <a:pt x="4116225" y="1270640"/>
                  <a:pt x="4116225" y="1289868"/>
                </a:cubicBezTo>
                <a:cubicBezTo>
                  <a:pt x="4116225" y="1309096"/>
                  <a:pt x="4100634" y="1324687"/>
                  <a:pt x="4081406" y="1324687"/>
                </a:cubicBezTo>
                <a:close/>
                <a:moveTo>
                  <a:pt x="10108798" y="1324687"/>
                </a:moveTo>
                <a:cubicBezTo>
                  <a:pt x="10089570" y="1324687"/>
                  <a:pt x="10073972" y="1309096"/>
                  <a:pt x="10073972" y="1289868"/>
                </a:cubicBezTo>
                <a:cubicBezTo>
                  <a:pt x="10073972" y="1270640"/>
                  <a:pt x="10089570" y="1255049"/>
                  <a:pt x="10108798" y="1255049"/>
                </a:cubicBezTo>
                <a:cubicBezTo>
                  <a:pt x="10128025" y="1255049"/>
                  <a:pt x="10143610" y="1270640"/>
                  <a:pt x="10143610" y="1289868"/>
                </a:cubicBezTo>
                <a:cubicBezTo>
                  <a:pt x="10143610" y="1309096"/>
                  <a:pt x="10128025" y="1324687"/>
                  <a:pt x="10108798" y="1324687"/>
                </a:cubicBezTo>
                <a:close/>
                <a:moveTo>
                  <a:pt x="10193691" y="1324687"/>
                </a:moveTo>
                <a:cubicBezTo>
                  <a:pt x="10174463" y="1324687"/>
                  <a:pt x="10158866" y="1309096"/>
                  <a:pt x="10158866" y="1289868"/>
                </a:cubicBezTo>
                <a:cubicBezTo>
                  <a:pt x="10158866" y="1270640"/>
                  <a:pt x="10174463" y="1255049"/>
                  <a:pt x="10193691" y="1255049"/>
                </a:cubicBezTo>
                <a:cubicBezTo>
                  <a:pt x="10212919" y="1255049"/>
                  <a:pt x="10228503" y="1270640"/>
                  <a:pt x="10228503" y="1289868"/>
                </a:cubicBezTo>
                <a:cubicBezTo>
                  <a:pt x="10228503" y="1309096"/>
                  <a:pt x="10212919" y="1324687"/>
                  <a:pt x="10193691" y="1324687"/>
                </a:cubicBezTo>
                <a:close/>
                <a:moveTo>
                  <a:pt x="10278584" y="1324687"/>
                </a:moveTo>
                <a:cubicBezTo>
                  <a:pt x="10259356" y="1324687"/>
                  <a:pt x="10243759" y="1309096"/>
                  <a:pt x="10243759" y="1289868"/>
                </a:cubicBezTo>
                <a:cubicBezTo>
                  <a:pt x="10243759" y="1270640"/>
                  <a:pt x="10259356" y="1255049"/>
                  <a:pt x="10278584" y="1255049"/>
                </a:cubicBezTo>
                <a:cubicBezTo>
                  <a:pt x="10297812" y="1255049"/>
                  <a:pt x="10313396" y="1270640"/>
                  <a:pt x="10313396" y="1289868"/>
                </a:cubicBezTo>
                <a:cubicBezTo>
                  <a:pt x="10313396" y="1309096"/>
                  <a:pt x="10297812" y="1324687"/>
                  <a:pt x="10278584" y="1324687"/>
                </a:cubicBezTo>
                <a:close/>
                <a:moveTo>
                  <a:pt x="10363475" y="1324687"/>
                </a:moveTo>
                <a:cubicBezTo>
                  <a:pt x="10344248" y="1324687"/>
                  <a:pt x="10328650" y="1309096"/>
                  <a:pt x="10328650" y="1289868"/>
                </a:cubicBezTo>
                <a:cubicBezTo>
                  <a:pt x="10328650" y="1270640"/>
                  <a:pt x="10344248" y="1255049"/>
                  <a:pt x="10363475" y="1255049"/>
                </a:cubicBezTo>
                <a:cubicBezTo>
                  <a:pt x="10382703" y="1255049"/>
                  <a:pt x="10398288" y="1270640"/>
                  <a:pt x="10398288" y="1289868"/>
                </a:cubicBezTo>
                <a:cubicBezTo>
                  <a:pt x="10398288" y="1309096"/>
                  <a:pt x="10382703" y="1324687"/>
                  <a:pt x="10363475" y="1324687"/>
                </a:cubicBezTo>
                <a:close/>
                <a:moveTo>
                  <a:pt x="10448368" y="1324687"/>
                </a:moveTo>
                <a:cubicBezTo>
                  <a:pt x="10429140" y="1324687"/>
                  <a:pt x="10413542" y="1309096"/>
                  <a:pt x="10413542" y="1289868"/>
                </a:cubicBezTo>
                <a:cubicBezTo>
                  <a:pt x="10413542" y="1270640"/>
                  <a:pt x="10429140" y="1255049"/>
                  <a:pt x="10448368" y="1255049"/>
                </a:cubicBezTo>
                <a:cubicBezTo>
                  <a:pt x="10467595" y="1255049"/>
                  <a:pt x="10483180" y="1270640"/>
                  <a:pt x="10483180" y="1289868"/>
                </a:cubicBezTo>
                <a:cubicBezTo>
                  <a:pt x="10483180" y="1309096"/>
                  <a:pt x="10467595" y="1324687"/>
                  <a:pt x="10448368" y="1324687"/>
                </a:cubicBezTo>
                <a:close/>
                <a:moveTo>
                  <a:pt x="3741829" y="1239826"/>
                </a:moveTo>
                <a:cubicBezTo>
                  <a:pt x="3722602" y="1239826"/>
                  <a:pt x="3707010" y="1224235"/>
                  <a:pt x="3707010" y="1205007"/>
                </a:cubicBezTo>
                <a:cubicBezTo>
                  <a:pt x="3707010" y="1185780"/>
                  <a:pt x="3722602" y="1170189"/>
                  <a:pt x="3741829" y="1170189"/>
                </a:cubicBezTo>
                <a:cubicBezTo>
                  <a:pt x="3761057" y="1170189"/>
                  <a:pt x="3776648" y="1185780"/>
                  <a:pt x="3776648" y="1205007"/>
                </a:cubicBezTo>
                <a:cubicBezTo>
                  <a:pt x="3776648" y="1224235"/>
                  <a:pt x="3761057" y="1239826"/>
                  <a:pt x="3741829" y="1239826"/>
                </a:cubicBezTo>
                <a:close/>
                <a:moveTo>
                  <a:pt x="3826723" y="1239826"/>
                </a:moveTo>
                <a:cubicBezTo>
                  <a:pt x="3807495" y="1239826"/>
                  <a:pt x="3791904" y="1224235"/>
                  <a:pt x="3791904" y="1205007"/>
                </a:cubicBezTo>
                <a:cubicBezTo>
                  <a:pt x="3791904" y="1185780"/>
                  <a:pt x="3807495" y="1170189"/>
                  <a:pt x="3826723" y="1170189"/>
                </a:cubicBezTo>
                <a:cubicBezTo>
                  <a:pt x="3845950" y="1170189"/>
                  <a:pt x="3861541" y="1185780"/>
                  <a:pt x="3861541" y="1205007"/>
                </a:cubicBezTo>
                <a:cubicBezTo>
                  <a:pt x="3861541" y="1224235"/>
                  <a:pt x="3845950" y="1239826"/>
                  <a:pt x="3826723" y="1239826"/>
                </a:cubicBezTo>
                <a:close/>
                <a:moveTo>
                  <a:pt x="3911614" y="1239826"/>
                </a:moveTo>
                <a:cubicBezTo>
                  <a:pt x="3892386" y="1239826"/>
                  <a:pt x="3876795" y="1224235"/>
                  <a:pt x="3876795" y="1205007"/>
                </a:cubicBezTo>
                <a:cubicBezTo>
                  <a:pt x="3876795" y="1185780"/>
                  <a:pt x="3892386" y="1170189"/>
                  <a:pt x="3911614" y="1170189"/>
                </a:cubicBezTo>
                <a:cubicBezTo>
                  <a:pt x="3930842" y="1170189"/>
                  <a:pt x="3946433" y="1185780"/>
                  <a:pt x="3946433" y="1205007"/>
                </a:cubicBezTo>
                <a:cubicBezTo>
                  <a:pt x="3946433" y="1224235"/>
                  <a:pt x="3930842" y="1239826"/>
                  <a:pt x="3911614" y="1239826"/>
                </a:cubicBezTo>
                <a:close/>
                <a:moveTo>
                  <a:pt x="3996513" y="1239826"/>
                </a:moveTo>
                <a:cubicBezTo>
                  <a:pt x="3977285" y="1239826"/>
                  <a:pt x="3961694" y="1224235"/>
                  <a:pt x="3961694" y="1205007"/>
                </a:cubicBezTo>
                <a:cubicBezTo>
                  <a:pt x="3961694" y="1185780"/>
                  <a:pt x="3977285" y="1170189"/>
                  <a:pt x="3996513" y="1170189"/>
                </a:cubicBezTo>
                <a:cubicBezTo>
                  <a:pt x="4015741" y="1170189"/>
                  <a:pt x="4031332" y="1185780"/>
                  <a:pt x="4031332" y="1205007"/>
                </a:cubicBezTo>
                <a:cubicBezTo>
                  <a:pt x="4031332" y="1224235"/>
                  <a:pt x="4015741" y="1239826"/>
                  <a:pt x="3996513" y="1239826"/>
                </a:cubicBezTo>
                <a:close/>
                <a:moveTo>
                  <a:pt x="10193691" y="1239826"/>
                </a:moveTo>
                <a:cubicBezTo>
                  <a:pt x="10174463" y="1239826"/>
                  <a:pt x="10158866" y="1224235"/>
                  <a:pt x="10158866" y="1205007"/>
                </a:cubicBezTo>
                <a:cubicBezTo>
                  <a:pt x="10158866" y="1185780"/>
                  <a:pt x="10174463" y="1170189"/>
                  <a:pt x="10193691" y="1170189"/>
                </a:cubicBezTo>
                <a:cubicBezTo>
                  <a:pt x="10212919" y="1170189"/>
                  <a:pt x="10228503" y="1185780"/>
                  <a:pt x="10228503" y="1205007"/>
                </a:cubicBezTo>
                <a:cubicBezTo>
                  <a:pt x="10228503" y="1224235"/>
                  <a:pt x="10212919" y="1239826"/>
                  <a:pt x="10193691" y="1239826"/>
                </a:cubicBezTo>
                <a:close/>
                <a:moveTo>
                  <a:pt x="10278584" y="1239826"/>
                </a:moveTo>
                <a:cubicBezTo>
                  <a:pt x="10259356" y="1239826"/>
                  <a:pt x="10243759" y="1224235"/>
                  <a:pt x="10243759" y="1205007"/>
                </a:cubicBezTo>
                <a:cubicBezTo>
                  <a:pt x="10243759" y="1185780"/>
                  <a:pt x="10259356" y="1170189"/>
                  <a:pt x="10278584" y="1170189"/>
                </a:cubicBezTo>
                <a:cubicBezTo>
                  <a:pt x="10297812" y="1170189"/>
                  <a:pt x="10313396" y="1185780"/>
                  <a:pt x="10313396" y="1205007"/>
                </a:cubicBezTo>
                <a:cubicBezTo>
                  <a:pt x="10313396" y="1224235"/>
                  <a:pt x="10297812" y="1239826"/>
                  <a:pt x="10278584" y="1239826"/>
                </a:cubicBezTo>
                <a:close/>
                <a:moveTo>
                  <a:pt x="10363475" y="1239826"/>
                </a:moveTo>
                <a:cubicBezTo>
                  <a:pt x="10344248" y="1239826"/>
                  <a:pt x="10328650" y="1224235"/>
                  <a:pt x="10328650" y="1205007"/>
                </a:cubicBezTo>
                <a:cubicBezTo>
                  <a:pt x="10328650" y="1185780"/>
                  <a:pt x="10344248" y="1170189"/>
                  <a:pt x="10363475" y="1170189"/>
                </a:cubicBezTo>
                <a:cubicBezTo>
                  <a:pt x="10382703" y="1170189"/>
                  <a:pt x="10398288" y="1185780"/>
                  <a:pt x="10398288" y="1205007"/>
                </a:cubicBezTo>
                <a:cubicBezTo>
                  <a:pt x="10398288" y="1224235"/>
                  <a:pt x="10382703" y="1239826"/>
                  <a:pt x="10363475" y="1239826"/>
                </a:cubicBezTo>
                <a:close/>
                <a:moveTo>
                  <a:pt x="10448368" y="1239826"/>
                </a:moveTo>
                <a:cubicBezTo>
                  <a:pt x="10429140" y="1239826"/>
                  <a:pt x="10413542" y="1224235"/>
                  <a:pt x="10413542" y="1205007"/>
                </a:cubicBezTo>
                <a:cubicBezTo>
                  <a:pt x="10413542" y="1185780"/>
                  <a:pt x="10429140" y="1170189"/>
                  <a:pt x="10448368" y="1170189"/>
                </a:cubicBezTo>
                <a:cubicBezTo>
                  <a:pt x="10467595" y="1170189"/>
                  <a:pt x="10483180" y="1185780"/>
                  <a:pt x="10483180" y="1205007"/>
                </a:cubicBezTo>
                <a:cubicBezTo>
                  <a:pt x="10483180" y="1224235"/>
                  <a:pt x="10467595" y="1239826"/>
                  <a:pt x="10448368" y="1239826"/>
                </a:cubicBezTo>
                <a:close/>
                <a:moveTo>
                  <a:pt x="3741829" y="1154966"/>
                </a:moveTo>
                <a:cubicBezTo>
                  <a:pt x="3722602" y="1154966"/>
                  <a:pt x="3707010" y="1139375"/>
                  <a:pt x="3707010" y="1120148"/>
                </a:cubicBezTo>
                <a:cubicBezTo>
                  <a:pt x="3707010" y="1100920"/>
                  <a:pt x="3722602" y="1085329"/>
                  <a:pt x="3741829" y="1085329"/>
                </a:cubicBezTo>
                <a:cubicBezTo>
                  <a:pt x="3761057" y="1085329"/>
                  <a:pt x="3776648" y="1100920"/>
                  <a:pt x="3776648" y="1120148"/>
                </a:cubicBezTo>
                <a:cubicBezTo>
                  <a:pt x="3776648" y="1139375"/>
                  <a:pt x="3761057" y="1154966"/>
                  <a:pt x="3741829" y="1154966"/>
                </a:cubicBezTo>
                <a:close/>
                <a:moveTo>
                  <a:pt x="3826723" y="1154966"/>
                </a:moveTo>
                <a:cubicBezTo>
                  <a:pt x="3807495" y="1154966"/>
                  <a:pt x="3791904" y="1139375"/>
                  <a:pt x="3791904" y="1120148"/>
                </a:cubicBezTo>
                <a:cubicBezTo>
                  <a:pt x="3791904" y="1100920"/>
                  <a:pt x="3807495" y="1085329"/>
                  <a:pt x="3826723" y="1085329"/>
                </a:cubicBezTo>
                <a:cubicBezTo>
                  <a:pt x="3845950" y="1085329"/>
                  <a:pt x="3861541" y="1100920"/>
                  <a:pt x="3861541" y="1120148"/>
                </a:cubicBezTo>
                <a:cubicBezTo>
                  <a:pt x="3861541" y="1139375"/>
                  <a:pt x="3845950" y="1154966"/>
                  <a:pt x="3826723" y="1154966"/>
                </a:cubicBezTo>
                <a:close/>
                <a:moveTo>
                  <a:pt x="3911614" y="1154966"/>
                </a:moveTo>
                <a:cubicBezTo>
                  <a:pt x="3892386" y="1154966"/>
                  <a:pt x="3876795" y="1139375"/>
                  <a:pt x="3876795" y="1120148"/>
                </a:cubicBezTo>
                <a:cubicBezTo>
                  <a:pt x="3876795" y="1100920"/>
                  <a:pt x="3892386" y="1085329"/>
                  <a:pt x="3911614" y="1085329"/>
                </a:cubicBezTo>
                <a:cubicBezTo>
                  <a:pt x="3930842" y="1085329"/>
                  <a:pt x="3946433" y="1100920"/>
                  <a:pt x="3946433" y="1120148"/>
                </a:cubicBezTo>
                <a:cubicBezTo>
                  <a:pt x="3946433" y="1139375"/>
                  <a:pt x="3930842" y="1154966"/>
                  <a:pt x="3911614" y="1154966"/>
                </a:cubicBezTo>
                <a:close/>
                <a:moveTo>
                  <a:pt x="10193691" y="1154966"/>
                </a:moveTo>
                <a:cubicBezTo>
                  <a:pt x="10174463" y="1154966"/>
                  <a:pt x="10158866" y="1139375"/>
                  <a:pt x="10158866" y="1120148"/>
                </a:cubicBezTo>
                <a:cubicBezTo>
                  <a:pt x="10158866" y="1100920"/>
                  <a:pt x="10174463" y="1085329"/>
                  <a:pt x="10193691" y="1085329"/>
                </a:cubicBezTo>
                <a:cubicBezTo>
                  <a:pt x="10212919" y="1085329"/>
                  <a:pt x="10228503" y="1100920"/>
                  <a:pt x="10228503" y="1120148"/>
                </a:cubicBezTo>
                <a:cubicBezTo>
                  <a:pt x="10228503" y="1139375"/>
                  <a:pt x="10212919" y="1154966"/>
                  <a:pt x="10193691" y="1154966"/>
                </a:cubicBezTo>
                <a:close/>
                <a:moveTo>
                  <a:pt x="10278584" y="1154966"/>
                </a:moveTo>
                <a:cubicBezTo>
                  <a:pt x="10259356" y="1154966"/>
                  <a:pt x="10243759" y="1139375"/>
                  <a:pt x="10243759" y="1120148"/>
                </a:cubicBezTo>
                <a:cubicBezTo>
                  <a:pt x="10243759" y="1100920"/>
                  <a:pt x="10259356" y="1085329"/>
                  <a:pt x="10278584" y="1085329"/>
                </a:cubicBezTo>
                <a:cubicBezTo>
                  <a:pt x="10297812" y="1085329"/>
                  <a:pt x="10313396" y="1100920"/>
                  <a:pt x="10313396" y="1120148"/>
                </a:cubicBezTo>
                <a:cubicBezTo>
                  <a:pt x="10313396" y="1139375"/>
                  <a:pt x="10297812" y="1154966"/>
                  <a:pt x="10278584" y="1154966"/>
                </a:cubicBezTo>
                <a:close/>
                <a:moveTo>
                  <a:pt x="10363475" y="1154966"/>
                </a:moveTo>
                <a:cubicBezTo>
                  <a:pt x="10344248" y="1154966"/>
                  <a:pt x="10328650" y="1139375"/>
                  <a:pt x="10328650" y="1120148"/>
                </a:cubicBezTo>
                <a:cubicBezTo>
                  <a:pt x="10328650" y="1100920"/>
                  <a:pt x="10344248" y="1085329"/>
                  <a:pt x="10363475" y="1085329"/>
                </a:cubicBezTo>
                <a:cubicBezTo>
                  <a:pt x="10382703" y="1085329"/>
                  <a:pt x="10398288" y="1100920"/>
                  <a:pt x="10398288" y="1120148"/>
                </a:cubicBezTo>
                <a:cubicBezTo>
                  <a:pt x="10398288" y="1139375"/>
                  <a:pt x="10382703" y="1154966"/>
                  <a:pt x="10363475" y="1154966"/>
                </a:cubicBezTo>
                <a:close/>
                <a:moveTo>
                  <a:pt x="11212401" y="1154966"/>
                </a:moveTo>
                <a:cubicBezTo>
                  <a:pt x="11193173" y="1154966"/>
                  <a:pt x="11177576" y="1139375"/>
                  <a:pt x="11177576" y="1120148"/>
                </a:cubicBezTo>
                <a:cubicBezTo>
                  <a:pt x="11177576" y="1100920"/>
                  <a:pt x="11193173" y="1085329"/>
                  <a:pt x="11212401" y="1085329"/>
                </a:cubicBezTo>
                <a:cubicBezTo>
                  <a:pt x="11231629" y="1085329"/>
                  <a:pt x="11247213" y="1100920"/>
                  <a:pt x="11247213" y="1120148"/>
                </a:cubicBezTo>
                <a:cubicBezTo>
                  <a:pt x="11247213" y="1139375"/>
                  <a:pt x="11231629" y="1154966"/>
                  <a:pt x="11212401" y="1154966"/>
                </a:cubicBezTo>
                <a:close/>
                <a:moveTo>
                  <a:pt x="3741829" y="1070108"/>
                </a:moveTo>
                <a:cubicBezTo>
                  <a:pt x="3722602" y="1070108"/>
                  <a:pt x="3707010" y="1054517"/>
                  <a:pt x="3707010" y="1035289"/>
                </a:cubicBezTo>
                <a:cubicBezTo>
                  <a:pt x="3707010" y="1016061"/>
                  <a:pt x="3722602" y="1000470"/>
                  <a:pt x="3741829" y="1000470"/>
                </a:cubicBezTo>
                <a:cubicBezTo>
                  <a:pt x="3761057" y="1000470"/>
                  <a:pt x="3776648" y="1016061"/>
                  <a:pt x="3776648" y="1035289"/>
                </a:cubicBezTo>
                <a:cubicBezTo>
                  <a:pt x="3776648" y="1054517"/>
                  <a:pt x="3761057" y="1070108"/>
                  <a:pt x="3741829" y="1070108"/>
                </a:cubicBezTo>
                <a:close/>
                <a:moveTo>
                  <a:pt x="3826723" y="1070108"/>
                </a:moveTo>
                <a:cubicBezTo>
                  <a:pt x="3807495" y="1070108"/>
                  <a:pt x="3791904" y="1054517"/>
                  <a:pt x="3791904" y="1035289"/>
                </a:cubicBezTo>
                <a:cubicBezTo>
                  <a:pt x="3791904" y="1016061"/>
                  <a:pt x="3807495" y="1000470"/>
                  <a:pt x="3826723" y="1000470"/>
                </a:cubicBezTo>
                <a:cubicBezTo>
                  <a:pt x="3845950" y="1000470"/>
                  <a:pt x="3861541" y="1016061"/>
                  <a:pt x="3861541" y="1035289"/>
                </a:cubicBezTo>
                <a:cubicBezTo>
                  <a:pt x="3861541" y="1054517"/>
                  <a:pt x="3845950" y="1070108"/>
                  <a:pt x="3826723" y="1070108"/>
                </a:cubicBezTo>
                <a:close/>
                <a:moveTo>
                  <a:pt x="3911614" y="1070108"/>
                </a:moveTo>
                <a:cubicBezTo>
                  <a:pt x="3892386" y="1070108"/>
                  <a:pt x="3876795" y="1054517"/>
                  <a:pt x="3876795" y="1035289"/>
                </a:cubicBezTo>
                <a:cubicBezTo>
                  <a:pt x="3876795" y="1016061"/>
                  <a:pt x="3892386" y="1000470"/>
                  <a:pt x="3911614" y="1000470"/>
                </a:cubicBezTo>
                <a:cubicBezTo>
                  <a:pt x="3930842" y="1000470"/>
                  <a:pt x="3946433" y="1016061"/>
                  <a:pt x="3946433" y="1035289"/>
                </a:cubicBezTo>
                <a:cubicBezTo>
                  <a:pt x="3946433" y="1054517"/>
                  <a:pt x="3930842" y="1070108"/>
                  <a:pt x="3911614" y="1070108"/>
                </a:cubicBezTo>
                <a:close/>
                <a:moveTo>
                  <a:pt x="11212401" y="1070108"/>
                </a:moveTo>
                <a:cubicBezTo>
                  <a:pt x="11193173" y="1070108"/>
                  <a:pt x="11177576" y="1054517"/>
                  <a:pt x="11177576" y="1035289"/>
                </a:cubicBezTo>
                <a:cubicBezTo>
                  <a:pt x="11177576" y="1016061"/>
                  <a:pt x="11193173" y="1000470"/>
                  <a:pt x="11212401" y="1000470"/>
                </a:cubicBezTo>
                <a:cubicBezTo>
                  <a:pt x="11231629" y="1000470"/>
                  <a:pt x="11247213" y="1016061"/>
                  <a:pt x="11247213" y="1035289"/>
                </a:cubicBezTo>
                <a:cubicBezTo>
                  <a:pt x="11247213" y="1054517"/>
                  <a:pt x="11231629" y="1070108"/>
                  <a:pt x="11212401" y="1070108"/>
                </a:cubicBezTo>
                <a:close/>
                <a:moveTo>
                  <a:pt x="3741829" y="985247"/>
                </a:moveTo>
                <a:cubicBezTo>
                  <a:pt x="3722602" y="985247"/>
                  <a:pt x="3707010" y="969656"/>
                  <a:pt x="3707010" y="950428"/>
                </a:cubicBezTo>
                <a:cubicBezTo>
                  <a:pt x="3707010" y="931200"/>
                  <a:pt x="3722602" y="915609"/>
                  <a:pt x="3741829" y="915609"/>
                </a:cubicBezTo>
                <a:cubicBezTo>
                  <a:pt x="3761057" y="915609"/>
                  <a:pt x="3776648" y="931200"/>
                  <a:pt x="3776648" y="950428"/>
                </a:cubicBezTo>
                <a:cubicBezTo>
                  <a:pt x="3776648" y="969656"/>
                  <a:pt x="3761057" y="985247"/>
                  <a:pt x="3741829" y="985247"/>
                </a:cubicBezTo>
                <a:close/>
                <a:moveTo>
                  <a:pt x="3826723" y="985247"/>
                </a:moveTo>
                <a:cubicBezTo>
                  <a:pt x="3807495" y="985247"/>
                  <a:pt x="3791904" y="969656"/>
                  <a:pt x="3791904" y="950428"/>
                </a:cubicBezTo>
                <a:cubicBezTo>
                  <a:pt x="3791904" y="931200"/>
                  <a:pt x="3807495" y="915609"/>
                  <a:pt x="3826723" y="915609"/>
                </a:cubicBezTo>
                <a:cubicBezTo>
                  <a:pt x="3845950" y="915609"/>
                  <a:pt x="3861541" y="931200"/>
                  <a:pt x="3861541" y="950428"/>
                </a:cubicBezTo>
                <a:cubicBezTo>
                  <a:pt x="3861541" y="969656"/>
                  <a:pt x="3845950" y="985247"/>
                  <a:pt x="3826723" y="985247"/>
                </a:cubicBezTo>
                <a:close/>
                <a:moveTo>
                  <a:pt x="10278584" y="985247"/>
                </a:moveTo>
                <a:cubicBezTo>
                  <a:pt x="10259356" y="985247"/>
                  <a:pt x="10243759" y="969656"/>
                  <a:pt x="10243759" y="950428"/>
                </a:cubicBezTo>
                <a:cubicBezTo>
                  <a:pt x="10243759" y="931200"/>
                  <a:pt x="10259356" y="915609"/>
                  <a:pt x="10278584" y="915609"/>
                </a:cubicBezTo>
                <a:cubicBezTo>
                  <a:pt x="10297812" y="915609"/>
                  <a:pt x="10313396" y="931200"/>
                  <a:pt x="10313396" y="950428"/>
                </a:cubicBezTo>
                <a:cubicBezTo>
                  <a:pt x="10313396" y="969656"/>
                  <a:pt x="10297812" y="985247"/>
                  <a:pt x="10278584" y="985247"/>
                </a:cubicBezTo>
                <a:close/>
                <a:moveTo>
                  <a:pt x="11212401" y="985247"/>
                </a:moveTo>
                <a:cubicBezTo>
                  <a:pt x="11193173" y="985247"/>
                  <a:pt x="11177576" y="969656"/>
                  <a:pt x="11177576" y="950428"/>
                </a:cubicBezTo>
                <a:cubicBezTo>
                  <a:pt x="11177576" y="931200"/>
                  <a:pt x="11193173" y="915609"/>
                  <a:pt x="11212401" y="915609"/>
                </a:cubicBezTo>
                <a:cubicBezTo>
                  <a:pt x="11231629" y="915609"/>
                  <a:pt x="11247213" y="931200"/>
                  <a:pt x="11247213" y="950428"/>
                </a:cubicBezTo>
                <a:cubicBezTo>
                  <a:pt x="11247213" y="969656"/>
                  <a:pt x="11231629" y="985247"/>
                  <a:pt x="11212401" y="985247"/>
                </a:cubicBezTo>
                <a:close/>
                <a:moveTo>
                  <a:pt x="3741829" y="900386"/>
                </a:moveTo>
                <a:cubicBezTo>
                  <a:pt x="3722602" y="900386"/>
                  <a:pt x="3707010" y="884795"/>
                  <a:pt x="3707010" y="865567"/>
                </a:cubicBezTo>
                <a:cubicBezTo>
                  <a:pt x="3707010" y="846340"/>
                  <a:pt x="3722602" y="830749"/>
                  <a:pt x="3741829" y="830749"/>
                </a:cubicBezTo>
                <a:cubicBezTo>
                  <a:pt x="3761057" y="830749"/>
                  <a:pt x="3776648" y="846340"/>
                  <a:pt x="3776648" y="865567"/>
                </a:cubicBezTo>
                <a:cubicBezTo>
                  <a:pt x="3776648" y="884795"/>
                  <a:pt x="3761057" y="900386"/>
                  <a:pt x="3741829" y="900386"/>
                </a:cubicBezTo>
                <a:close/>
                <a:moveTo>
                  <a:pt x="3826723" y="900386"/>
                </a:moveTo>
                <a:cubicBezTo>
                  <a:pt x="3807495" y="900386"/>
                  <a:pt x="3791904" y="884795"/>
                  <a:pt x="3791904" y="865567"/>
                </a:cubicBezTo>
                <a:cubicBezTo>
                  <a:pt x="3791904" y="846340"/>
                  <a:pt x="3807495" y="830749"/>
                  <a:pt x="3826723" y="830749"/>
                </a:cubicBezTo>
                <a:cubicBezTo>
                  <a:pt x="3845950" y="830749"/>
                  <a:pt x="3861541" y="846340"/>
                  <a:pt x="3861541" y="865567"/>
                </a:cubicBezTo>
                <a:cubicBezTo>
                  <a:pt x="3861541" y="884795"/>
                  <a:pt x="3845950" y="900386"/>
                  <a:pt x="3826723" y="900386"/>
                </a:cubicBezTo>
                <a:close/>
                <a:moveTo>
                  <a:pt x="3911614" y="900386"/>
                </a:moveTo>
                <a:cubicBezTo>
                  <a:pt x="3892386" y="900386"/>
                  <a:pt x="3876795" y="884795"/>
                  <a:pt x="3876795" y="865567"/>
                </a:cubicBezTo>
                <a:cubicBezTo>
                  <a:pt x="3876795" y="846340"/>
                  <a:pt x="3892386" y="830749"/>
                  <a:pt x="3911614" y="830749"/>
                </a:cubicBezTo>
                <a:cubicBezTo>
                  <a:pt x="3930842" y="830749"/>
                  <a:pt x="3946433" y="846340"/>
                  <a:pt x="3946433" y="865567"/>
                </a:cubicBezTo>
                <a:cubicBezTo>
                  <a:pt x="3946433" y="884795"/>
                  <a:pt x="3930842" y="900386"/>
                  <a:pt x="3911614" y="900386"/>
                </a:cubicBezTo>
                <a:close/>
                <a:moveTo>
                  <a:pt x="10278584" y="900386"/>
                </a:moveTo>
                <a:cubicBezTo>
                  <a:pt x="10259356" y="900386"/>
                  <a:pt x="10243759" y="884795"/>
                  <a:pt x="10243759" y="865567"/>
                </a:cubicBezTo>
                <a:cubicBezTo>
                  <a:pt x="10243759" y="846340"/>
                  <a:pt x="10259356" y="830749"/>
                  <a:pt x="10278584" y="830749"/>
                </a:cubicBezTo>
                <a:cubicBezTo>
                  <a:pt x="10297812" y="830749"/>
                  <a:pt x="10313396" y="846340"/>
                  <a:pt x="10313396" y="865567"/>
                </a:cubicBezTo>
                <a:cubicBezTo>
                  <a:pt x="10313396" y="884795"/>
                  <a:pt x="10297812" y="900386"/>
                  <a:pt x="10278584" y="900386"/>
                </a:cubicBezTo>
                <a:close/>
                <a:moveTo>
                  <a:pt x="11127508" y="900386"/>
                </a:moveTo>
                <a:cubicBezTo>
                  <a:pt x="11108280" y="900386"/>
                  <a:pt x="11092682" y="884795"/>
                  <a:pt x="11092682" y="865567"/>
                </a:cubicBezTo>
                <a:cubicBezTo>
                  <a:pt x="11092682" y="846340"/>
                  <a:pt x="11108280" y="830749"/>
                  <a:pt x="11127508" y="830749"/>
                </a:cubicBezTo>
                <a:cubicBezTo>
                  <a:pt x="11146735" y="830749"/>
                  <a:pt x="11162320" y="846340"/>
                  <a:pt x="11162320" y="865567"/>
                </a:cubicBezTo>
                <a:cubicBezTo>
                  <a:pt x="11162320" y="884795"/>
                  <a:pt x="11146735" y="900386"/>
                  <a:pt x="11127508" y="900386"/>
                </a:cubicBezTo>
                <a:close/>
                <a:moveTo>
                  <a:pt x="3741829" y="815526"/>
                </a:moveTo>
                <a:cubicBezTo>
                  <a:pt x="3722602" y="815526"/>
                  <a:pt x="3707010" y="799935"/>
                  <a:pt x="3707010" y="780708"/>
                </a:cubicBezTo>
                <a:cubicBezTo>
                  <a:pt x="3707010" y="761480"/>
                  <a:pt x="3722602" y="745889"/>
                  <a:pt x="3741829" y="745889"/>
                </a:cubicBezTo>
                <a:cubicBezTo>
                  <a:pt x="3761057" y="745889"/>
                  <a:pt x="3776648" y="761480"/>
                  <a:pt x="3776648" y="780708"/>
                </a:cubicBezTo>
                <a:cubicBezTo>
                  <a:pt x="3776648" y="799935"/>
                  <a:pt x="3761057" y="815526"/>
                  <a:pt x="3741829" y="815526"/>
                </a:cubicBezTo>
                <a:close/>
                <a:moveTo>
                  <a:pt x="3826723" y="815526"/>
                </a:moveTo>
                <a:cubicBezTo>
                  <a:pt x="3807495" y="815526"/>
                  <a:pt x="3791904" y="799935"/>
                  <a:pt x="3791904" y="780708"/>
                </a:cubicBezTo>
                <a:cubicBezTo>
                  <a:pt x="3791904" y="761480"/>
                  <a:pt x="3807495" y="745889"/>
                  <a:pt x="3826723" y="745889"/>
                </a:cubicBezTo>
                <a:cubicBezTo>
                  <a:pt x="3845950" y="745889"/>
                  <a:pt x="3861541" y="761480"/>
                  <a:pt x="3861541" y="780708"/>
                </a:cubicBezTo>
                <a:cubicBezTo>
                  <a:pt x="3861541" y="799935"/>
                  <a:pt x="3845950" y="815526"/>
                  <a:pt x="3826723" y="815526"/>
                </a:cubicBezTo>
                <a:close/>
                <a:moveTo>
                  <a:pt x="11042615" y="815526"/>
                </a:moveTo>
                <a:cubicBezTo>
                  <a:pt x="11023388" y="815526"/>
                  <a:pt x="11007790" y="799935"/>
                  <a:pt x="11007790" y="780708"/>
                </a:cubicBezTo>
                <a:cubicBezTo>
                  <a:pt x="11007790" y="761480"/>
                  <a:pt x="11023388" y="745889"/>
                  <a:pt x="11042615" y="745889"/>
                </a:cubicBezTo>
                <a:cubicBezTo>
                  <a:pt x="11061843" y="745889"/>
                  <a:pt x="11077428" y="761480"/>
                  <a:pt x="11077428" y="780708"/>
                </a:cubicBezTo>
                <a:cubicBezTo>
                  <a:pt x="11077428" y="799935"/>
                  <a:pt x="11061843" y="815526"/>
                  <a:pt x="11042615" y="815526"/>
                </a:cubicBezTo>
                <a:close/>
                <a:moveTo>
                  <a:pt x="3741829" y="730668"/>
                </a:moveTo>
                <a:cubicBezTo>
                  <a:pt x="3722602" y="730668"/>
                  <a:pt x="3707010" y="715077"/>
                  <a:pt x="3707010" y="695849"/>
                </a:cubicBezTo>
                <a:cubicBezTo>
                  <a:pt x="3707010" y="676621"/>
                  <a:pt x="3722602" y="661030"/>
                  <a:pt x="3741829" y="661030"/>
                </a:cubicBezTo>
                <a:cubicBezTo>
                  <a:pt x="3761057" y="661030"/>
                  <a:pt x="3776648" y="676621"/>
                  <a:pt x="3776648" y="695849"/>
                </a:cubicBezTo>
                <a:cubicBezTo>
                  <a:pt x="3776648" y="715077"/>
                  <a:pt x="3761057" y="730668"/>
                  <a:pt x="3741829" y="730668"/>
                </a:cubicBezTo>
                <a:close/>
                <a:moveTo>
                  <a:pt x="3826723" y="730668"/>
                </a:moveTo>
                <a:cubicBezTo>
                  <a:pt x="3807495" y="730668"/>
                  <a:pt x="3791904" y="715077"/>
                  <a:pt x="3791904" y="695849"/>
                </a:cubicBezTo>
                <a:cubicBezTo>
                  <a:pt x="3791904" y="676621"/>
                  <a:pt x="3807495" y="661030"/>
                  <a:pt x="3826723" y="661030"/>
                </a:cubicBezTo>
                <a:cubicBezTo>
                  <a:pt x="3845950" y="661030"/>
                  <a:pt x="3861541" y="676621"/>
                  <a:pt x="3861541" y="695849"/>
                </a:cubicBezTo>
                <a:cubicBezTo>
                  <a:pt x="3861541" y="715077"/>
                  <a:pt x="3845950" y="730668"/>
                  <a:pt x="3826723" y="730668"/>
                </a:cubicBezTo>
                <a:close/>
                <a:moveTo>
                  <a:pt x="4166299" y="730668"/>
                </a:moveTo>
                <a:cubicBezTo>
                  <a:pt x="4147071" y="730668"/>
                  <a:pt x="4131480" y="715077"/>
                  <a:pt x="4131480" y="695849"/>
                </a:cubicBezTo>
                <a:cubicBezTo>
                  <a:pt x="4131480" y="676621"/>
                  <a:pt x="4147071" y="661030"/>
                  <a:pt x="4166299" y="661030"/>
                </a:cubicBezTo>
                <a:cubicBezTo>
                  <a:pt x="4185526" y="661030"/>
                  <a:pt x="4201117" y="676621"/>
                  <a:pt x="4201117" y="695849"/>
                </a:cubicBezTo>
                <a:cubicBezTo>
                  <a:pt x="4201117" y="715077"/>
                  <a:pt x="4185526" y="730668"/>
                  <a:pt x="4166299" y="730668"/>
                </a:cubicBezTo>
                <a:close/>
                <a:moveTo>
                  <a:pt x="10872831" y="730668"/>
                </a:moveTo>
                <a:cubicBezTo>
                  <a:pt x="10853603" y="730668"/>
                  <a:pt x="10838006" y="715077"/>
                  <a:pt x="10838006" y="695849"/>
                </a:cubicBezTo>
                <a:cubicBezTo>
                  <a:pt x="10838006" y="676621"/>
                  <a:pt x="10853603" y="661030"/>
                  <a:pt x="10872831" y="661030"/>
                </a:cubicBezTo>
                <a:cubicBezTo>
                  <a:pt x="10892059" y="661030"/>
                  <a:pt x="10907643" y="676621"/>
                  <a:pt x="10907643" y="695849"/>
                </a:cubicBezTo>
                <a:cubicBezTo>
                  <a:pt x="10907643" y="715077"/>
                  <a:pt x="10892059" y="730668"/>
                  <a:pt x="10872831" y="730668"/>
                </a:cubicBezTo>
                <a:close/>
                <a:moveTo>
                  <a:pt x="10957724" y="730668"/>
                </a:moveTo>
                <a:cubicBezTo>
                  <a:pt x="10938496" y="730668"/>
                  <a:pt x="10922899" y="715077"/>
                  <a:pt x="10922899" y="695849"/>
                </a:cubicBezTo>
                <a:cubicBezTo>
                  <a:pt x="10922899" y="676621"/>
                  <a:pt x="10938496" y="661030"/>
                  <a:pt x="10957724" y="661030"/>
                </a:cubicBezTo>
                <a:cubicBezTo>
                  <a:pt x="10976952" y="661030"/>
                  <a:pt x="10992536" y="676621"/>
                  <a:pt x="10992536" y="695849"/>
                </a:cubicBezTo>
                <a:cubicBezTo>
                  <a:pt x="10992536" y="715077"/>
                  <a:pt x="10976952" y="730668"/>
                  <a:pt x="10957724" y="730668"/>
                </a:cubicBezTo>
                <a:close/>
                <a:moveTo>
                  <a:pt x="3826723" y="645807"/>
                </a:moveTo>
                <a:cubicBezTo>
                  <a:pt x="3807495" y="645807"/>
                  <a:pt x="3791904" y="630216"/>
                  <a:pt x="3791904" y="610988"/>
                </a:cubicBezTo>
                <a:cubicBezTo>
                  <a:pt x="3791904" y="591760"/>
                  <a:pt x="3807495" y="576169"/>
                  <a:pt x="3826723" y="576169"/>
                </a:cubicBezTo>
                <a:cubicBezTo>
                  <a:pt x="3845950" y="576169"/>
                  <a:pt x="3861541" y="591760"/>
                  <a:pt x="3861541" y="610988"/>
                </a:cubicBezTo>
                <a:cubicBezTo>
                  <a:pt x="3861541" y="630216"/>
                  <a:pt x="3845950" y="645807"/>
                  <a:pt x="3826723" y="645807"/>
                </a:cubicBezTo>
                <a:close/>
                <a:moveTo>
                  <a:pt x="3911614" y="645807"/>
                </a:moveTo>
                <a:cubicBezTo>
                  <a:pt x="3892386" y="645807"/>
                  <a:pt x="3876795" y="630216"/>
                  <a:pt x="3876795" y="610988"/>
                </a:cubicBezTo>
                <a:cubicBezTo>
                  <a:pt x="3876795" y="591760"/>
                  <a:pt x="3892386" y="576169"/>
                  <a:pt x="3911614" y="576169"/>
                </a:cubicBezTo>
                <a:cubicBezTo>
                  <a:pt x="3930842" y="576169"/>
                  <a:pt x="3946433" y="591760"/>
                  <a:pt x="3946433" y="610988"/>
                </a:cubicBezTo>
                <a:cubicBezTo>
                  <a:pt x="3946433" y="630216"/>
                  <a:pt x="3930842" y="645807"/>
                  <a:pt x="3911614" y="645807"/>
                </a:cubicBezTo>
                <a:close/>
                <a:moveTo>
                  <a:pt x="10872831" y="645807"/>
                </a:moveTo>
                <a:cubicBezTo>
                  <a:pt x="10853603" y="645807"/>
                  <a:pt x="10838006" y="630216"/>
                  <a:pt x="10838006" y="610988"/>
                </a:cubicBezTo>
                <a:cubicBezTo>
                  <a:pt x="10838006" y="591760"/>
                  <a:pt x="10853603" y="576169"/>
                  <a:pt x="10872831" y="576169"/>
                </a:cubicBezTo>
                <a:cubicBezTo>
                  <a:pt x="10892059" y="576169"/>
                  <a:pt x="10907643" y="591760"/>
                  <a:pt x="10907643" y="610988"/>
                </a:cubicBezTo>
                <a:cubicBezTo>
                  <a:pt x="10907643" y="630216"/>
                  <a:pt x="10892059" y="645807"/>
                  <a:pt x="10872831" y="645807"/>
                </a:cubicBezTo>
                <a:close/>
                <a:moveTo>
                  <a:pt x="3911614" y="560946"/>
                </a:moveTo>
                <a:cubicBezTo>
                  <a:pt x="3892386" y="560946"/>
                  <a:pt x="3876795" y="545355"/>
                  <a:pt x="3876795" y="526127"/>
                </a:cubicBezTo>
                <a:cubicBezTo>
                  <a:pt x="3876795" y="506900"/>
                  <a:pt x="3892386" y="491309"/>
                  <a:pt x="3911614" y="491309"/>
                </a:cubicBezTo>
                <a:cubicBezTo>
                  <a:pt x="3930842" y="491309"/>
                  <a:pt x="3946433" y="506900"/>
                  <a:pt x="3946433" y="526127"/>
                </a:cubicBezTo>
                <a:cubicBezTo>
                  <a:pt x="3946433" y="545355"/>
                  <a:pt x="3930842" y="560946"/>
                  <a:pt x="3911614" y="560946"/>
                </a:cubicBezTo>
                <a:close/>
                <a:moveTo>
                  <a:pt x="3996513" y="560946"/>
                </a:moveTo>
                <a:cubicBezTo>
                  <a:pt x="3977285" y="560946"/>
                  <a:pt x="3961694" y="545355"/>
                  <a:pt x="3961694" y="526127"/>
                </a:cubicBezTo>
                <a:cubicBezTo>
                  <a:pt x="3961694" y="506900"/>
                  <a:pt x="3977285" y="491309"/>
                  <a:pt x="3996513" y="491309"/>
                </a:cubicBezTo>
                <a:cubicBezTo>
                  <a:pt x="4015741" y="491309"/>
                  <a:pt x="4031332" y="506900"/>
                  <a:pt x="4031332" y="526127"/>
                </a:cubicBezTo>
                <a:cubicBezTo>
                  <a:pt x="4031332" y="545355"/>
                  <a:pt x="4015741" y="560946"/>
                  <a:pt x="3996513" y="560946"/>
                </a:cubicBezTo>
                <a:close/>
              </a:path>
            </a:pathLst>
          </a:custGeom>
          <a:solidFill>
            <a:schemeClr val="tx1"/>
          </a:solidFill>
          <a:ln w="6526"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56" name="Group 55">
            <a:extLst>
              <a:ext uri="{FF2B5EF4-FFF2-40B4-BE49-F238E27FC236}">
                <a16:creationId xmlns:a16="http://schemas.microsoft.com/office/drawing/2014/main" id="{4FED7D3C-2A49-6E82-A512-77DD6EC75815}"/>
              </a:ext>
            </a:extLst>
          </xdr:cNvPr>
          <xdr:cNvGrpSpPr/>
        </xdr:nvGrpSpPr>
        <xdr:grpSpPr>
          <a:xfrm>
            <a:off x="8576734" y="4787901"/>
            <a:ext cx="1737360" cy="640080"/>
            <a:chOff x="6741584" y="2243667"/>
            <a:chExt cx="1737360" cy="640080"/>
          </a:xfrm>
        </xdr:grpSpPr>
        <xdr:grpSp>
          <xdr:nvGrpSpPr>
            <xdr:cNvPr id="57" name="Group 56">
              <a:extLst>
                <a:ext uri="{FF2B5EF4-FFF2-40B4-BE49-F238E27FC236}">
                  <a16:creationId xmlns:a16="http://schemas.microsoft.com/office/drawing/2014/main" id="{F0F0D961-FCF8-EA2C-9244-3971DC226863}"/>
                </a:ext>
              </a:extLst>
            </xdr:cNvPr>
            <xdr:cNvGrpSpPr/>
          </xdr:nvGrpSpPr>
          <xdr:grpSpPr>
            <a:xfrm>
              <a:off x="6741584" y="2243667"/>
              <a:ext cx="1737360" cy="640080"/>
              <a:chOff x="6741584" y="2243667"/>
              <a:chExt cx="1737360" cy="640080"/>
            </a:xfrm>
          </xdr:grpSpPr>
          <xdr:sp macro="" textlink="">
            <xdr:nvSpPr>
              <xdr:cNvPr id="61" name="Rectangle: Rounded Corners 60">
                <a:extLst>
                  <a:ext uri="{FF2B5EF4-FFF2-40B4-BE49-F238E27FC236}">
                    <a16:creationId xmlns:a16="http://schemas.microsoft.com/office/drawing/2014/main" id="{AC7DCCB8-22C5-B0DC-000E-2C35DAC63896}"/>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62" name="Rectangle: Rounded Corners 61">
                <a:extLst>
                  <a:ext uri="{FF2B5EF4-FFF2-40B4-BE49-F238E27FC236}">
                    <a16:creationId xmlns:a16="http://schemas.microsoft.com/office/drawing/2014/main" id="{D7CDA82E-7312-B43C-A709-C9C142A84545}"/>
                  </a:ext>
                </a:extLst>
              </xdr:cNvPr>
              <xdr:cNvSpPr/>
            </xdr:nvSpPr>
            <xdr:spPr>
              <a:xfrm>
                <a:off x="6827943" y="2403687"/>
                <a:ext cx="365760" cy="36576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66" name="Graphic 65" descr="City outline">
                <a:extLst>
                  <a:ext uri="{FF2B5EF4-FFF2-40B4-BE49-F238E27FC236}">
                    <a16:creationId xmlns:a16="http://schemas.microsoft.com/office/drawing/2014/main" id="{8B895C4E-48DA-BF56-3EE4-9A84BD266B1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8">
          <xdr:nvSpPr>
            <xdr:cNvPr id="59" name="TextBox 58">
              <a:extLst>
                <a:ext uri="{FF2B5EF4-FFF2-40B4-BE49-F238E27FC236}">
                  <a16:creationId xmlns:a16="http://schemas.microsoft.com/office/drawing/2014/main" id="{4F0E386C-8ABE-BAF1-B0E1-0F51DB1AE07E}"/>
                </a:ext>
              </a:extLst>
            </xdr:cNvPr>
            <xdr:cNvSpPr txBox="1"/>
          </xdr:nvSpPr>
          <xdr:spPr>
            <a:xfrm>
              <a:off x="7217832" y="2349499"/>
              <a:ext cx="88900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ABC88A3-FDE1-40BD-8FF2-6C494578E370}" type="TxLink">
                <a:rPr lang="en-US" sz="1200" b="0" i="0" u="none" strike="noStrike">
                  <a:solidFill>
                    <a:schemeClr val="bg1"/>
                  </a:solidFill>
                  <a:latin typeface="Avenir Next LT Pro" panose="020B0504020202020204" pitchFamily="34" charset="0"/>
                  <a:ea typeface="+mn-ea"/>
                  <a:cs typeface="Arial"/>
                </a:rPr>
                <a:pPr marL="0" indent="0" algn="l"/>
                <a:t>Brazil</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8">
          <xdr:nvSpPr>
            <xdr:cNvPr id="60" name="TextBox 59">
              <a:extLst>
                <a:ext uri="{FF2B5EF4-FFF2-40B4-BE49-F238E27FC236}">
                  <a16:creationId xmlns:a16="http://schemas.microsoft.com/office/drawing/2014/main" id="{12B1B3CB-D17C-75DF-E412-1AD2641B5DD3}"/>
                </a:ext>
              </a:extLst>
            </xdr:cNvPr>
            <xdr:cNvSpPr txBox="1"/>
          </xdr:nvSpPr>
          <xdr:spPr>
            <a:xfrm>
              <a:off x="7169151" y="2544232"/>
              <a:ext cx="1107016"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CF21205-DC61-4BF7-9A55-5D2E9C12D24F}" type="TxLink">
                <a:rPr lang="en-US" sz="1600" b="0" i="0" u="none" strike="noStrike">
                  <a:solidFill>
                    <a:schemeClr val="bg1"/>
                  </a:solidFill>
                  <a:latin typeface="Avenir Next LT Pro" panose="020B0504020202020204" pitchFamily="34" charset="0"/>
                  <a:ea typeface="+mn-ea"/>
                  <a:cs typeface="Arial"/>
                </a:rPr>
                <a:pPr marL="0" indent="0" algn="l"/>
                <a:t> $157,387 </a:t>
              </a:fld>
              <a:endParaRPr lang="en-US" sz="2400" b="0" i="0" u="none" strike="noStrike">
                <a:solidFill>
                  <a:schemeClr val="bg1"/>
                </a:solidFill>
                <a:latin typeface="Avenir Next LT Pro" panose="020B0504020202020204" pitchFamily="34" charset="0"/>
                <a:ea typeface="+mn-ea"/>
                <a:cs typeface="Arial"/>
              </a:endParaRPr>
            </a:p>
          </xdr:txBody>
        </xdr:sp>
      </xdr:grpSp>
      <xdr:grpSp>
        <xdr:nvGrpSpPr>
          <xdr:cNvPr id="107" name="Group 106">
            <a:extLst>
              <a:ext uri="{FF2B5EF4-FFF2-40B4-BE49-F238E27FC236}">
                <a16:creationId xmlns:a16="http://schemas.microsoft.com/office/drawing/2014/main" id="{1BE98CD2-FA9B-977A-C2D8-44CDBBE22691}"/>
              </a:ext>
            </a:extLst>
          </xdr:cNvPr>
          <xdr:cNvGrpSpPr/>
        </xdr:nvGrpSpPr>
        <xdr:grpSpPr>
          <a:xfrm>
            <a:off x="5501217" y="3511550"/>
            <a:ext cx="1737360" cy="640080"/>
            <a:chOff x="6741584" y="2243667"/>
            <a:chExt cx="1737360" cy="640080"/>
          </a:xfrm>
        </xdr:grpSpPr>
        <xdr:grpSp>
          <xdr:nvGrpSpPr>
            <xdr:cNvPr id="108" name="Group 107">
              <a:extLst>
                <a:ext uri="{FF2B5EF4-FFF2-40B4-BE49-F238E27FC236}">
                  <a16:creationId xmlns:a16="http://schemas.microsoft.com/office/drawing/2014/main" id="{6DCF39B6-DA84-F98D-8CEB-4A6498ACEA47}"/>
                </a:ext>
              </a:extLst>
            </xdr:cNvPr>
            <xdr:cNvGrpSpPr/>
          </xdr:nvGrpSpPr>
          <xdr:grpSpPr>
            <a:xfrm>
              <a:off x="6741584" y="2243667"/>
              <a:ext cx="1737360" cy="640080"/>
              <a:chOff x="6741584" y="2243667"/>
              <a:chExt cx="1737360" cy="640080"/>
            </a:xfrm>
          </xdr:grpSpPr>
          <xdr:sp macro="" textlink="">
            <xdr:nvSpPr>
              <xdr:cNvPr id="111" name="Rectangle: Rounded Corners 110">
                <a:extLst>
                  <a:ext uri="{FF2B5EF4-FFF2-40B4-BE49-F238E27FC236}">
                    <a16:creationId xmlns:a16="http://schemas.microsoft.com/office/drawing/2014/main" id="{D4F39B4E-564F-27B3-C5C6-E3EB4B7BC091}"/>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112" name="Rectangle: Rounded Corners 111">
                <a:extLst>
                  <a:ext uri="{FF2B5EF4-FFF2-40B4-BE49-F238E27FC236}">
                    <a16:creationId xmlns:a16="http://schemas.microsoft.com/office/drawing/2014/main" id="{471FA043-0ADC-2195-90CE-9AF7C1CC54E6}"/>
                  </a:ext>
                </a:extLst>
              </xdr:cNvPr>
              <xdr:cNvSpPr/>
            </xdr:nvSpPr>
            <xdr:spPr>
              <a:xfrm>
                <a:off x="6827943" y="2403687"/>
                <a:ext cx="365760" cy="365760"/>
              </a:xfrm>
              <a:prstGeom prst="roundRect">
                <a:avLst/>
              </a:prstGeom>
              <a:solidFill>
                <a:srgbClr val="9947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113" name="Graphic 112" descr="City outline">
                <a:extLst>
                  <a:ext uri="{FF2B5EF4-FFF2-40B4-BE49-F238E27FC236}">
                    <a16:creationId xmlns:a16="http://schemas.microsoft.com/office/drawing/2014/main" id="{311BFA52-55C5-4B85-5FAE-F758B948A84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11">
          <xdr:nvSpPr>
            <xdr:cNvPr id="109" name="TextBox 108">
              <a:extLst>
                <a:ext uri="{FF2B5EF4-FFF2-40B4-BE49-F238E27FC236}">
                  <a16:creationId xmlns:a16="http://schemas.microsoft.com/office/drawing/2014/main" id="{54D1A806-A5FA-E5D2-6AA7-59D4398C68FA}"/>
                </a:ext>
              </a:extLst>
            </xdr:cNvPr>
            <xdr:cNvSpPr txBox="1"/>
          </xdr:nvSpPr>
          <xdr:spPr>
            <a:xfrm>
              <a:off x="7217832" y="2349499"/>
              <a:ext cx="88900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DDF9E1D-3462-4526-B078-176021EFE680}" type="TxLink">
                <a:rPr lang="en-US" sz="1200" b="0" i="0" u="none" strike="noStrike">
                  <a:solidFill>
                    <a:schemeClr val="bg1"/>
                  </a:solidFill>
                  <a:latin typeface="Avenir Next LT Pro" panose="020B0504020202020204" pitchFamily="34" charset="0"/>
                  <a:ea typeface="+mn-ea"/>
                  <a:cs typeface="Arial"/>
                </a:rPr>
                <a:pPr marL="0" indent="0" algn="l"/>
                <a:t>USA</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11">
          <xdr:nvSpPr>
            <xdr:cNvPr id="110" name="TextBox 109">
              <a:extLst>
                <a:ext uri="{FF2B5EF4-FFF2-40B4-BE49-F238E27FC236}">
                  <a16:creationId xmlns:a16="http://schemas.microsoft.com/office/drawing/2014/main" id="{642454F2-731C-21A8-6035-53B096852E29}"/>
                </a:ext>
              </a:extLst>
            </xdr:cNvPr>
            <xdr:cNvSpPr txBox="1"/>
          </xdr:nvSpPr>
          <xdr:spPr>
            <a:xfrm>
              <a:off x="7169150" y="2544232"/>
              <a:ext cx="1289049"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CC2C214-5A20-47CB-90DC-5C65BBCD458C}" type="TxLink">
                <a:rPr lang="en-US" sz="1600" b="0" i="0" u="none" strike="noStrike">
                  <a:solidFill>
                    <a:schemeClr val="bg1"/>
                  </a:solidFill>
                  <a:latin typeface="Avenir Next LT Pro" panose="020B0504020202020204" pitchFamily="34" charset="0"/>
                  <a:ea typeface="+mn-ea"/>
                  <a:cs typeface="Arial"/>
                </a:rPr>
                <a:pPr marL="0" indent="0" algn="l"/>
                <a:t> $61,204 </a:t>
              </a:fld>
              <a:endParaRPr lang="en-US" sz="2400" b="0" i="0" u="none" strike="noStrike">
                <a:solidFill>
                  <a:schemeClr val="bg1"/>
                </a:solidFill>
                <a:latin typeface="Avenir Next LT Pro" panose="020B0504020202020204" pitchFamily="34" charset="0"/>
                <a:ea typeface="+mn-ea"/>
                <a:cs typeface="Arial"/>
              </a:endParaRPr>
            </a:p>
          </xdr:txBody>
        </xdr:sp>
      </xdr:grpSp>
      <xdr:grpSp>
        <xdr:nvGrpSpPr>
          <xdr:cNvPr id="114" name="Group 113">
            <a:extLst>
              <a:ext uri="{FF2B5EF4-FFF2-40B4-BE49-F238E27FC236}">
                <a16:creationId xmlns:a16="http://schemas.microsoft.com/office/drawing/2014/main" id="{B8EE81B7-5850-4BB9-70AD-6E6ADECFF672}"/>
              </a:ext>
            </a:extLst>
          </xdr:cNvPr>
          <xdr:cNvGrpSpPr/>
        </xdr:nvGrpSpPr>
        <xdr:grpSpPr>
          <a:xfrm>
            <a:off x="11135784" y="1684867"/>
            <a:ext cx="1839382" cy="640080"/>
            <a:chOff x="6741584" y="2243667"/>
            <a:chExt cx="1839382" cy="640080"/>
          </a:xfrm>
        </xdr:grpSpPr>
        <xdr:grpSp>
          <xdr:nvGrpSpPr>
            <xdr:cNvPr id="115" name="Group 114">
              <a:extLst>
                <a:ext uri="{FF2B5EF4-FFF2-40B4-BE49-F238E27FC236}">
                  <a16:creationId xmlns:a16="http://schemas.microsoft.com/office/drawing/2014/main" id="{6238803E-FAC9-1FE7-54DA-54162AAA608B}"/>
                </a:ext>
              </a:extLst>
            </xdr:cNvPr>
            <xdr:cNvGrpSpPr/>
          </xdr:nvGrpSpPr>
          <xdr:grpSpPr>
            <a:xfrm>
              <a:off x="6741584" y="2243667"/>
              <a:ext cx="1737360" cy="640080"/>
              <a:chOff x="6741584" y="2243667"/>
              <a:chExt cx="1737360" cy="640080"/>
            </a:xfrm>
          </xdr:grpSpPr>
          <xdr:sp macro="" textlink="">
            <xdr:nvSpPr>
              <xdr:cNvPr id="118" name="Rectangle: Rounded Corners 117">
                <a:extLst>
                  <a:ext uri="{FF2B5EF4-FFF2-40B4-BE49-F238E27FC236}">
                    <a16:creationId xmlns:a16="http://schemas.microsoft.com/office/drawing/2014/main" id="{3372C419-62D0-090F-C7C7-8B366DB47245}"/>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119" name="Rectangle: Rounded Corners 118">
                <a:extLst>
                  <a:ext uri="{FF2B5EF4-FFF2-40B4-BE49-F238E27FC236}">
                    <a16:creationId xmlns:a16="http://schemas.microsoft.com/office/drawing/2014/main" id="{180A63ED-CD7A-2C90-4B87-D4BC2DA5085E}"/>
                  </a:ext>
                </a:extLst>
              </xdr:cNvPr>
              <xdr:cNvSpPr/>
            </xdr:nvSpPr>
            <xdr:spPr>
              <a:xfrm>
                <a:off x="6827943" y="2403687"/>
                <a:ext cx="365760" cy="365760"/>
              </a:xfrm>
              <a:prstGeom prst="roundRect">
                <a:avLst/>
              </a:prstGeom>
              <a:solidFill>
                <a:srgbClr val="7417B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120" name="Graphic 119" descr="City outline">
                <a:extLst>
                  <a:ext uri="{FF2B5EF4-FFF2-40B4-BE49-F238E27FC236}">
                    <a16:creationId xmlns:a16="http://schemas.microsoft.com/office/drawing/2014/main" id="{CBB96D19-CE82-EB59-023D-19349B0D14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7">
          <xdr:nvSpPr>
            <xdr:cNvPr id="116" name="TextBox 115">
              <a:extLst>
                <a:ext uri="{FF2B5EF4-FFF2-40B4-BE49-F238E27FC236}">
                  <a16:creationId xmlns:a16="http://schemas.microsoft.com/office/drawing/2014/main" id="{39698315-8484-06E7-2AA7-FF96265AA77F}"/>
                </a:ext>
              </a:extLst>
            </xdr:cNvPr>
            <xdr:cNvSpPr txBox="1"/>
          </xdr:nvSpPr>
          <xdr:spPr>
            <a:xfrm>
              <a:off x="7217832" y="2349499"/>
              <a:ext cx="1363134"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C4764A2-FBC5-4E63-A630-29B8FC7E4392}" type="TxLink">
                <a:rPr lang="en-US" sz="1200" b="0" i="0" u="none" strike="noStrike">
                  <a:solidFill>
                    <a:schemeClr val="bg1"/>
                  </a:solidFill>
                  <a:latin typeface="Avenir Next LT Pro" panose="020B0504020202020204" pitchFamily="34" charset="0"/>
                  <a:ea typeface="+mn-ea"/>
                  <a:cs typeface="Arial"/>
                </a:rPr>
                <a:pPr marL="0" indent="0" algn="l"/>
                <a:t>United Kingdom</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7">
          <xdr:nvSpPr>
            <xdr:cNvPr id="117" name="TextBox 116">
              <a:extLst>
                <a:ext uri="{FF2B5EF4-FFF2-40B4-BE49-F238E27FC236}">
                  <a16:creationId xmlns:a16="http://schemas.microsoft.com/office/drawing/2014/main" id="{0D4DF74D-9B69-410D-A315-79E077B448D1}"/>
                </a:ext>
              </a:extLst>
            </xdr:cNvPr>
            <xdr:cNvSpPr txBox="1"/>
          </xdr:nvSpPr>
          <xdr:spPr>
            <a:xfrm>
              <a:off x="7169151" y="2544232"/>
              <a:ext cx="1369482"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817BD55-B599-4E75-AAF0-DC39BB6811C8}" type="TxLink">
                <a:rPr lang="en-US" sz="1600" b="0" i="0" u="none" strike="noStrike">
                  <a:solidFill>
                    <a:schemeClr val="bg1"/>
                  </a:solidFill>
                  <a:latin typeface="Avenir Next LT Pro" panose="020B0504020202020204" pitchFamily="34" charset="0"/>
                  <a:ea typeface="+mn-ea"/>
                  <a:cs typeface="Arial"/>
                </a:rPr>
                <a:pPr marL="0" indent="0" algn="l"/>
                <a:t> $177,100 </a:t>
              </a:fld>
              <a:endParaRPr lang="en-US" sz="2400" b="0" i="0" u="none" strike="noStrike">
                <a:solidFill>
                  <a:schemeClr val="bg1"/>
                </a:solidFill>
                <a:latin typeface="Avenir Next LT Pro" panose="020B0504020202020204" pitchFamily="34" charset="0"/>
                <a:ea typeface="+mn-ea"/>
                <a:cs typeface="Arial"/>
              </a:endParaRPr>
            </a:p>
          </xdr:txBody>
        </xdr:sp>
      </xdr:grpSp>
      <xdr:grpSp>
        <xdr:nvGrpSpPr>
          <xdr:cNvPr id="121" name="Group 120">
            <a:extLst>
              <a:ext uri="{FF2B5EF4-FFF2-40B4-BE49-F238E27FC236}">
                <a16:creationId xmlns:a16="http://schemas.microsoft.com/office/drawing/2014/main" id="{651095F5-67EC-B032-354F-B1098A360571}"/>
              </a:ext>
            </a:extLst>
          </xdr:cNvPr>
          <xdr:cNvGrpSpPr/>
        </xdr:nvGrpSpPr>
        <xdr:grpSpPr>
          <a:xfrm>
            <a:off x="14240934" y="1297517"/>
            <a:ext cx="1737360" cy="640080"/>
            <a:chOff x="6741584" y="2243667"/>
            <a:chExt cx="1737360" cy="640080"/>
          </a:xfrm>
        </xdr:grpSpPr>
        <xdr:grpSp>
          <xdr:nvGrpSpPr>
            <xdr:cNvPr id="122" name="Group 121">
              <a:extLst>
                <a:ext uri="{FF2B5EF4-FFF2-40B4-BE49-F238E27FC236}">
                  <a16:creationId xmlns:a16="http://schemas.microsoft.com/office/drawing/2014/main" id="{3D81510F-4C02-8603-26A0-B3B1727B0432}"/>
                </a:ext>
              </a:extLst>
            </xdr:cNvPr>
            <xdr:cNvGrpSpPr/>
          </xdr:nvGrpSpPr>
          <xdr:grpSpPr>
            <a:xfrm>
              <a:off x="6741584" y="2243667"/>
              <a:ext cx="1737360" cy="640080"/>
              <a:chOff x="6741584" y="2243667"/>
              <a:chExt cx="1737360" cy="640080"/>
            </a:xfrm>
          </xdr:grpSpPr>
          <xdr:sp macro="" textlink="">
            <xdr:nvSpPr>
              <xdr:cNvPr id="125" name="Rectangle: Rounded Corners 124">
                <a:extLst>
                  <a:ext uri="{FF2B5EF4-FFF2-40B4-BE49-F238E27FC236}">
                    <a16:creationId xmlns:a16="http://schemas.microsoft.com/office/drawing/2014/main" id="{3D1B3FF2-0D60-D48A-A7DA-F2233B2E3C24}"/>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126" name="Rectangle: Rounded Corners 125">
                <a:extLst>
                  <a:ext uri="{FF2B5EF4-FFF2-40B4-BE49-F238E27FC236}">
                    <a16:creationId xmlns:a16="http://schemas.microsoft.com/office/drawing/2014/main" id="{F326ACD6-ABC5-573F-5ECA-84C137783F5D}"/>
                  </a:ext>
                </a:extLst>
              </xdr:cNvPr>
              <xdr:cNvSpPr/>
            </xdr:nvSpPr>
            <xdr:spPr>
              <a:xfrm>
                <a:off x="6827943" y="2403687"/>
                <a:ext cx="365760" cy="36576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127" name="Graphic 126" descr="City outline">
                <a:extLst>
                  <a:ext uri="{FF2B5EF4-FFF2-40B4-BE49-F238E27FC236}">
                    <a16:creationId xmlns:a16="http://schemas.microsoft.com/office/drawing/2014/main" id="{A507D0CA-B214-AF09-F3C1-F51E69379A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10">
          <xdr:nvSpPr>
            <xdr:cNvPr id="123" name="TextBox 122">
              <a:extLst>
                <a:ext uri="{FF2B5EF4-FFF2-40B4-BE49-F238E27FC236}">
                  <a16:creationId xmlns:a16="http://schemas.microsoft.com/office/drawing/2014/main" id="{4E449129-32D7-776B-6F59-604464CCBB59}"/>
                </a:ext>
              </a:extLst>
            </xdr:cNvPr>
            <xdr:cNvSpPr txBox="1"/>
          </xdr:nvSpPr>
          <xdr:spPr>
            <a:xfrm>
              <a:off x="7217832" y="2349499"/>
              <a:ext cx="88900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8B4137F-9DA0-4AD1-BD3E-BD44F9019B02}" type="TxLink">
                <a:rPr lang="en-US" sz="1200" b="0" i="0" u="none" strike="noStrike">
                  <a:solidFill>
                    <a:schemeClr val="bg1"/>
                  </a:solidFill>
                  <a:latin typeface="Avenir Next LT Pro" panose="020B0504020202020204" pitchFamily="34" charset="0"/>
                  <a:ea typeface="+mn-ea"/>
                  <a:cs typeface="Arial"/>
                </a:rPr>
                <a:pPr marL="0" indent="0" algn="l"/>
                <a:t>Russia</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10">
          <xdr:nvSpPr>
            <xdr:cNvPr id="124" name="TextBox 123">
              <a:extLst>
                <a:ext uri="{FF2B5EF4-FFF2-40B4-BE49-F238E27FC236}">
                  <a16:creationId xmlns:a16="http://schemas.microsoft.com/office/drawing/2014/main" id="{35C540F2-F9F3-0790-235E-452099481E76}"/>
                </a:ext>
              </a:extLst>
            </xdr:cNvPr>
            <xdr:cNvSpPr txBox="1"/>
          </xdr:nvSpPr>
          <xdr:spPr>
            <a:xfrm>
              <a:off x="7169150" y="2544232"/>
              <a:ext cx="1238249"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448CC0-F044-4BD2-B328-3FC09AA19F86}" type="TxLink">
                <a:rPr lang="en-US" sz="1600" b="0" i="0" u="none" strike="noStrike">
                  <a:solidFill>
                    <a:schemeClr val="bg1"/>
                  </a:solidFill>
                  <a:latin typeface="Avenir Next LT Pro" panose="020B0504020202020204" pitchFamily="34" charset="0"/>
                  <a:ea typeface="+mn-ea"/>
                  <a:cs typeface="Arial"/>
                </a:rPr>
                <a:pPr marL="0" indent="0" algn="l"/>
                <a:t> $77,422 </a:t>
              </a:fld>
              <a:endParaRPr lang="en-US" sz="2400" b="0" i="0" u="none" strike="noStrike">
                <a:solidFill>
                  <a:schemeClr val="bg1"/>
                </a:solidFill>
                <a:latin typeface="Avenir Next LT Pro" panose="020B0504020202020204" pitchFamily="34" charset="0"/>
                <a:ea typeface="+mn-ea"/>
                <a:cs typeface="Arial"/>
              </a:endParaRPr>
            </a:p>
          </xdr:txBody>
        </xdr:sp>
      </xdr:grpSp>
      <xdr:grpSp>
        <xdr:nvGrpSpPr>
          <xdr:cNvPr id="192" name="Group 191">
            <a:extLst>
              <a:ext uri="{FF2B5EF4-FFF2-40B4-BE49-F238E27FC236}">
                <a16:creationId xmlns:a16="http://schemas.microsoft.com/office/drawing/2014/main" id="{76CCABD4-C487-C464-8AA4-8B06F2918374}"/>
              </a:ext>
            </a:extLst>
          </xdr:cNvPr>
          <xdr:cNvGrpSpPr/>
        </xdr:nvGrpSpPr>
        <xdr:grpSpPr>
          <a:xfrm>
            <a:off x="11440583" y="3534834"/>
            <a:ext cx="1737360" cy="640080"/>
            <a:chOff x="6741584" y="2243667"/>
            <a:chExt cx="1737360" cy="640080"/>
          </a:xfrm>
        </xdr:grpSpPr>
        <xdr:grpSp>
          <xdr:nvGrpSpPr>
            <xdr:cNvPr id="193" name="Group 192">
              <a:extLst>
                <a:ext uri="{FF2B5EF4-FFF2-40B4-BE49-F238E27FC236}">
                  <a16:creationId xmlns:a16="http://schemas.microsoft.com/office/drawing/2014/main" id="{18284498-1E21-0683-B70C-7881A57A25CD}"/>
                </a:ext>
              </a:extLst>
            </xdr:cNvPr>
            <xdr:cNvGrpSpPr/>
          </xdr:nvGrpSpPr>
          <xdr:grpSpPr>
            <a:xfrm>
              <a:off x="6741584" y="2243667"/>
              <a:ext cx="1737360" cy="640080"/>
              <a:chOff x="6741584" y="2243667"/>
              <a:chExt cx="1737360" cy="640080"/>
            </a:xfrm>
          </xdr:grpSpPr>
          <xdr:sp macro="" textlink="">
            <xdr:nvSpPr>
              <xdr:cNvPr id="241" name="Rectangle: Rounded Corners 240">
                <a:extLst>
                  <a:ext uri="{FF2B5EF4-FFF2-40B4-BE49-F238E27FC236}">
                    <a16:creationId xmlns:a16="http://schemas.microsoft.com/office/drawing/2014/main" id="{F0E5F472-977E-0265-2D4B-4AE98A880B1B}"/>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263" name="Rectangle: Rounded Corners 262">
                <a:extLst>
                  <a:ext uri="{FF2B5EF4-FFF2-40B4-BE49-F238E27FC236}">
                    <a16:creationId xmlns:a16="http://schemas.microsoft.com/office/drawing/2014/main" id="{4916FB2D-C0FA-F8E9-0763-25000137D71F}"/>
                  </a:ext>
                </a:extLst>
              </xdr:cNvPr>
              <xdr:cNvSpPr/>
            </xdr:nvSpPr>
            <xdr:spPr>
              <a:xfrm>
                <a:off x="6827943" y="2403687"/>
                <a:ext cx="365760" cy="365760"/>
              </a:xfrm>
              <a:prstGeom prst="roundRect">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264" name="Graphic 263" descr="City outline">
                <a:extLst>
                  <a:ext uri="{FF2B5EF4-FFF2-40B4-BE49-F238E27FC236}">
                    <a16:creationId xmlns:a16="http://schemas.microsoft.com/office/drawing/2014/main" id="{E987B371-7F86-699D-1B9E-99CDC328D6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6">
          <xdr:nvSpPr>
            <xdr:cNvPr id="239" name="TextBox 238">
              <a:extLst>
                <a:ext uri="{FF2B5EF4-FFF2-40B4-BE49-F238E27FC236}">
                  <a16:creationId xmlns:a16="http://schemas.microsoft.com/office/drawing/2014/main" id="{0C0E9B93-BC87-0BC0-F36C-19325D58115F}"/>
                </a:ext>
              </a:extLst>
            </xdr:cNvPr>
            <xdr:cNvSpPr txBox="1"/>
          </xdr:nvSpPr>
          <xdr:spPr>
            <a:xfrm>
              <a:off x="7217832" y="2349499"/>
              <a:ext cx="88900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1D038DA-4FAC-4827-9839-473F6C438B58}" type="TxLink">
                <a:rPr lang="en-US" sz="1200" b="0" i="0" u="none" strike="noStrike">
                  <a:solidFill>
                    <a:schemeClr val="bg1"/>
                  </a:solidFill>
                  <a:latin typeface="Avenir Next LT Pro" panose="020B0504020202020204" pitchFamily="34" charset="0"/>
                  <a:ea typeface="+mn-ea"/>
                  <a:cs typeface="Arial"/>
                </a:rPr>
                <a:pPr marL="0" indent="0" algn="l"/>
                <a:t>Egypt</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6">
          <xdr:nvSpPr>
            <xdr:cNvPr id="240" name="TextBox 239">
              <a:extLst>
                <a:ext uri="{FF2B5EF4-FFF2-40B4-BE49-F238E27FC236}">
                  <a16:creationId xmlns:a16="http://schemas.microsoft.com/office/drawing/2014/main" id="{D38EA818-9800-B06D-5195-FADB43EF2948}"/>
                </a:ext>
              </a:extLst>
            </xdr:cNvPr>
            <xdr:cNvSpPr txBox="1"/>
          </xdr:nvSpPr>
          <xdr:spPr>
            <a:xfrm>
              <a:off x="7169150" y="2544232"/>
              <a:ext cx="1265767"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FD087FE-C7EF-4BA4-A3A6-1A4405AC143B}" type="TxLink">
                <a:rPr lang="en-US" sz="1600" b="0" i="0" u="none" strike="noStrike">
                  <a:solidFill>
                    <a:schemeClr val="bg1"/>
                  </a:solidFill>
                  <a:latin typeface="Avenir Next LT Pro" panose="020B0504020202020204" pitchFamily="34" charset="0"/>
                  <a:ea typeface="+mn-ea"/>
                  <a:cs typeface="Arial"/>
                </a:rPr>
                <a:pPr marL="0" indent="0" algn="l"/>
                <a:t> $117,541 </a:t>
              </a:fld>
              <a:endParaRPr lang="en-US" sz="2400" b="0" i="0" u="none" strike="noStrike">
                <a:solidFill>
                  <a:schemeClr val="bg1"/>
                </a:solidFill>
                <a:latin typeface="Avenir Next LT Pro" panose="020B0504020202020204" pitchFamily="34" charset="0"/>
                <a:ea typeface="+mn-ea"/>
                <a:cs typeface="Arial"/>
              </a:endParaRPr>
            </a:p>
          </xdr:txBody>
        </xdr:sp>
      </xdr:grpSp>
    </xdr:grpSp>
    <xdr:clientData/>
  </xdr:twoCellAnchor>
  <xdr:twoCellAnchor>
    <xdr:from>
      <xdr:col>11</xdr:col>
      <xdr:colOff>49306</xdr:colOff>
      <xdr:row>9</xdr:row>
      <xdr:rowOff>27641</xdr:rowOff>
    </xdr:from>
    <xdr:to>
      <xdr:col>11</xdr:col>
      <xdr:colOff>232186</xdr:colOff>
      <xdr:row>10</xdr:row>
      <xdr:rowOff>20021</xdr:rowOff>
    </xdr:to>
    <xdr:grpSp>
      <xdr:nvGrpSpPr>
        <xdr:cNvPr id="492" name="Group 491">
          <a:extLst>
            <a:ext uri="{FF2B5EF4-FFF2-40B4-BE49-F238E27FC236}">
              <a16:creationId xmlns:a16="http://schemas.microsoft.com/office/drawing/2014/main" id="{55F3CFF4-CCD3-FF0A-2F12-D8500E865ED4}"/>
            </a:ext>
          </a:extLst>
        </xdr:cNvPr>
        <xdr:cNvGrpSpPr/>
      </xdr:nvGrpSpPr>
      <xdr:grpSpPr>
        <a:xfrm>
          <a:off x="7131320" y="1694516"/>
          <a:ext cx="182880" cy="177588"/>
          <a:chOff x="5012391" y="5695949"/>
          <a:chExt cx="274320" cy="274320"/>
        </a:xfrm>
        <a:noFill/>
      </xdr:grpSpPr>
      <xdr:sp macro="" textlink="Pivot!BN9">
        <xdr:nvSpPr>
          <xdr:cNvPr id="488" name="TextBox 487">
            <a:extLst>
              <a:ext uri="{FF2B5EF4-FFF2-40B4-BE49-F238E27FC236}">
                <a16:creationId xmlns:a16="http://schemas.microsoft.com/office/drawing/2014/main" id="{AE6BA9D2-B12B-8F57-537A-579100F7D378}"/>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sp macro="" textlink="Pivot!BP9">
        <xdr:nvSpPr>
          <xdr:cNvPr id="489" name="TextBox 488">
            <a:extLst>
              <a:ext uri="{FF2B5EF4-FFF2-40B4-BE49-F238E27FC236}">
                <a16:creationId xmlns:a16="http://schemas.microsoft.com/office/drawing/2014/main" id="{706C41F1-E9AD-52C3-C1D0-715D99FC512E}"/>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2FD9DC-2D5E-40D8-8C98-D43B7CFB4D0B}" type="TxLink">
              <a:rPr lang="en-US" sz="2500" b="0" i="0" u="none" strike="noStrike">
                <a:solidFill>
                  <a:srgbClr val="0F11A7"/>
                </a:solidFill>
                <a:latin typeface="Arial"/>
                <a:cs typeface="Arial"/>
              </a:rPr>
              <a:pPr algn="ctr"/>
              <a:t> </a:t>
            </a:fld>
            <a:endParaRPr lang="en-US" sz="2500"/>
          </a:p>
        </xdr:txBody>
      </xdr:sp>
    </xdr:grpSp>
    <xdr:clientData/>
  </xdr:twoCellAnchor>
  <xdr:twoCellAnchor>
    <xdr:from>
      <xdr:col>11</xdr:col>
      <xdr:colOff>264459</xdr:colOff>
      <xdr:row>10</xdr:row>
      <xdr:rowOff>136336</xdr:rowOff>
    </xdr:from>
    <xdr:to>
      <xdr:col>11</xdr:col>
      <xdr:colOff>442856</xdr:colOff>
      <xdr:row>11</xdr:row>
      <xdr:rowOff>128716</xdr:rowOff>
    </xdr:to>
    <xdr:grpSp>
      <xdr:nvGrpSpPr>
        <xdr:cNvPr id="493" name="Group 492">
          <a:extLst>
            <a:ext uri="{FF2B5EF4-FFF2-40B4-BE49-F238E27FC236}">
              <a16:creationId xmlns:a16="http://schemas.microsoft.com/office/drawing/2014/main" id="{27942642-F547-326F-B3B1-33059B70CD24}"/>
            </a:ext>
          </a:extLst>
        </xdr:cNvPr>
        <xdr:cNvGrpSpPr/>
      </xdr:nvGrpSpPr>
      <xdr:grpSpPr>
        <a:xfrm>
          <a:off x="7346473" y="1988419"/>
          <a:ext cx="178397" cy="177589"/>
          <a:chOff x="5922309" y="5709395"/>
          <a:chExt cx="274320" cy="274320"/>
        </a:xfrm>
      </xdr:grpSpPr>
      <xdr:sp macro="" textlink="Pivot!BO9">
        <xdr:nvSpPr>
          <xdr:cNvPr id="490" name="TextBox 489">
            <a:extLst>
              <a:ext uri="{FF2B5EF4-FFF2-40B4-BE49-F238E27FC236}">
                <a16:creationId xmlns:a16="http://schemas.microsoft.com/office/drawing/2014/main" id="{3A1B4D39-7647-8389-97C8-167F81FA9955}"/>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sp macro="" textlink="Pivot!BQ9">
        <xdr:nvSpPr>
          <xdr:cNvPr id="491" name="TextBox 490">
            <a:extLst>
              <a:ext uri="{FF2B5EF4-FFF2-40B4-BE49-F238E27FC236}">
                <a16:creationId xmlns:a16="http://schemas.microsoft.com/office/drawing/2014/main" id="{3D6CF7A5-031B-88E7-6E2F-3ECD7D5BFCF3}"/>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A6FD8-1832-4F33-A423-505BED43BC48}"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10</xdr:col>
      <xdr:colOff>451224</xdr:colOff>
      <xdr:row>11</xdr:row>
      <xdr:rowOff>10831</xdr:rowOff>
    </xdr:from>
    <xdr:to>
      <xdr:col>11</xdr:col>
      <xdr:colOff>28986</xdr:colOff>
      <xdr:row>12</xdr:row>
      <xdr:rowOff>3211</xdr:rowOff>
    </xdr:to>
    <xdr:grpSp>
      <xdr:nvGrpSpPr>
        <xdr:cNvPr id="494" name="Group 493">
          <a:extLst>
            <a:ext uri="{FF2B5EF4-FFF2-40B4-BE49-F238E27FC236}">
              <a16:creationId xmlns:a16="http://schemas.microsoft.com/office/drawing/2014/main" id="{0123D21A-55D0-5096-5398-A2391C35D592}"/>
            </a:ext>
          </a:extLst>
        </xdr:cNvPr>
        <xdr:cNvGrpSpPr/>
      </xdr:nvGrpSpPr>
      <xdr:grpSpPr>
        <a:xfrm>
          <a:off x="6889418" y="2048123"/>
          <a:ext cx="221582" cy="177588"/>
          <a:chOff x="5012391" y="5695949"/>
          <a:chExt cx="274320" cy="274320"/>
        </a:xfrm>
        <a:noFill/>
      </xdr:grpSpPr>
      <xdr:sp macro="" textlink="Pivot!BN9">
        <xdr:nvSpPr>
          <xdr:cNvPr id="495" name="TextBox 494">
            <a:extLst>
              <a:ext uri="{FF2B5EF4-FFF2-40B4-BE49-F238E27FC236}">
                <a16:creationId xmlns:a16="http://schemas.microsoft.com/office/drawing/2014/main" id="{20137542-2112-E27C-D379-BC4B1FE9D5E3}"/>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sp macro="" textlink="Pivot!BP9">
        <xdr:nvSpPr>
          <xdr:cNvPr id="496" name="TextBox 495">
            <a:extLst>
              <a:ext uri="{FF2B5EF4-FFF2-40B4-BE49-F238E27FC236}">
                <a16:creationId xmlns:a16="http://schemas.microsoft.com/office/drawing/2014/main" id="{871FF8D4-D64C-4762-3B8A-A4D3EF0BDFD4}"/>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2FD9DC-2D5E-40D8-8C98-D43B7CFB4D0B}" type="TxLink">
              <a:rPr lang="en-US" sz="2500" b="0" i="0" u="none" strike="noStrike">
                <a:solidFill>
                  <a:srgbClr val="0F11A7"/>
                </a:solidFill>
                <a:latin typeface="Arial"/>
                <a:cs typeface="Arial"/>
              </a:rPr>
              <a:pPr algn="ctr"/>
              <a:t> </a:t>
            </a:fld>
            <a:endParaRPr lang="en-US" sz="2500"/>
          </a:p>
        </xdr:txBody>
      </xdr:sp>
    </xdr:grpSp>
    <xdr:clientData/>
  </xdr:twoCellAnchor>
  <xdr:twoCellAnchor>
    <xdr:from>
      <xdr:col>10</xdr:col>
      <xdr:colOff>554318</xdr:colOff>
      <xdr:row>10</xdr:row>
      <xdr:rowOff>141939</xdr:rowOff>
    </xdr:from>
    <xdr:to>
      <xdr:col>11</xdr:col>
      <xdr:colOff>132080</xdr:colOff>
      <xdr:row>11</xdr:row>
      <xdr:rowOff>134319</xdr:rowOff>
    </xdr:to>
    <xdr:grpSp>
      <xdr:nvGrpSpPr>
        <xdr:cNvPr id="497" name="Group 496">
          <a:extLst>
            <a:ext uri="{FF2B5EF4-FFF2-40B4-BE49-F238E27FC236}">
              <a16:creationId xmlns:a16="http://schemas.microsoft.com/office/drawing/2014/main" id="{F83A1E0D-B65E-BAAA-289E-21948181A423}"/>
            </a:ext>
          </a:extLst>
        </xdr:cNvPr>
        <xdr:cNvGrpSpPr/>
      </xdr:nvGrpSpPr>
      <xdr:grpSpPr>
        <a:xfrm>
          <a:off x="6992512" y="1994022"/>
          <a:ext cx="221582" cy="177589"/>
          <a:chOff x="5922309" y="5709395"/>
          <a:chExt cx="274320" cy="274320"/>
        </a:xfrm>
      </xdr:grpSpPr>
      <xdr:sp macro="" textlink="Pivot!BO9">
        <xdr:nvSpPr>
          <xdr:cNvPr id="498" name="TextBox 497">
            <a:extLst>
              <a:ext uri="{FF2B5EF4-FFF2-40B4-BE49-F238E27FC236}">
                <a16:creationId xmlns:a16="http://schemas.microsoft.com/office/drawing/2014/main" id="{1C61A1DF-2EB4-DE69-C2D1-C7FD3D3839C6}"/>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sp macro="" textlink="Pivot!BQ9">
        <xdr:nvSpPr>
          <xdr:cNvPr id="499" name="TextBox 498">
            <a:extLst>
              <a:ext uri="{FF2B5EF4-FFF2-40B4-BE49-F238E27FC236}">
                <a16:creationId xmlns:a16="http://schemas.microsoft.com/office/drawing/2014/main" id="{F6522BE5-3953-2273-5D3C-BB8E0DCEB547}"/>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A6FD8-1832-4F33-A423-505BED43BC48}"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10</xdr:col>
      <xdr:colOff>559174</xdr:colOff>
      <xdr:row>12</xdr:row>
      <xdr:rowOff>23531</xdr:rowOff>
    </xdr:from>
    <xdr:to>
      <xdr:col>11</xdr:col>
      <xdr:colOff>136936</xdr:colOff>
      <xdr:row>13</xdr:row>
      <xdr:rowOff>15911</xdr:rowOff>
    </xdr:to>
    <xdr:grpSp>
      <xdr:nvGrpSpPr>
        <xdr:cNvPr id="500" name="Group 499">
          <a:extLst>
            <a:ext uri="{FF2B5EF4-FFF2-40B4-BE49-F238E27FC236}">
              <a16:creationId xmlns:a16="http://schemas.microsoft.com/office/drawing/2014/main" id="{EC437C36-F280-1323-0913-B98D2B7FBDED}"/>
            </a:ext>
          </a:extLst>
        </xdr:cNvPr>
        <xdr:cNvGrpSpPr/>
      </xdr:nvGrpSpPr>
      <xdr:grpSpPr>
        <a:xfrm>
          <a:off x="6997368" y="2246031"/>
          <a:ext cx="221582" cy="177588"/>
          <a:chOff x="5012391" y="5695949"/>
          <a:chExt cx="274320" cy="274320"/>
        </a:xfrm>
        <a:noFill/>
      </xdr:grpSpPr>
      <xdr:sp macro="" textlink="Pivot!BN9">
        <xdr:nvSpPr>
          <xdr:cNvPr id="501" name="TextBox 500">
            <a:extLst>
              <a:ext uri="{FF2B5EF4-FFF2-40B4-BE49-F238E27FC236}">
                <a16:creationId xmlns:a16="http://schemas.microsoft.com/office/drawing/2014/main" id="{AB95964C-49F7-1A4F-C56B-91FCFBC3A9CA}"/>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sp macro="" textlink="Pivot!BP9">
        <xdr:nvSpPr>
          <xdr:cNvPr id="502" name="TextBox 501">
            <a:extLst>
              <a:ext uri="{FF2B5EF4-FFF2-40B4-BE49-F238E27FC236}">
                <a16:creationId xmlns:a16="http://schemas.microsoft.com/office/drawing/2014/main" id="{1AFA9004-C29B-3F97-F500-AA6D88971FE2}"/>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2FD9DC-2D5E-40D8-8C98-D43B7CFB4D0B}" type="TxLink">
              <a:rPr lang="en-US" sz="2500" b="0" i="0" u="none" strike="noStrike">
                <a:solidFill>
                  <a:srgbClr val="0F11A7"/>
                </a:solidFill>
                <a:latin typeface="Arial"/>
                <a:cs typeface="Arial"/>
              </a:rPr>
              <a:pPr algn="ctr"/>
              <a:t> </a:t>
            </a:fld>
            <a:endParaRPr lang="en-US" sz="2500"/>
          </a:p>
        </xdr:txBody>
      </xdr:sp>
    </xdr:grpSp>
    <xdr:clientData/>
  </xdr:twoCellAnchor>
  <xdr:twoCellAnchor>
    <xdr:from>
      <xdr:col>11</xdr:col>
      <xdr:colOff>57150</xdr:colOff>
      <xdr:row>11</xdr:row>
      <xdr:rowOff>154639</xdr:rowOff>
    </xdr:from>
    <xdr:to>
      <xdr:col>11</xdr:col>
      <xdr:colOff>235547</xdr:colOff>
      <xdr:row>12</xdr:row>
      <xdr:rowOff>147019</xdr:rowOff>
    </xdr:to>
    <xdr:grpSp>
      <xdr:nvGrpSpPr>
        <xdr:cNvPr id="503" name="Group 502">
          <a:extLst>
            <a:ext uri="{FF2B5EF4-FFF2-40B4-BE49-F238E27FC236}">
              <a16:creationId xmlns:a16="http://schemas.microsoft.com/office/drawing/2014/main" id="{5287109B-CA72-5DF2-EA1C-8F3C1B7890EC}"/>
            </a:ext>
          </a:extLst>
        </xdr:cNvPr>
        <xdr:cNvGrpSpPr/>
      </xdr:nvGrpSpPr>
      <xdr:grpSpPr>
        <a:xfrm>
          <a:off x="7139164" y="2191931"/>
          <a:ext cx="178397" cy="177588"/>
          <a:chOff x="5922309" y="5709395"/>
          <a:chExt cx="274320" cy="274320"/>
        </a:xfrm>
      </xdr:grpSpPr>
      <xdr:sp macro="" textlink="Pivot!BO9">
        <xdr:nvSpPr>
          <xdr:cNvPr id="504" name="TextBox 503">
            <a:extLst>
              <a:ext uri="{FF2B5EF4-FFF2-40B4-BE49-F238E27FC236}">
                <a16:creationId xmlns:a16="http://schemas.microsoft.com/office/drawing/2014/main" id="{80C552FF-483C-BCEB-A59E-95F993A26C21}"/>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sp macro="" textlink="Pivot!BQ9">
        <xdr:nvSpPr>
          <xdr:cNvPr id="505" name="TextBox 504">
            <a:extLst>
              <a:ext uri="{FF2B5EF4-FFF2-40B4-BE49-F238E27FC236}">
                <a16:creationId xmlns:a16="http://schemas.microsoft.com/office/drawing/2014/main" id="{AD82162A-D60A-C06F-359B-F239A5FCE25F}"/>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A6FD8-1832-4F33-A423-505BED43BC48}"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10</xdr:col>
      <xdr:colOff>67609</xdr:colOff>
      <xdr:row>11</xdr:row>
      <xdr:rowOff>148290</xdr:rowOff>
    </xdr:from>
    <xdr:to>
      <xdr:col>10</xdr:col>
      <xdr:colOff>250489</xdr:colOff>
      <xdr:row>12</xdr:row>
      <xdr:rowOff>140670</xdr:rowOff>
    </xdr:to>
    <xdr:grpSp>
      <xdr:nvGrpSpPr>
        <xdr:cNvPr id="506" name="Group 505">
          <a:extLst>
            <a:ext uri="{FF2B5EF4-FFF2-40B4-BE49-F238E27FC236}">
              <a16:creationId xmlns:a16="http://schemas.microsoft.com/office/drawing/2014/main" id="{304F21CE-A4A1-557F-48F9-27E6E3431995}"/>
            </a:ext>
          </a:extLst>
        </xdr:cNvPr>
        <xdr:cNvGrpSpPr/>
      </xdr:nvGrpSpPr>
      <xdr:grpSpPr>
        <a:xfrm>
          <a:off x="6505803" y="2185582"/>
          <a:ext cx="182880" cy="177588"/>
          <a:chOff x="5012391" y="5695949"/>
          <a:chExt cx="274320" cy="274320"/>
        </a:xfrm>
        <a:noFill/>
      </xdr:grpSpPr>
      <xdr:sp macro="" textlink="Pivot!BN9">
        <xdr:nvSpPr>
          <xdr:cNvPr id="507" name="TextBox 506">
            <a:extLst>
              <a:ext uri="{FF2B5EF4-FFF2-40B4-BE49-F238E27FC236}">
                <a16:creationId xmlns:a16="http://schemas.microsoft.com/office/drawing/2014/main" id="{A320DCED-D9FA-6192-31CA-33D3EDC459C1}"/>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sp macro="" textlink="Pivot!BP9">
        <xdr:nvSpPr>
          <xdr:cNvPr id="508" name="TextBox 507">
            <a:extLst>
              <a:ext uri="{FF2B5EF4-FFF2-40B4-BE49-F238E27FC236}">
                <a16:creationId xmlns:a16="http://schemas.microsoft.com/office/drawing/2014/main" id="{9410247D-E28B-979E-39F5-02E1E2E17BDC}"/>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2FD9DC-2D5E-40D8-8C98-D43B7CFB4D0B}" type="TxLink">
              <a:rPr lang="en-US" sz="2500" b="0" i="0" u="none" strike="noStrike">
                <a:solidFill>
                  <a:srgbClr val="0F11A7"/>
                </a:solidFill>
                <a:latin typeface="Arial"/>
                <a:cs typeface="Arial"/>
              </a:rPr>
              <a:pPr algn="ctr"/>
              <a:t> </a:t>
            </a:fld>
            <a:endParaRPr lang="en-US" sz="2500"/>
          </a:p>
        </xdr:txBody>
      </xdr:sp>
    </xdr:grpSp>
    <xdr:clientData/>
  </xdr:twoCellAnchor>
  <xdr:twoCellAnchor>
    <xdr:from>
      <xdr:col>10</xdr:col>
      <xdr:colOff>255868</xdr:colOff>
      <xdr:row>11</xdr:row>
      <xdr:rowOff>167339</xdr:rowOff>
    </xdr:from>
    <xdr:to>
      <xdr:col>10</xdr:col>
      <xdr:colOff>438748</xdr:colOff>
      <xdr:row>12</xdr:row>
      <xdr:rowOff>159719</xdr:rowOff>
    </xdr:to>
    <xdr:grpSp>
      <xdr:nvGrpSpPr>
        <xdr:cNvPr id="509" name="Group 508">
          <a:extLst>
            <a:ext uri="{FF2B5EF4-FFF2-40B4-BE49-F238E27FC236}">
              <a16:creationId xmlns:a16="http://schemas.microsoft.com/office/drawing/2014/main" id="{C07BFFDB-486D-5845-F774-3B4388C3EAE1}"/>
            </a:ext>
          </a:extLst>
        </xdr:cNvPr>
        <xdr:cNvGrpSpPr/>
      </xdr:nvGrpSpPr>
      <xdr:grpSpPr>
        <a:xfrm>
          <a:off x="6694062" y="2204631"/>
          <a:ext cx="182880" cy="177588"/>
          <a:chOff x="5922309" y="5709395"/>
          <a:chExt cx="274320" cy="274320"/>
        </a:xfrm>
      </xdr:grpSpPr>
      <xdr:sp macro="" textlink="Pivot!BO9">
        <xdr:nvSpPr>
          <xdr:cNvPr id="510" name="TextBox 509">
            <a:extLst>
              <a:ext uri="{FF2B5EF4-FFF2-40B4-BE49-F238E27FC236}">
                <a16:creationId xmlns:a16="http://schemas.microsoft.com/office/drawing/2014/main" id="{163F4F65-C0CC-3BFB-BAD2-070080C70B85}"/>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sp macro="" textlink="Pivot!BQ9">
        <xdr:nvSpPr>
          <xdr:cNvPr id="511" name="TextBox 510">
            <a:extLst>
              <a:ext uri="{FF2B5EF4-FFF2-40B4-BE49-F238E27FC236}">
                <a16:creationId xmlns:a16="http://schemas.microsoft.com/office/drawing/2014/main" id="{977817A3-CA5B-4C13-5609-80F0AB5F12EB}"/>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A6FD8-1832-4F33-A423-505BED43BC48}"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10</xdr:col>
      <xdr:colOff>463177</xdr:colOff>
      <xdr:row>10</xdr:row>
      <xdr:rowOff>34736</xdr:rowOff>
    </xdr:from>
    <xdr:to>
      <xdr:col>11</xdr:col>
      <xdr:colOff>40939</xdr:colOff>
      <xdr:row>11</xdr:row>
      <xdr:rowOff>27116</xdr:rowOff>
    </xdr:to>
    <xdr:grpSp>
      <xdr:nvGrpSpPr>
        <xdr:cNvPr id="512" name="Group 511">
          <a:extLst>
            <a:ext uri="{FF2B5EF4-FFF2-40B4-BE49-F238E27FC236}">
              <a16:creationId xmlns:a16="http://schemas.microsoft.com/office/drawing/2014/main" id="{CD56731D-514D-DF60-ED4A-C76ADE7883FF}"/>
            </a:ext>
          </a:extLst>
        </xdr:cNvPr>
        <xdr:cNvGrpSpPr/>
      </xdr:nvGrpSpPr>
      <xdr:grpSpPr>
        <a:xfrm>
          <a:off x="6901371" y="1886819"/>
          <a:ext cx="221582" cy="177589"/>
          <a:chOff x="5922309" y="5709395"/>
          <a:chExt cx="274320" cy="274320"/>
        </a:xfrm>
      </xdr:grpSpPr>
      <xdr:sp macro="" textlink="Pivot!BO9">
        <xdr:nvSpPr>
          <xdr:cNvPr id="513" name="TextBox 512">
            <a:extLst>
              <a:ext uri="{FF2B5EF4-FFF2-40B4-BE49-F238E27FC236}">
                <a16:creationId xmlns:a16="http://schemas.microsoft.com/office/drawing/2014/main" id="{F0B13513-0B80-6BF8-DA56-CDE61A06B596}"/>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sp macro="" textlink="Pivot!BQ9">
        <xdr:nvSpPr>
          <xdr:cNvPr id="514" name="TextBox 513">
            <a:extLst>
              <a:ext uri="{FF2B5EF4-FFF2-40B4-BE49-F238E27FC236}">
                <a16:creationId xmlns:a16="http://schemas.microsoft.com/office/drawing/2014/main" id="{882337D0-5496-C04F-A3DD-AB97DB3395D4}"/>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A6FD8-1832-4F33-A423-505BED43BC48}"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10</xdr:col>
      <xdr:colOff>366806</xdr:colOff>
      <xdr:row>10</xdr:row>
      <xdr:rowOff>41087</xdr:rowOff>
    </xdr:from>
    <xdr:to>
      <xdr:col>10</xdr:col>
      <xdr:colOff>545204</xdr:colOff>
      <xdr:row>11</xdr:row>
      <xdr:rowOff>33467</xdr:rowOff>
    </xdr:to>
    <xdr:grpSp>
      <xdr:nvGrpSpPr>
        <xdr:cNvPr id="515" name="Group 514">
          <a:extLst>
            <a:ext uri="{FF2B5EF4-FFF2-40B4-BE49-F238E27FC236}">
              <a16:creationId xmlns:a16="http://schemas.microsoft.com/office/drawing/2014/main" id="{246E0436-341C-069D-6185-7968D82EC326}"/>
            </a:ext>
          </a:extLst>
        </xdr:cNvPr>
        <xdr:cNvGrpSpPr/>
      </xdr:nvGrpSpPr>
      <xdr:grpSpPr>
        <a:xfrm>
          <a:off x="6805000" y="1893170"/>
          <a:ext cx="178398" cy="177589"/>
          <a:chOff x="5922309" y="5709395"/>
          <a:chExt cx="274320" cy="274320"/>
        </a:xfrm>
      </xdr:grpSpPr>
      <xdr:sp macro="" textlink="Pivot!BO9">
        <xdr:nvSpPr>
          <xdr:cNvPr id="516" name="TextBox 515">
            <a:extLst>
              <a:ext uri="{FF2B5EF4-FFF2-40B4-BE49-F238E27FC236}">
                <a16:creationId xmlns:a16="http://schemas.microsoft.com/office/drawing/2014/main" id="{DBFA61DC-FC06-13B0-EDB7-DC5BA5B8562B}"/>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sp macro="" textlink="Pivot!BQ9">
        <xdr:nvSpPr>
          <xdr:cNvPr id="517" name="TextBox 516">
            <a:extLst>
              <a:ext uri="{FF2B5EF4-FFF2-40B4-BE49-F238E27FC236}">
                <a16:creationId xmlns:a16="http://schemas.microsoft.com/office/drawing/2014/main" id="{B691DA3C-5677-7FF4-699B-C59C3BA3343D}"/>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A6FD8-1832-4F33-A423-505BED43BC48}"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11</xdr:col>
      <xdr:colOff>162859</xdr:colOff>
      <xdr:row>9</xdr:row>
      <xdr:rowOff>123636</xdr:rowOff>
    </xdr:from>
    <xdr:to>
      <xdr:col>11</xdr:col>
      <xdr:colOff>341256</xdr:colOff>
      <xdr:row>10</xdr:row>
      <xdr:rowOff>116016</xdr:rowOff>
    </xdr:to>
    <xdr:grpSp>
      <xdr:nvGrpSpPr>
        <xdr:cNvPr id="518" name="Group 517">
          <a:extLst>
            <a:ext uri="{FF2B5EF4-FFF2-40B4-BE49-F238E27FC236}">
              <a16:creationId xmlns:a16="http://schemas.microsoft.com/office/drawing/2014/main" id="{EDFF7E32-12EB-C4F4-12EF-55EF9B3E7982}"/>
            </a:ext>
          </a:extLst>
        </xdr:cNvPr>
        <xdr:cNvGrpSpPr/>
      </xdr:nvGrpSpPr>
      <xdr:grpSpPr>
        <a:xfrm>
          <a:off x="7244873" y="1790511"/>
          <a:ext cx="178397" cy="177588"/>
          <a:chOff x="5922309" y="5709395"/>
          <a:chExt cx="274320" cy="274320"/>
        </a:xfrm>
      </xdr:grpSpPr>
      <xdr:sp macro="" textlink="Pivot!BO9">
        <xdr:nvSpPr>
          <xdr:cNvPr id="519" name="TextBox 518">
            <a:extLst>
              <a:ext uri="{FF2B5EF4-FFF2-40B4-BE49-F238E27FC236}">
                <a16:creationId xmlns:a16="http://schemas.microsoft.com/office/drawing/2014/main" id="{CC0BF050-AF8C-3630-7EAA-B41345BE0551}"/>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sp macro="" textlink="Pivot!BQ9">
        <xdr:nvSpPr>
          <xdr:cNvPr id="520" name="TextBox 519">
            <a:extLst>
              <a:ext uri="{FF2B5EF4-FFF2-40B4-BE49-F238E27FC236}">
                <a16:creationId xmlns:a16="http://schemas.microsoft.com/office/drawing/2014/main" id="{C86152BC-E73B-3E9B-C95A-F737122E908B}"/>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A6FD8-1832-4F33-A423-505BED43BC48}"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11</xdr:col>
      <xdr:colOff>106456</xdr:colOff>
      <xdr:row>11</xdr:row>
      <xdr:rowOff>97491</xdr:rowOff>
    </xdr:from>
    <xdr:to>
      <xdr:col>11</xdr:col>
      <xdr:colOff>289336</xdr:colOff>
      <xdr:row>12</xdr:row>
      <xdr:rowOff>89871</xdr:rowOff>
    </xdr:to>
    <xdr:grpSp>
      <xdr:nvGrpSpPr>
        <xdr:cNvPr id="521" name="Group 520">
          <a:extLst>
            <a:ext uri="{FF2B5EF4-FFF2-40B4-BE49-F238E27FC236}">
              <a16:creationId xmlns:a16="http://schemas.microsoft.com/office/drawing/2014/main" id="{E7019D23-0C02-F760-7D05-CC28484C4133}"/>
            </a:ext>
          </a:extLst>
        </xdr:cNvPr>
        <xdr:cNvGrpSpPr/>
      </xdr:nvGrpSpPr>
      <xdr:grpSpPr>
        <a:xfrm>
          <a:off x="7188470" y="2134783"/>
          <a:ext cx="182880" cy="177588"/>
          <a:chOff x="5012391" y="5695949"/>
          <a:chExt cx="274320" cy="274320"/>
        </a:xfrm>
        <a:noFill/>
      </xdr:grpSpPr>
      <xdr:sp macro="" textlink="Pivot!BN9">
        <xdr:nvSpPr>
          <xdr:cNvPr id="522" name="TextBox 521">
            <a:extLst>
              <a:ext uri="{FF2B5EF4-FFF2-40B4-BE49-F238E27FC236}">
                <a16:creationId xmlns:a16="http://schemas.microsoft.com/office/drawing/2014/main" id="{20439AA9-3460-8327-8AAB-F3D857F35AAE}"/>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sp macro="" textlink="Pivot!BP9">
        <xdr:nvSpPr>
          <xdr:cNvPr id="523" name="TextBox 522">
            <a:extLst>
              <a:ext uri="{FF2B5EF4-FFF2-40B4-BE49-F238E27FC236}">
                <a16:creationId xmlns:a16="http://schemas.microsoft.com/office/drawing/2014/main" id="{ABF56E01-F277-EBD2-FD59-319B6D730576}"/>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2FD9DC-2D5E-40D8-8C98-D43B7CFB4D0B}" type="TxLink">
              <a:rPr lang="en-US" sz="2500" b="0" i="0" u="none" strike="noStrike">
                <a:solidFill>
                  <a:srgbClr val="0F11A7"/>
                </a:solidFill>
                <a:latin typeface="Arial"/>
                <a:cs typeface="Arial"/>
              </a:rPr>
              <a:pPr algn="ctr"/>
              <a:t> </a:t>
            </a:fld>
            <a:endParaRPr lang="en-US" sz="2500"/>
          </a:p>
        </xdr:txBody>
      </xdr:sp>
    </xdr:grpSp>
    <xdr:clientData/>
  </xdr:twoCellAnchor>
  <xdr:twoCellAnchor>
    <xdr:from>
      <xdr:col>10</xdr:col>
      <xdr:colOff>100855</xdr:colOff>
      <xdr:row>5</xdr:row>
      <xdr:rowOff>166844</xdr:rowOff>
    </xdr:from>
    <xdr:to>
      <xdr:col>13</xdr:col>
      <xdr:colOff>10583</xdr:colOff>
      <xdr:row>9</xdr:row>
      <xdr:rowOff>44924</xdr:rowOff>
    </xdr:to>
    <xdr:grpSp>
      <xdr:nvGrpSpPr>
        <xdr:cNvPr id="71" name="Group 70">
          <a:extLst>
            <a:ext uri="{FF2B5EF4-FFF2-40B4-BE49-F238E27FC236}">
              <a16:creationId xmlns:a16="http://schemas.microsoft.com/office/drawing/2014/main" id="{19369E3C-3D78-D604-5D1D-ED71F6BCE5CE}"/>
            </a:ext>
          </a:extLst>
        </xdr:cNvPr>
        <xdr:cNvGrpSpPr/>
      </xdr:nvGrpSpPr>
      <xdr:grpSpPr>
        <a:xfrm>
          <a:off x="6539049" y="1092886"/>
          <a:ext cx="1841187" cy="618913"/>
          <a:chOff x="6741584" y="2243667"/>
          <a:chExt cx="1760058" cy="640080"/>
        </a:xfrm>
      </xdr:grpSpPr>
      <xdr:grpSp>
        <xdr:nvGrpSpPr>
          <xdr:cNvPr id="68" name="Group 67">
            <a:extLst>
              <a:ext uri="{FF2B5EF4-FFF2-40B4-BE49-F238E27FC236}">
                <a16:creationId xmlns:a16="http://schemas.microsoft.com/office/drawing/2014/main" id="{9D9F71CF-9391-7902-4AEE-CF692805C294}"/>
              </a:ext>
            </a:extLst>
          </xdr:cNvPr>
          <xdr:cNvGrpSpPr/>
        </xdr:nvGrpSpPr>
        <xdr:grpSpPr>
          <a:xfrm>
            <a:off x="6741584" y="2243667"/>
            <a:ext cx="1737360" cy="640080"/>
            <a:chOff x="6741584" y="2243667"/>
            <a:chExt cx="1737360" cy="640080"/>
          </a:xfrm>
        </xdr:grpSpPr>
        <xdr:sp macro="" textlink="">
          <xdr:nvSpPr>
            <xdr:cNvPr id="64" name="Rectangle: Rounded Corners 63">
              <a:extLst>
                <a:ext uri="{FF2B5EF4-FFF2-40B4-BE49-F238E27FC236}">
                  <a16:creationId xmlns:a16="http://schemas.microsoft.com/office/drawing/2014/main" id="{76F826A6-7967-8732-E7A1-4C2907322D30}"/>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Rectangle: Rounded Corners 64">
              <a:extLst>
                <a:ext uri="{FF2B5EF4-FFF2-40B4-BE49-F238E27FC236}">
                  <a16:creationId xmlns:a16="http://schemas.microsoft.com/office/drawing/2014/main" id="{5F6CEC8B-D193-9BD9-BCD5-45155BB0548E}"/>
                </a:ext>
              </a:extLst>
            </xdr:cNvPr>
            <xdr:cNvSpPr/>
          </xdr:nvSpPr>
          <xdr:spPr>
            <a:xfrm>
              <a:off x="6827943" y="2403687"/>
              <a:ext cx="365760" cy="365760"/>
            </a:xfrm>
            <a:prstGeom prst="round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7" name="Graphic 66" descr="City outline">
              <a:extLst>
                <a:ext uri="{FF2B5EF4-FFF2-40B4-BE49-F238E27FC236}">
                  <a16:creationId xmlns:a16="http://schemas.microsoft.com/office/drawing/2014/main" id="{853EC9D7-D162-9E77-3DBD-A8704AC236E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827943" y="2403687"/>
              <a:ext cx="365760" cy="365760"/>
            </a:xfrm>
            <a:prstGeom prst="rect">
              <a:avLst/>
            </a:prstGeom>
          </xdr:spPr>
        </xdr:pic>
      </xdr:grpSp>
      <xdr:sp macro="" textlink="Pivot!BW9">
        <xdr:nvSpPr>
          <xdr:cNvPr id="69" name="TextBox 68">
            <a:extLst>
              <a:ext uri="{FF2B5EF4-FFF2-40B4-BE49-F238E27FC236}">
                <a16:creationId xmlns:a16="http://schemas.microsoft.com/office/drawing/2014/main" id="{44494B07-3CCC-4841-94DB-78A90B308A42}"/>
              </a:ext>
            </a:extLst>
          </xdr:cNvPr>
          <xdr:cNvSpPr txBox="1"/>
        </xdr:nvSpPr>
        <xdr:spPr>
          <a:xfrm>
            <a:off x="7217832" y="2349499"/>
            <a:ext cx="88900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8D72F1D-E1FE-4F50-B7FC-CC020C4638C7}" type="TxLink">
              <a:rPr lang="en-US" sz="1200" b="0" i="0" u="none" strike="noStrike">
                <a:solidFill>
                  <a:schemeClr val="bg1"/>
                </a:solidFill>
                <a:latin typeface="Avenir Next LT Pro" panose="020B0504020202020204" pitchFamily="34" charset="0"/>
                <a:ea typeface="+mn-ea"/>
                <a:cs typeface="Arial"/>
              </a:rPr>
              <a:pPr marL="0" indent="0" algn="l"/>
              <a:t>Canada</a:t>
            </a:fld>
            <a:endParaRPr lang="en-US" sz="1200" b="0" i="0" u="none" strike="noStrike">
              <a:solidFill>
                <a:schemeClr val="bg1"/>
              </a:solidFill>
              <a:latin typeface="Avenir Next LT Pro" panose="020B0504020202020204" pitchFamily="34" charset="0"/>
              <a:ea typeface="+mn-ea"/>
              <a:cs typeface="Arial"/>
            </a:endParaRPr>
          </a:p>
        </xdr:txBody>
      </xdr:sp>
      <xdr:sp macro="" textlink="Pivot!BY9">
        <xdr:nvSpPr>
          <xdr:cNvPr id="70" name="TextBox 69">
            <a:extLst>
              <a:ext uri="{FF2B5EF4-FFF2-40B4-BE49-F238E27FC236}">
                <a16:creationId xmlns:a16="http://schemas.microsoft.com/office/drawing/2014/main" id="{A56671EB-41CB-F281-52B2-368A769DC42E}"/>
              </a:ext>
            </a:extLst>
          </xdr:cNvPr>
          <xdr:cNvSpPr txBox="1"/>
        </xdr:nvSpPr>
        <xdr:spPr>
          <a:xfrm>
            <a:off x="7169150" y="2544232"/>
            <a:ext cx="1332492"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65B91EB-050B-4AE8-BB58-3210B0BAE8D1}" type="TxLink">
              <a:rPr lang="en-US" sz="1600" b="0" i="0" u="none" strike="noStrike">
                <a:solidFill>
                  <a:schemeClr val="bg1"/>
                </a:solidFill>
                <a:latin typeface="Avenir Next LT Pro" panose="020B0504020202020204" pitchFamily="34" charset="0"/>
                <a:ea typeface="+mn-ea"/>
                <a:cs typeface="Arial"/>
              </a:rPr>
              <a:pPr marL="0" indent="0" algn="l"/>
              <a:t> $182,598 </a:t>
            </a:fld>
            <a:endParaRPr lang="en-US" sz="1600" b="0" i="0" u="none" strike="noStrike">
              <a:solidFill>
                <a:schemeClr val="bg1"/>
              </a:solidFill>
              <a:latin typeface="Avenir Next LT Pro" panose="020B0504020202020204" pitchFamily="34" charset="0"/>
              <a:ea typeface="+mn-ea"/>
              <a:cs typeface="Arial"/>
            </a:endParaRPr>
          </a:p>
        </xdr:txBody>
      </xdr:sp>
    </xdr:grpSp>
    <xdr:clientData/>
  </xdr:twoCellAnchor>
  <xdr:twoCellAnchor>
    <xdr:from>
      <xdr:col>11</xdr:col>
      <xdr:colOff>461683</xdr:colOff>
      <xdr:row>11</xdr:row>
      <xdr:rowOff>131854</xdr:rowOff>
    </xdr:from>
    <xdr:to>
      <xdr:col>12</xdr:col>
      <xdr:colOff>34962</xdr:colOff>
      <xdr:row>12</xdr:row>
      <xdr:rowOff>124234</xdr:rowOff>
    </xdr:to>
    <xdr:grpSp>
      <xdr:nvGrpSpPr>
        <xdr:cNvPr id="524" name="Group 523">
          <a:extLst>
            <a:ext uri="{FF2B5EF4-FFF2-40B4-BE49-F238E27FC236}">
              <a16:creationId xmlns:a16="http://schemas.microsoft.com/office/drawing/2014/main" id="{9140C978-A1F1-6FDC-FC49-666FB232E62F}"/>
            </a:ext>
          </a:extLst>
        </xdr:cNvPr>
        <xdr:cNvGrpSpPr/>
      </xdr:nvGrpSpPr>
      <xdr:grpSpPr>
        <a:xfrm>
          <a:off x="7543697" y="2169146"/>
          <a:ext cx="217098" cy="177588"/>
          <a:chOff x="5922309" y="5709395"/>
          <a:chExt cx="274320" cy="274320"/>
        </a:xfrm>
      </xdr:grpSpPr>
      <xdr:sp macro="" textlink="Pivot!BO9">
        <xdr:nvSpPr>
          <xdr:cNvPr id="525" name="TextBox 524">
            <a:extLst>
              <a:ext uri="{FF2B5EF4-FFF2-40B4-BE49-F238E27FC236}">
                <a16:creationId xmlns:a16="http://schemas.microsoft.com/office/drawing/2014/main" id="{DDE2198B-044B-023C-D305-69A06A991F47}"/>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sp macro="" textlink="Pivot!BQ9">
        <xdr:nvSpPr>
          <xdr:cNvPr id="526" name="TextBox 525">
            <a:extLst>
              <a:ext uri="{FF2B5EF4-FFF2-40B4-BE49-F238E27FC236}">
                <a16:creationId xmlns:a16="http://schemas.microsoft.com/office/drawing/2014/main" id="{1FF6887E-E28F-4146-01AE-F9165CB81A1B}"/>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A6FD8-1832-4F33-A423-505BED43BC48}"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11</xdr:col>
      <xdr:colOff>55283</xdr:colOff>
      <xdr:row>11</xdr:row>
      <xdr:rowOff>30254</xdr:rowOff>
    </xdr:from>
    <xdr:to>
      <xdr:col>11</xdr:col>
      <xdr:colOff>238163</xdr:colOff>
      <xdr:row>12</xdr:row>
      <xdr:rowOff>22634</xdr:rowOff>
    </xdr:to>
    <xdr:grpSp>
      <xdr:nvGrpSpPr>
        <xdr:cNvPr id="527" name="Group 526">
          <a:extLst>
            <a:ext uri="{FF2B5EF4-FFF2-40B4-BE49-F238E27FC236}">
              <a16:creationId xmlns:a16="http://schemas.microsoft.com/office/drawing/2014/main" id="{34E11F18-AC54-7174-64AE-F5BEEE8BC478}"/>
            </a:ext>
          </a:extLst>
        </xdr:cNvPr>
        <xdr:cNvGrpSpPr/>
      </xdr:nvGrpSpPr>
      <xdr:grpSpPr>
        <a:xfrm>
          <a:off x="7137297" y="2067546"/>
          <a:ext cx="182880" cy="177588"/>
          <a:chOff x="5922309" y="5709395"/>
          <a:chExt cx="274320" cy="274320"/>
        </a:xfrm>
      </xdr:grpSpPr>
      <xdr:sp macro="" textlink="Pivot!BO9">
        <xdr:nvSpPr>
          <xdr:cNvPr id="528" name="TextBox 527">
            <a:extLst>
              <a:ext uri="{FF2B5EF4-FFF2-40B4-BE49-F238E27FC236}">
                <a16:creationId xmlns:a16="http://schemas.microsoft.com/office/drawing/2014/main" id="{1AFC2FA1-EE55-A320-F35E-819F0792A5C4}"/>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sp macro="" textlink="Pivot!BQ9">
        <xdr:nvSpPr>
          <xdr:cNvPr id="529" name="TextBox 528">
            <a:extLst>
              <a:ext uri="{FF2B5EF4-FFF2-40B4-BE49-F238E27FC236}">
                <a16:creationId xmlns:a16="http://schemas.microsoft.com/office/drawing/2014/main" id="{C350D18F-C2BE-6F55-C089-EB2FEB85BC93}"/>
              </a:ext>
            </a:extLst>
          </xdr:cNvPr>
          <xdr:cNvSpPr txBox="1"/>
        </xdr:nvSpPr>
        <xdr:spPr>
          <a:xfrm>
            <a:off x="5922309" y="5709395"/>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A6FD8-1832-4F33-A423-505BED43BC48}" type="TxLink">
              <a:rPr lang="en-US" sz="2500" b="0" i="0" u="none" strike="noStrike">
                <a:solidFill>
                  <a:srgbClr val="296EFC"/>
                </a:solidFill>
                <a:latin typeface="Arial"/>
                <a:cs typeface="Arial"/>
              </a:rPr>
              <a:pPr algn="ctr"/>
              <a:t> </a:t>
            </a:fld>
            <a:endParaRPr lang="en-US" sz="2500"/>
          </a:p>
        </xdr:txBody>
      </xdr:sp>
    </xdr:grpSp>
    <xdr:clientData/>
  </xdr:twoCellAnchor>
  <xdr:twoCellAnchor>
    <xdr:from>
      <xdr:col>11</xdr:col>
      <xdr:colOff>141567</xdr:colOff>
      <xdr:row>10</xdr:row>
      <xdr:rowOff>20543</xdr:rowOff>
    </xdr:from>
    <xdr:to>
      <xdr:col>11</xdr:col>
      <xdr:colOff>324447</xdr:colOff>
      <xdr:row>11</xdr:row>
      <xdr:rowOff>12923</xdr:rowOff>
    </xdr:to>
    <xdr:sp macro="" textlink="Pivot!BN9">
      <xdr:nvSpPr>
        <xdr:cNvPr id="531" name="TextBox 530">
          <a:extLst>
            <a:ext uri="{FF2B5EF4-FFF2-40B4-BE49-F238E27FC236}">
              <a16:creationId xmlns:a16="http://schemas.microsoft.com/office/drawing/2014/main" id="{CC00E1A2-0ECE-E097-DA68-08783995A401}"/>
            </a:ext>
          </a:extLst>
        </xdr:cNvPr>
        <xdr:cNvSpPr txBox="1"/>
      </xdr:nvSpPr>
      <xdr:spPr>
        <a:xfrm>
          <a:off x="6797861" y="1925543"/>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clientData/>
  </xdr:twoCellAnchor>
  <xdr:twoCellAnchor>
    <xdr:from>
      <xdr:col>11</xdr:col>
      <xdr:colOff>349996</xdr:colOff>
      <xdr:row>12</xdr:row>
      <xdr:rowOff>150531</xdr:rowOff>
    </xdr:from>
    <xdr:to>
      <xdr:col>11</xdr:col>
      <xdr:colOff>532876</xdr:colOff>
      <xdr:row>13</xdr:row>
      <xdr:rowOff>142911</xdr:rowOff>
    </xdr:to>
    <xdr:grpSp>
      <xdr:nvGrpSpPr>
        <xdr:cNvPr id="533" name="Group 532">
          <a:extLst>
            <a:ext uri="{FF2B5EF4-FFF2-40B4-BE49-F238E27FC236}">
              <a16:creationId xmlns:a16="http://schemas.microsoft.com/office/drawing/2014/main" id="{CD265AF5-81A4-2B30-8EBC-ED987D469939}"/>
            </a:ext>
          </a:extLst>
        </xdr:cNvPr>
        <xdr:cNvGrpSpPr/>
      </xdr:nvGrpSpPr>
      <xdr:grpSpPr>
        <a:xfrm>
          <a:off x="7432010" y="2373031"/>
          <a:ext cx="182880" cy="177588"/>
          <a:chOff x="5012391" y="5695949"/>
          <a:chExt cx="274320" cy="274320"/>
        </a:xfrm>
        <a:noFill/>
      </xdr:grpSpPr>
      <xdr:sp macro="" textlink="Pivot!BN9">
        <xdr:nvSpPr>
          <xdr:cNvPr id="534" name="TextBox 533">
            <a:extLst>
              <a:ext uri="{FF2B5EF4-FFF2-40B4-BE49-F238E27FC236}">
                <a16:creationId xmlns:a16="http://schemas.microsoft.com/office/drawing/2014/main" id="{8CEEFF64-2020-9786-97F0-EC605D162BE6}"/>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sp macro="" textlink="Pivot!BP9">
        <xdr:nvSpPr>
          <xdr:cNvPr id="535" name="TextBox 534">
            <a:extLst>
              <a:ext uri="{FF2B5EF4-FFF2-40B4-BE49-F238E27FC236}">
                <a16:creationId xmlns:a16="http://schemas.microsoft.com/office/drawing/2014/main" id="{3FEEF920-F33C-DD31-F768-765F6836E631}"/>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2FD9DC-2D5E-40D8-8C98-D43B7CFB4D0B}" type="TxLink">
              <a:rPr lang="en-US" sz="2500" b="0" i="0" u="none" strike="noStrike">
                <a:solidFill>
                  <a:srgbClr val="0F11A7"/>
                </a:solidFill>
                <a:latin typeface="Arial"/>
                <a:cs typeface="Arial"/>
              </a:rPr>
              <a:pPr algn="ctr"/>
              <a:t> </a:t>
            </a:fld>
            <a:endParaRPr lang="en-US" sz="2500"/>
          </a:p>
        </xdr:txBody>
      </xdr:sp>
    </xdr:grpSp>
    <xdr:clientData/>
  </xdr:twoCellAnchor>
  <xdr:twoCellAnchor>
    <xdr:from>
      <xdr:col>11</xdr:col>
      <xdr:colOff>42954</xdr:colOff>
      <xdr:row>13</xdr:row>
      <xdr:rowOff>33989</xdr:rowOff>
    </xdr:from>
    <xdr:to>
      <xdr:col>11</xdr:col>
      <xdr:colOff>225834</xdr:colOff>
      <xdr:row>14</xdr:row>
      <xdr:rowOff>26369</xdr:rowOff>
    </xdr:to>
    <xdr:sp macro="" textlink="Pivot!BN9">
      <xdr:nvSpPr>
        <xdr:cNvPr id="537" name="TextBox 536">
          <a:extLst>
            <a:ext uri="{FF2B5EF4-FFF2-40B4-BE49-F238E27FC236}">
              <a16:creationId xmlns:a16="http://schemas.microsoft.com/office/drawing/2014/main" id="{E4F3852F-CC41-9547-99A1-FC50224CD306}"/>
            </a:ext>
          </a:extLst>
        </xdr:cNvPr>
        <xdr:cNvSpPr txBox="1"/>
      </xdr:nvSpPr>
      <xdr:spPr>
        <a:xfrm>
          <a:off x="6699248" y="2510489"/>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clientData/>
  </xdr:twoCellAnchor>
  <xdr:twoCellAnchor>
    <xdr:from>
      <xdr:col>10</xdr:col>
      <xdr:colOff>262589</xdr:colOff>
      <xdr:row>9</xdr:row>
      <xdr:rowOff>130359</xdr:rowOff>
    </xdr:from>
    <xdr:to>
      <xdr:col>10</xdr:col>
      <xdr:colOff>445469</xdr:colOff>
      <xdr:row>10</xdr:row>
      <xdr:rowOff>122739</xdr:rowOff>
    </xdr:to>
    <xdr:grpSp>
      <xdr:nvGrpSpPr>
        <xdr:cNvPr id="539" name="Group 538">
          <a:extLst>
            <a:ext uri="{FF2B5EF4-FFF2-40B4-BE49-F238E27FC236}">
              <a16:creationId xmlns:a16="http://schemas.microsoft.com/office/drawing/2014/main" id="{309725E4-DFEC-1525-A499-25F59ADFC05F}"/>
            </a:ext>
          </a:extLst>
        </xdr:cNvPr>
        <xdr:cNvGrpSpPr/>
      </xdr:nvGrpSpPr>
      <xdr:grpSpPr>
        <a:xfrm>
          <a:off x="6700783" y="1797234"/>
          <a:ext cx="182880" cy="177588"/>
          <a:chOff x="5012391" y="5695949"/>
          <a:chExt cx="274320" cy="274320"/>
        </a:xfrm>
        <a:noFill/>
      </xdr:grpSpPr>
      <xdr:sp macro="" textlink="Pivot!BN9">
        <xdr:nvSpPr>
          <xdr:cNvPr id="540" name="TextBox 539">
            <a:extLst>
              <a:ext uri="{FF2B5EF4-FFF2-40B4-BE49-F238E27FC236}">
                <a16:creationId xmlns:a16="http://schemas.microsoft.com/office/drawing/2014/main" id="{06EEE388-0D79-DDE5-159B-2978454ED30B}"/>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sp macro="" textlink="Pivot!BP9">
        <xdr:nvSpPr>
          <xdr:cNvPr id="541" name="TextBox 540">
            <a:extLst>
              <a:ext uri="{FF2B5EF4-FFF2-40B4-BE49-F238E27FC236}">
                <a16:creationId xmlns:a16="http://schemas.microsoft.com/office/drawing/2014/main" id="{7046F256-1A96-051A-1E5F-8D99E7416FAD}"/>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2FD9DC-2D5E-40D8-8C98-D43B7CFB4D0B}" type="TxLink">
              <a:rPr lang="en-US" sz="2500" b="0" i="0" u="none" strike="noStrike">
                <a:solidFill>
                  <a:srgbClr val="0F11A7"/>
                </a:solidFill>
                <a:latin typeface="Arial"/>
                <a:cs typeface="Arial"/>
              </a:rPr>
              <a:pPr algn="ctr"/>
              <a:t> </a:t>
            </a:fld>
            <a:endParaRPr lang="en-US" sz="2500"/>
          </a:p>
        </xdr:txBody>
      </xdr:sp>
    </xdr:grpSp>
    <xdr:clientData/>
  </xdr:twoCellAnchor>
  <xdr:twoCellAnchor>
    <xdr:from>
      <xdr:col>10</xdr:col>
      <xdr:colOff>177054</xdr:colOff>
      <xdr:row>10</xdr:row>
      <xdr:rowOff>116166</xdr:rowOff>
    </xdr:from>
    <xdr:to>
      <xdr:col>10</xdr:col>
      <xdr:colOff>355451</xdr:colOff>
      <xdr:row>11</xdr:row>
      <xdr:rowOff>108546</xdr:rowOff>
    </xdr:to>
    <xdr:sp macro="" textlink="Pivot!BO9">
      <xdr:nvSpPr>
        <xdr:cNvPr id="543" name="TextBox 542">
          <a:extLst>
            <a:ext uri="{FF2B5EF4-FFF2-40B4-BE49-F238E27FC236}">
              <a16:creationId xmlns:a16="http://schemas.microsoft.com/office/drawing/2014/main" id="{33915EA9-00CC-378D-7E1F-1DCCCF74383E}"/>
            </a:ext>
          </a:extLst>
        </xdr:cNvPr>
        <xdr:cNvSpPr txBox="1"/>
      </xdr:nvSpPr>
      <xdr:spPr>
        <a:xfrm>
          <a:off x="6228230" y="2021166"/>
          <a:ext cx="178397"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clientData/>
  </xdr:twoCellAnchor>
  <xdr:twoCellAnchor>
    <xdr:from>
      <xdr:col>10</xdr:col>
      <xdr:colOff>374277</xdr:colOff>
      <xdr:row>12</xdr:row>
      <xdr:rowOff>134096</xdr:rowOff>
    </xdr:from>
    <xdr:to>
      <xdr:col>10</xdr:col>
      <xdr:colOff>552674</xdr:colOff>
      <xdr:row>13</xdr:row>
      <xdr:rowOff>126476</xdr:rowOff>
    </xdr:to>
    <xdr:sp macro="" textlink="Pivot!BO9">
      <xdr:nvSpPr>
        <xdr:cNvPr id="546" name="TextBox 545">
          <a:extLst>
            <a:ext uri="{FF2B5EF4-FFF2-40B4-BE49-F238E27FC236}">
              <a16:creationId xmlns:a16="http://schemas.microsoft.com/office/drawing/2014/main" id="{C1939B06-55E7-9B03-175A-04309C114E9B}"/>
            </a:ext>
          </a:extLst>
        </xdr:cNvPr>
        <xdr:cNvSpPr txBox="1"/>
      </xdr:nvSpPr>
      <xdr:spPr>
        <a:xfrm>
          <a:off x="6425453" y="2420096"/>
          <a:ext cx="178397"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1E099B-4313-4C81-B818-836B49E0EB13}" type="TxLink">
            <a:rPr lang="en-US" sz="2500" b="0" i="0" u="none" strike="noStrike">
              <a:solidFill>
                <a:srgbClr val="5A097C"/>
              </a:solidFill>
              <a:latin typeface="Arial"/>
              <a:cs typeface="Arial"/>
            </a:rPr>
            <a:pPr algn="ctr"/>
            <a:t>•</a:t>
          </a:fld>
          <a:endParaRPr lang="en-US" sz="2500"/>
        </a:p>
      </xdr:txBody>
    </xdr:sp>
    <xdr:clientData/>
  </xdr:twoCellAnchor>
  <xdr:twoCellAnchor>
    <xdr:from>
      <xdr:col>10</xdr:col>
      <xdr:colOff>569632</xdr:colOff>
      <xdr:row>9</xdr:row>
      <xdr:rowOff>112431</xdr:rowOff>
    </xdr:from>
    <xdr:to>
      <xdr:col>11</xdr:col>
      <xdr:colOff>147394</xdr:colOff>
      <xdr:row>10</xdr:row>
      <xdr:rowOff>104811</xdr:rowOff>
    </xdr:to>
    <xdr:grpSp>
      <xdr:nvGrpSpPr>
        <xdr:cNvPr id="548" name="Group 547">
          <a:extLst>
            <a:ext uri="{FF2B5EF4-FFF2-40B4-BE49-F238E27FC236}">
              <a16:creationId xmlns:a16="http://schemas.microsoft.com/office/drawing/2014/main" id="{9D004199-1E0C-CF1F-A129-C78DE43A9DA3}"/>
            </a:ext>
          </a:extLst>
        </xdr:cNvPr>
        <xdr:cNvGrpSpPr/>
      </xdr:nvGrpSpPr>
      <xdr:grpSpPr>
        <a:xfrm>
          <a:off x="7007826" y="1779306"/>
          <a:ext cx="221582" cy="177588"/>
          <a:chOff x="5012391" y="5695949"/>
          <a:chExt cx="274320" cy="274320"/>
        </a:xfrm>
        <a:noFill/>
      </xdr:grpSpPr>
      <xdr:sp macro="" textlink="Pivot!BN9">
        <xdr:nvSpPr>
          <xdr:cNvPr id="549" name="TextBox 548">
            <a:extLst>
              <a:ext uri="{FF2B5EF4-FFF2-40B4-BE49-F238E27FC236}">
                <a16:creationId xmlns:a16="http://schemas.microsoft.com/office/drawing/2014/main" id="{078E2F4E-6EEB-EA18-DCAD-90646EE0075D}"/>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4DEB9-2371-4150-BDB7-2B93D000453B}" type="TxLink">
              <a:rPr lang="en-US" sz="2500" b="0" i="0" u="none" strike="noStrike">
                <a:solidFill>
                  <a:srgbClr val="C240D8"/>
                </a:solidFill>
                <a:latin typeface="Arial"/>
                <a:cs typeface="Arial"/>
              </a:rPr>
              <a:pPr algn="ctr"/>
              <a:t>•</a:t>
            </a:fld>
            <a:endParaRPr lang="en-US" sz="2500"/>
          </a:p>
        </xdr:txBody>
      </xdr:sp>
      <xdr:sp macro="" textlink="Pivot!BP9">
        <xdr:nvSpPr>
          <xdr:cNvPr id="550" name="TextBox 549">
            <a:extLst>
              <a:ext uri="{FF2B5EF4-FFF2-40B4-BE49-F238E27FC236}">
                <a16:creationId xmlns:a16="http://schemas.microsoft.com/office/drawing/2014/main" id="{2618F884-AFDD-2346-65B5-07E3F71B372B}"/>
              </a:ext>
            </a:extLst>
          </xdr:cNvPr>
          <xdr:cNvSpPr txBox="1"/>
        </xdr:nvSpPr>
        <xdr:spPr>
          <a:xfrm>
            <a:off x="5012391" y="5695949"/>
            <a:ext cx="2743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2FD9DC-2D5E-40D8-8C98-D43B7CFB4D0B}" type="TxLink">
              <a:rPr lang="en-US" sz="2500" b="0" i="0" u="none" strike="noStrike">
                <a:solidFill>
                  <a:srgbClr val="0F11A7"/>
                </a:solidFill>
                <a:latin typeface="Arial"/>
                <a:cs typeface="Arial"/>
              </a:rPr>
              <a:pPr algn="ctr"/>
              <a:t> </a:t>
            </a:fld>
            <a:endParaRPr lang="en-US" sz="2500"/>
          </a:p>
        </xdr:txBody>
      </xdr:sp>
    </xdr:grpSp>
    <xdr:clientData/>
  </xdr:twoCellAnchor>
  <xdr:twoCellAnchor>
    <xdr:from>
      <xdr:col>12</xdr:col>
      <xdr:colOff>234576</xdr:colOff>
      <xdr:row>18</xdr:row>
      <xdr:rowOff>85165</xdr:rowOff>
    </xdr:from>
    <xdr:to>
      <xdr:col>12</xdr:col>
      <xdr:colOff>417456</xdr:colOff>
      <xdr:row>19</xdr:row>
      <xdr:rowOff>77545</xdr:rowOff>
    </xdr:to>
    <xdr:grpSp>
      <xdr:nvGrpSpPr>
        <xdr:cNvPr id="555" name="Group 554">
          <a:extLst>
            <a:ext uri="{FF2B5EF4-FFF2-40B4-BE49-F238E27FC236}">
              <a16:creationId xmlns:a16="http://schemas.microsoft.com/office/drawing/2014/main" id="{444C6599-1A27-983D-A851-D87B64C97AB9}"/>
            </a:ext>
          </a:extLst>
        </xdr:cNvPr>
        <xdr:cNvGrpSpPr/>
      </xdr:nvGrpSpPr>
      <xdr:grpSpPr>
        <a:xfrm>
          <a:off x="7960409" y="3418915"/>
          <a:ext cx="182880" cy="177588"/>
          <a:chOff x="4997076" y="5838265"/>
          <a:chExt cx="182880" cy="182880"/>
        </a:xfrm>
      </xdr:grpSpPr>
      <xdr:sp macro="" textlink="Pivot!BN10">
        <xdr:nvSpPr>
          <xdr:cNvPr id="551" name="TextBox 550">
            <a:extLst>
              <a:ext uri="{FF2B5EF4-FFF2-40B4-BE49-F238E27FC236}">
                <a16:creationId xmlns:a16="http://schemas.microsoft.com/office/drawing/2014/main" id="{605BE85F-49B4-ADDE-DA5B-5A09327EFB64}"/>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815D43-8FE8-4213-9D2F-8C7EB3BEA466}" type="TxLink">
              <a:rPr lang="en-US" sz="2500" b="0" i="0" u="none" strike="noStrike">
                <a:solidFill>
                  <a:srgbClr val="C240D8"/>
                </a:solidFill>
                <a:latin typeface="Arial"/>
                <a:cs typeface="Arial"/>
              </a:rPr>
              <a:pPr algn="ctr"/>
              <a:t> </a:t>
            </a:fld>
            <a:endParaRPr lang="en-US" sz="2500">
              <a:latin typeface="Avenir Next LT Pro" panose="020B0504020202020204" pitchFamily="34" charset="0"/>
            </a:endParaRPr>
          </a:p>
        </xdr:txBody>
      </xdr:sp>
      <xdr:sp macro="" textlink="Pivot!BP10">
        <xdr:nvSpPr>
          <xdr:cNvPr id="552" name="TextBox 551">
            <a:extLst>
              <a:ext uri="{FF2B5EF4-FFF2-40B4-BE49-F238E27FC236}">
                <a16:creationId xmlns:a16="http://schemas.microsoft.com/office/drawing/2014/main" id="{EA754C2B-689B-30B6-335D-E5739C63650D}"/>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BE1E3-1424-4F60-A065-003384E67D44}" type="TxLink">
              <a:rPr lang="en-US" sz="2500" b="0" i="0" u="none" strike="noStrike">
                <a:solidFill>
                  <a:srgbClr val="0F11A7"/>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31376</xdr:colOff>
      <xdr:row>19</xdr:row>
      <xdr:rowOff>91515</xdr:rowOff>
    </xdr:from>
    <xdr:to>
      <xdr:col>12</xdr:col>
      <xdr:colOff>214256</xdr:colOff>
      <xdr:row>20</xdr:row>
      <xdr:rowOff>83895</xdr:rowOff>
    </xdr:to>
    <xdr:grpSp>
      <xdr:nvGrpSpPr>
        <xdr:cNvPr id="556" name="Group 555">
          <a:extLst>
            <a:ext uri="{FF2B5EF4-FFF2-40B4-BE49-F238E27FC236}">
              <a16:creationId xmlns:a16="http://schemas.microsoft.com/office/drawing/2014/main" id="{1C752EA0-32F5-F562-6DDA-42EED18AE71A}"/>
            </a:ext>
          </a:extLst>
        </xdr:cNvPr>
        <xdr:cNvGrpSpPr/>
      </xdr:nvGrpSpPr>
      <xdr:grpSpPr>
        <a:xfrm>
          <a:off x="7757209" y="3610473"/>
          <a:ext cx="182880" cy="177589"/>
          <a:chOff x="5809876" y="5838265"/>
          <a:chExt cx="278803" cy="274320"/>
        </a:xfrm>
      </xdr:grpSpPr>
      <xdr:sp macro="" textlink="Pivot!BO10">
        <xdr:nvSpPr>
          <xdr:cNvPr id="553" name="TextBox 552">
            <a:extLst>
              <a:ext uri="{FF2B5EF4-FFF2-40B4-BE49-F238E27FC236}">
                <a16:creationId xmlns:a16="http://schemas.microsoft.com/office/drawing/2014/main" id="{70F3EBE8-3770-4704-515E-6883F0AD03DC}"/>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554" name="TextBox 553">
            <a:extLst>
              <a:ext uri="{FF2B5EF4-FFF2-40B4-BE49-F238E27FC236}">
                <a16:creationId xmlns:a16="http://schemas.microsoft.com/office/drawing/2014/main" id="{9A197A8D-F94C-39DD-A974-5EB5DE69AEA7}"/>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342526</xdr:colOff>
      <xdr:row>19</xdr:row>
      <xdr:rowOff>91515</xdr:rowOff>
    </xdr:from>
    <xdr:to>
      <xdr:col>12</xdr:col>
      <xdr:colOff>525406</xdr:colOff>
      <xdr:row>20</xdr:row>
      <xdr:rowOff>83895</xdr:rowOff>
    </xdr:to>
    <xdr:grpSp>
      <xdr:nvGrpSpPr>
        <xdr:cNvPr id="557" name="Group 556">
          <a:extLst>
            <a:ext uri="{FF2B5EF4-FFF2-40B4-BE49-F238E27FC236}">
              <a16:creationId xmlns:a16="http://schemas.microsoft.com/office/drawing/2014/main" id="{0055BC1F-F07E-2E9A-38DB-17DD18D4A9D9}"/>
            </a:ext>
          </a:extLst>
        </xdr:cNvPr>
        <xdr:cNvGrpSpPr/>
      </xdr:nvGrpSpPr>
      <xdr:grpSpPr>
        <a:xfrm>
          <a:off x="8068359" y="3610473"/>
          <a:ext cx="182880" cy="177589"/>
          <a:chOff x="4997076" y="5838265"/>
          <a:chExt cx="182880" cy="182880"/>
        </a:xfrm>
      </xdr:grpSpPr>
      <xdr:sp macro="" textlink="Pivot!BN10">
        <xdr:nvSpPr>
          <xdr:cNvPr id="558" name="TextBox 557">
            <a:extLst>
              <a:ext uri="{FF2B5EF4-FFF2-40B4-BE49-F238E27FC236}">
                <a16:creationId xmlns:a16="http://schemas.microsoft.com/office/drawing/2014/main" id="{D7B7440D-436E-7BD7-E4DD-124EB450A7D3}"/>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815D43-8FE8-4213-9D2F-8C7EB3BEA466}" type="TxLink">
              <a:rPr lang="en-US" sz="2500" b="0" i="0" u="none" strike="noStrike">
                <a:solidFill>
                  <a:srgbClr val="C240D8"/>
                </a:solidFill>
                <a:latin typeface="Arial"/>
                <a:cs typeface="Arial"/>
              </a:rPr>
              <a:pPr algn="ctr"/>
              <a:t> </a:t>
            </a:fld>
            <a:endParaRPr lang="en-US" sz="2500">
              <a:latin typeface="Avenir Next LT Pro" panose="020B0504020202020204" pitchFamily="34" charset="0"/>
            </a:endParaRPr>
          </a:p>
        </xdr:txBody>
      </xdr:sp>
      <xdr:sp macro="" textlink="Pivot!BP10">
        <xdr:nvSpPr>
          <xdr:cNvPr id="559" name="TextBox 558">
            <a:extLst>
              <a:ext uri="{FF2B5EF4-FFF2-40B4-BE49-F238E27FC236}">
                <a16:creationId xmlns:a16="http://schemas.microsoft.com/office/drawing/2014/main" id="{769674EF-519F-BCA3-CF9A-1B865F3C58B9}"/>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BE1E3-1424-4F60-A065-003384E67D44}" type="TxLink">
              <a:rPr lang="en-US" sz="2500" b="0" i="0" u="none" strike="noStrike">
                <a:solidFill>
                  <a:srgbClr val="0F11A7"/>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139326</xdr:colOff>
      <xdr:row>20</xdr:row>
      <xdr:rowOff>97865</xdr:rowOff>
    </xdr:from>
    <xdr:to>
      <xdr:col>12</xdr:col>
      <xdr:colOff>322206</xdr:colOff>
      <xdr:row>21</xdr:row>
      <xdr:rowOff>90245</xdr:rowOff>
    </xdr:to>
    <xdr:grpSp>
      <xdr:nvGrpSpPr>
        <xdr:cNvPr id="560" name="Group 559">
          <a:extLst>
            <a:ext uri="{FF2B5EF4-FFF2-40B4-BE49-F238E27FC236}">
              <a16:creationId xmlns:a16="http://schemas.microsoft.com/office/drawing/2014/main" id="{9FE0DDAB-B84F-228E-0175-82B2E629C5B0}"/>
            </a:ext>
          </a:extLst>
        </xdr:cNvPr>
        <xdr:cNvGrpSpPr/>
      </xdr:nvGrpSpPr>
      <xdr:grpSpPr>
        <a:xfrm>
          <a:off x="7865159" y="3802032"/>
          <a:ext cx="182880" cy="177588"/>
          <a:chOff x="5809876" y="5838265"/>
          <a:chExt cx="278803" cy="274320"/>
        </a:xfrm>
      </xdr:grpSpPr>
      <xdr:sp macro="" textlink="Pivot!BO10">
        <xdr:nvSpPr>
          <xdr:cNvPr id="561" name="TextBox 560">
            <a:extLst>
              <a:ext uri="{FF2B5EF4-FFF2-40B4-BE49-F238E27FC236}">
                <a16:creationId xmlns:a16="http://schemas.microsoft.com/office/drawing/2014/main" id="{68C234E2-28B7-A919-3B3E-F3AF61394BB3}"/>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562" name="TextBox 561">
            <a:extLst>
              <a:ext uri="{FF2B5EF4-FFF2-40B4-BE49-F238E27FC236}">
                <a16:creationId xmlns:a16="http://schemas.microsoft.com/office/drawing/2014/main" id="{4E16E870-CFD0-7419-F557-80255DA97815}"/>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132976</xdr:colOff>
      <xdr:row>18</xdr:row>
      <xdr:rowOff>97865</xdr:rowOff>
    </xdr:from>
    <xdr:to>
      <xdr:col>12</xdr:col>
      <xdr:colOff>315856</xdr:colOff>
      <xdr:row>19</xdr:row>
      <xdr:rowOff>90245</xdr:rowOff>
    </xdr:to>
    <xdr:grpSp>
      <xdr:nvGrpSpPr>
        <xdr:cNvPr id="563" name="Group 562">
          <a:extLst>
            <a:ext uri="{FF2B5EF4-FFF2-40B4-BE49-F238E27FC236}">
              <a16:creationId xmlns:a16="http://schemas.microsoft.com/office/drawing/2014/main" id="{E6A3631B-9E7D-9C6C-CAAB-4C1BF3486478}"/>
            </a:ext>
          </a:extLst>
        </xdr:cNvPr>
        <xdr:cNvGrpSpPr/>
      </xdr:nvGrpSpPr>
      <xdr:grpSpPr>
        <a:xfrm>
          <a:off x="7858809" y="3431615"/>
          <a:ext cx="182880" cy="177588"/>
          <a:chOff x="5809876" y="5838265"/>
          <a:chExt cx="278803" cy="274320"/>
        </a:xfrm>
      </xdr:grpSpPr>
      <xdr:sp macro="" textlink="Pivot!BO10">
        <xdr:nvSpPr>
          <xdr:cNvPr id="564" name="TextBox 563">
            <a:extLst>
              <a:ext uri="{FF2B5EF4-FFF2-40B4-BE49-F238E27FC236}">
                <a16:creationId xmlns:a16="http://schemas.microsoft.com/office/drawing/2014/main" id="{D0DE683D-421B-5DF4-27DE-5D525C48390A}"/>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565" name="TextBox 564">
            <a:extLst>
              <a:ext uri="{FF2B5EF4-FFF2-40B4-BE49-F238E27FC236}">
                <a16:creationId xmlns:a16="http://schemas.microsoft.com/office/drawing/2014/main" id="{578CEA6A-D67F-7A59-BB55-5CE961D56BA6}"/>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431426</xdr:colOff>
      <xdr:row>19</xdr:row>
      <xdr:rowOff>97865</xdr:rowOff>
    </xdr:from>
    <xdr:to>
      <xdr:col>13</xdr:col>
      <xdr:colOff>4706</xdr:colOff>
      <xdr:row>20</xdr:row>
      <xdr:rowOff>90245</xdr:rowOff>
    </xdr:to>
    <xdr:grpSp>
      <xdr:nvGrpSpPr>
        <xdr:cNvPr id="566" name="Group 565">
          <a:extLst>
            <a:ext uri="{FF2B5EF4-FFF2-40B4-BE49-F238E27FC236}">
              <a16:creationId xmlns:a16="http://schemas.microsoft.com/office/drawing/2014/main" id="{7BA80614-6579-64E7-E989-0B7467A505D7}"/>
            </a:ext>
          </a:extLst>
        </xdr:cNvPr>
        <xdr:cNvGrpSpPr/>
      </xdr:nvGrpSpPr>
      <xdr:grpSpPr>
        <a:xfrm>
          <a:off x="8157259" y="3616823"/>
          <a:ext cx="217100" cy="177589"/>
          <a:chOff x="5809876" y="5838265"/>
          <a:chExt cx="278803" cy="274320"/>
        </a:xfrm>
      </xdr:grpSpPr>
      <xdr:sp macro="" textlink="Pivot!BO10">
        <xdr:nvSpPr>
          <xdr:cNvPr id="567" name="TextBox 566">
            <a:extLst>
              <a:ext uri="{FF2B5EF4-FFF2-40B4-BE49-F238E27FC236}">
                <a16:creationId xmlns:a16="http://schemas.microsoft.com/office/drawing/2014/main" id="{AFFECFEE-A33C-2FB2-B4C5-8721C8BB2CE9}"/>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568" name="TextBox 567">
            <a:extLst>
              <a:ext uri="{FF2B5EF4-FFF2-40B4-BE49-F238E27FC236}">
                <a16:creationId xmlns:a16="http://schemas.microsoft.com/office/drawing/2014/main" id="{58360CD7-0119-5E07-32B8-E83343123AD1}"/>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444126</xdr:colOff>
      <xdr:row>21</xdr:row>
      <xdr:rowOff>15315</xdr:rowOff>
    </xdr:from>
    <xdr:to>
      <xdr:col>13</xdr:col>
      <xdr:colOff>17406</xdr:colOff>
      <xdr:row>22</xdr:row>
      <xdr:rowOff>7695</xdr:rowOff>
    </xdr:to>
    <xdr:grpSp>
      <xdr:nvGrpSpPr>
        <xdr:cNvPr id="569" name="Group 568">
          <a:extLst>
            <a:ext uri="{FF2B5EF4-FFF2-40B4-BE49-F238E27FC236}">
              <a16:creationId xmlns:a16="http://schemas.microsoft.com/office/drawing/2014/main" id="{AB8DDD37-17B4-44C8-7277-D91B1272BEF7}"/>
            </a:ext>
          </a:extLst>
        </xdr:cNvPr>
        <xdr:cNvGrpSpPr/>
      </xdr:nvGrpSpPr>
      <xdr:grpSpPr>
        <a:xfrm>
          <a:off x="8169959" y="3904690"/>
          <a:ext cx="217100" cy="177588"/>
          <a:chOff x="5809876" y="5838265"/>
          <a:chExt cx="278803" cy="274320"/>
        </a:xfrm>
      </xdr:grpSpPr>
      <xdr:sp macro="" textlink="Pivot!BO10">
        <xdr:nvSpPr>
          <xdr:cNvPr id="570" name="TextBox 569">
            <a:extLst>
              <a:ext uri="{FF2B5EF4-FFF2-40B4-BE49-F238E27FC236}">
                <a16:creationId xmlns:a16="http://schemas.microsoft.com/office/drawing/2014/main" id="{EF97C78C-4D4C-1039-6211-4A8B742BB83E}"/>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571" name="TextBox 570">
            <a:extLst>
              <a:ext uri="{FF2B5EF4-FFF2-40B4-BE49-F238E27FC236}">
                <a16:creationId xmlns:a16="http://schemas.microsoft.com/office/drawing/2014/main" id="{D813456B-8BDB-8CB2-823E-CF3B07EF3A87}"/>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11</xdr:col>
      <xdr:colOff>539376</xdr:colOff>
      <xdr:row>21</xdr:row>
      <xdr:rowOff>15315</xdr:rowOff>
    </xdr:from>
    <xdr:to>
      <xdr:col>12</xdr:col>
      <xdr:colOff>112656</xdr:colOff>
      <xdr:row>22</xdr:row>
      <xdr:rowOff>7695</xdr:rowOff>
    </xdr:to>
    <xdr:grpSp>
      <xdr:nvGrpSpPr>
        <xdr:cNvPr id="572" name="Group 571">
          <a:extLst>
            <a:ext uri="{FF2B5EF4-FFF2-40B4-BE49-F238E27FC236}">
              <a16:creationId xmlns:a16="http://schemas.microsoft.com/office/drawing/2014/main" id="{5C58FF3C-60B0-37A9-28B6-424DD4C675D5}"/>
            </a:ext>
          </a:extLst>
        </xdr:cNvPr>
        <xdr:cNvGrpSpPr/>
      </xdr:nvGrpSpPr>
      <xdr:grpSpPr>
        <a:xfrm>
          <a:off x="7621390" y="3904690"/>
          <a:ext cx="217099" cy="177588"/>
          <a:chOff x="5809876" y="5838265"/>
          <a:chExt cx="278803" cy="274320"/>
        </a:xfrm>
      </xdr:grpSpPr>
      <xdr:sp macro="" textlink="Pivot!BO10">
        <xdr:nvSpPr>
          <xdr:cNvPr id="573" name="TextBox 572">
            <a:extLst>
              <a:ext uri="{FF2B5EF4-FFF2-40B4-BE49-F238E27FC236}">
                <a16:creationId xmlns:a16="http://schemas.microsoft.com/office/drawing/2014/main" id="{0BEB6B09-6828-F54F-457F-60061BED4D5E}"/>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574" name="TextBox 573">
            <a:extLst>
              <a:ext uri="{FF2B5EF4-FFF2-40B4-BE49-F238E27FC236}">
                <a16:creationId xmlns:a16="http://schemas.microsoft.com/office/drawing/2014/main" id="{44001F07-3511-0A3E-116C-496F25B9A1EB}"/>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31376</xdr:colOff>
      <xdr:row>20</xdr:row>
      <xdr:rowOff>2615</xdr:rowOff>
    </xdr:from>
    <xdr:to>
      <xdr:col>12</xdr:col>
      <xdr:colOff>214256</xdr:colOff>
      <xdr:row>20</xdr:row>
      <xdr:rowOff>185495</xdr:rowOff>
    </xdr:to>
    <xdr:grpSp>
      <xdr:nvGrpSpPr>
        <xdr:cNvPr id="575" name="Group 574">
          <a:extLst>
            <a:ext uri="{FF2B5EF4-FFF2-40B4-BE49-F238E27FC236}">
              <a16:creationId xmlns:a16="http://schemas.microsoft.com/office/drawing/2014/main" id="{D0BA34FE-E21D-D5A3-4A92-618A17B125AD}"/>
            </a:ext>
          </a:extLst>
        </xdr:cNvPr>
        <xdr:cNvGrpSpPr/>
      </xdr:nvGrpSpPr>
      <xdr:grpSpPr>
        <a:xfrm>
          <a:off x="7757209" y="3706782"/>
          <a:ext cx="182880" cy="182880"/>
          <a:chOff x="4997076" y="5838265"/>
          <a:chExt cx="182880" cy="182880"/>
        </a:xfrm>
      </xdr:grpSpPr>
      <xdr:sp macro="" textlink="Pivot!BN10">
        <xdr:nvSpPr>
          <xdr:cNvPr id="576" name="TextBox 575">
            <a:extLst>
              <a:ext uri="{FF2B5EF4-FFF2-40B4-BE49-F238E27FC236}">
                <a16:creationId xmlns:a16="http://schemas.microsoft.com/office/drawing/2014/main" id="{37A8DFAC-EF7F-3E53-7ADE-6F7B93E87574}"/>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815D43-8FE8-4213-9D2F-8C7EB3BEA466}" type="TxLink">
              <a:rPr lang="en-US" sz="2500" b="0" i="0" u="none" strike="noStrike">
                <a:solidFill>
                  <a:srgbClr val="C240D8"/>
                </a:solidFill>
                <a:latin typeface="Arial"/>
                <a:cs typeface="Arial"/>
              </a:rPr>
              <a:pPr algn="ctr"/>
              <a:t> </a:t>
            </a:fld>
            <a:endParaRPr lang="en-US" sz="2500">
              <a:latin typeface="Avenir Next LT Pro" panose="020B0504020202020204" pitchFamily="34" charset="0"/>
            </a:endParaRPr>
          </a:p>
        </xdr:txBody>
      </xdr:sp>
      <xdr:sp macro="" textlink="Pivot!BP10">
        <xdr:nvSpPr>
          <xdr:cNvPr id="577" name="TextBox 576">
            <a:extLst>
              <a:ext uri="{FF2B5EF4-FFF2-40B4-BE49-F238E27FC236}">
                <a16:creationId xmlns:a16="http://schemas.microsoft.com/office/drawing/2014/main" id="{EE7942B7-CB1A-114D-4571-E76E449ADAFE}"/>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BE1E3-1424-4F60-A065-003384E67D44}" type="TxLink">
              <a:rPr lang="en-US" sz="2500" b="0" i="0" u="none" strike="noStrike">
                <a:solidFill>
                  <a:srgbClr val="0F11A7"/>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126626</xdr:colOff>
      <xdr:row>21</xdr:row>
      <xdr:rowOff>8965</xdr:rowOff>
    </xdr:from>
    <xdr:to>
      <xdr:col>12</xdr:col>
      <xdr:colOff>309506</xdr:colOff>
      <xdr:row>22</xdr:row>
      <xdr:rowOff>1345</xdr:rowOff>
    </xdr:to>
    <xdr:grpSp>
      <xdr:nvGrpSpPr>
        <xdr:cNvPr id="578" name="Group 577">
          <a:extLst>
            <a:ext uri="{FF2B5EF4-FFF2-40B4-BE49-F238E27FC236}">
              <a16:creationId xmlns:a16="http://schemas.microsoft.com/office/drawing/2014/main" id="{E0B62909-799B-283A-BFEE-6EE3CC373914}"/>
            </a:ext>
          </a:extLst>
        </xdr:cNvPr>
        <xdr:cNvGrpSpPr/>
      </xdr:nvGrpSpPr>
      <xdr:grpSpPr>
        <a:xfrm>
          <a:off x="7852459" y="3898340"/>
          <a:ext cx="182880" cy="177588"/>
          <a:chOff x="4997076" y="5838265"/>
          <a:chExt cx="182880" cy="182880"/>
        </a:xfrm>
      </xdr:grpSpPr>
      <xdr:sp macro="" textlink="Pivot!BN10">
        <xdr:nvSpPr>
          <xdr:cNvPr id="579" name="TextBox 578">
            <a:extLst>
              <a:ext uri="{FF2B5EF4-FFF2-40B4-BE49-F238E27FC236}">
                <a16:creationId xmlns:a16="http://schemas.microsoft.com/office/drawing/2014/main" id="{3CDB16B8-4D9D-08BD-0692-E6C9DF726057}"/>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815D43-8FE8-4213-9D2F-8C7EB3BEA466}" type="TxLink">
              <a:rPr lang="en-US" sz="2500" b="0" i="0" u="none" strike="noStrike">
                <a:solidFill>
                  <a:srgbClr val="C240D8"/>
                </a:solidFill>
                <a:latin typeface="Arial"/>
                <a:cs typeface="Arial"/>
              </a:rPr>
              <a:pPr algn="ctr"/>
              <a:t> </a:t>
            </a:fld>
            <a:endParaRPr lang="en-US" sz="2500">
              <a:latin typeface="Avenir Next LT Pro" panose="020B0504020202020204" pitchFamily="34" charset="0"/>
            </a:endParaRPr>
          </a:p>
        </xdr:txBody>
      </xdr:sp>
      <xdr:sp macro="" textlink="Pivot!BP10">
        <xdr:nvSpPr>
          <xdr:cNvPr id="580" name="TextBox 579">
            <a:extLst>
              <a:ext uri="{FF2B5EF4-FFF2-40B4-BE49-F238E27FC236}">
                <a16:creationId xmlns:a16="http://schemas.microsoft.com/office/drawing/2014/main" id="{10CE1A18-77AE-39E1-DAEE-6ED3DC6F9AE3}"/>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BE1E3-1424-4F60-A065-003384E67D44}" type="TxLink">
              <a:rPr lang="en-US" sz="2500" b="0" i="0" u="none" strike="noStrike">
                <a:solidFill>
                  <a:srgbClr val="0F11A7"/>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139326</xdr:colOff>
      <xdr:row>18</xdr:row>
      <xdr:rowOff>180415</xdr:rowOff>
    </xdr:from>
    <xdr:to>
      <xdr:col>12</xdr:col>
      <xdr:colOff>322206</xdr:colOff>
      <xdr:row>19</xdr:row>
      <xdr:rowOff>172795</xdr:rowOff>
    </xdr:to>
    <xdr:grpSp>
      <xdr:nvGrpSpPr>
        <xdr:cNvPr id="581" name="Group 580">
          <a:extLst>
            <a:ext uri="{FF2B5EF4-FFF2-40B4-BE49-F238E27FC236}">
              <a16:creationId xmlns:a16="http://schemas.microsoft.com/office/drawing/2014/main" id="{219F782B-EF37-3409-B52A-FFA047B25B43}"/>
            </a:ext>
          </a:extLst>
        </xdr:cNvPr>
        <xdr:cNvGrpSpPr/>
      </xdr:nvGrpSpPr>
      <xdr:grpSpPr>
        <a:xfrm>
          <a:off x="7865159" y="3514165"/>
          <a:ext cx="182880" cy="177588"/>
          <a:chOff x="4997076" y="5838265"/>
          <a:chExt cx="182880" cy="182880"/>
        </a:xfrm>
      </xdr:grpSpPr>
      <xdr:sp macro="" textlink="Pivot!BN10">
        <xdr:nvSpPr>
          <xdr:cNvPr id="582" name="TextBox 581">
            <a:extLst>
              <a:ext uri="{FF2B5EF4-FFF2-40B4-BE49-F238E27FC236}">
                <a16:creationId xmlns:a16="http://schemas.microsoft.com/office/drawing/2014/main" id="{052C6761-0E44-A357-7ADF-6C8492070473}"/>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815D43-8FE8-4213-9D2F-8C7EB3BEA466}" type="TxLink">
              <a:rPr lang="en-US" sz="2500" b="0" i="0" u="none" strike="noStrike">
                <a:solidFill>
                  <a:srgbClr val="C240D8"/>
                </a:solidFill>
                <a:latin typeface="Arial"/>
                <a:cs typeface="Arial"/>
              </a:rPr>
              <a:pPr algn="ctr"/>
              <a:t> </a:t>
            </a:fld>
            <a:endParaRPr lang="en-US" sz="2500">
              <a:latin typeface="Avenir Next LT Pro" panose="020B0504020202020204" pitchFamily="34" charset="0"/>
            </a:endParaRPr>
          </a:p>
        </xdr:txBody>
      </xdr:sp>
      <xdr:sp macro="" textlink="Pivot!BP10">
        <xdr:nvSpPr>
          <xdr:cNvPr id="583" name="TextBox 582">
            <a:extLst>
              <a:ext uri="{FF2B5EF4-FFF2-40B4-BE49-F238E27FC236}">
                <a16:creationId xmlns:a16="http://schemas.microsoft.com/office/drawing/2014/main" id="{ECC74484-CAEE-E45B-51BD-3E6195909D5F}"/>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BE1E3-1424-4F60-A065-003384E67D44}" type="TxLink">
              <a:rPr lang="en-US" sz="2500" b="0" i="0" u="none" strike="noStrike">
                <a:solidFill>
                  <a:srgbClr val="0F11A7"/>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11</xdr:col>
      <xdr:colOff>545726</xdr:colOff>
      <xdr:row>18</xdr:row>
      <xdr:rowOff>180415</xdr:rowOff>
    </xdr:from>
    <xdr:to>
      <xdr:col>12</xdr:col>
      <xdr:colOff>119006</xdr:colOff>
      <xdr:row>19</xdr:row>
      <xdr:rowOff>172795</xdr:rowOff>
    </xdr:to>
    <xdr:grpSp>
      <xdr:nvGrpSpPr>
        <xdr:cNvPr id="584" name="Group 583">
          <a:extLst>
            <a:ext uri="{FF2B5EF4-FFF2-40B4-BE49-F238E27FC236}">
              <a16:creationId xmlns:a16="http://schemas.microsoft.com/office/drawing/2014/main" id="{076ADC05-9382-10A1-C079-11125953E4D2}"/>
            </a:ext>
          </a:extLst>
        </xdr:cNvPr>
        <xdr:cNvGrpSpPr/>
      </xdr:nvGrpSpPr>
      <xdr:grpSpPr>
        <a:xfrm>
          <a:off x="7627740" y="3514165"/>
          <a:ext cx="217099" cy="177588"/>
          <a:chOff x="4997076" y="5838265"/>
          <a:chExt cx="182880" cy="182880"/>
        </a:xfrm>
      </xdr:grpSpPr>
      <xdr:sp macro="" textlink="Pivot!BN10">
        <xdr:nvSpPr>
          <xdr:cNvPr id="585" name="TextBox 584">
            <a:extLst>
              <a:ext uri="{FF2B5EF4-FFF2-40B4-BE49-F238E27FC236}">
                <a16:creationId xmlns:a16="http://schemas.microsoft.com/office/drawing/2014/main" id="{E183B1CC-7CAE-3FE9-D0DA-837BB71B6D7C}"/>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815D43-8FE8-4213-9D2F-8C7EB3BEA466}" type="TxLink">
              <a:rPr lang="en-US" sz="2500" b="0" i="0" u="none" strike="noStrike">
                <a:solidFill>
                  <a:srgbClr val="C240D8"/>
                </a:solidFill>
                <a:latin typeface="Arial"/>
                <a:cs typeface="Arial"/>
              </a:rPr>
              <a:pPr algn="ctr"/>
              <a:t> </a:t>
            </a:fld>
            <a:endParaRPr lang="en-US" sz="2500">
              <a:latin typeface="Avenir Next LT Pro" panose="020B0504020202020204" pitchFamily="34" charset="0"/>
            </a:endParaRPr>
          </a:p>
        </xdr:txBody>
      </xdr:sp>
      <xdr:sp macro="" textlink="Pivot!BP10">
        <xdr:nvSpPr>
          <xdr:cNvPr id="586" name="TextBox 585">
            <a:extLst>
              <a:ext uri="{FF2B5EF4-FFF2-40B4-BE49-F238E27FC236}">
                <a16:creationId xmlns:a16="http://schemas.microsoft.com/office/drawing/2014/main" id="{0A90CB44-00B5-13C6-A923-E06A1A55E1C6}"/>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BE1E3-1424-4F60-A065-003384E67D44}" type="TxLink">
              <a:rPr lang="en-US" sz="2500" b="0" i="0" u="none" strike="noStrike">
                <a:solidFill>
                  <a:srgbClr val="0F11A7"/>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526676</xdr:colOff>
      <xdr:row>20</xdr:row>
      <xdr:rowOff>15315</xdr:rowOff>
    </xdr:from>
    <xdr:to>
      <xdr:col>13</xdr:col>
      <xdr:colOff>99956</xdr:colOff>
      <xdr:row>21</xdr:row>
      <xdr:rowOff>7695</xdr:rowOff>
    </xdr:to>
    <xdr:grpSp>
      <xdr:nvGrpSpPr>
        <xdr:cNvPr id="587" name="Group 586">
          <a:extLst>
            <a:ext uri="{FF2B5EF4-FFF2-40B4-BE49-F238E27FC236}">
              <a16:creationId xmlns:a16="http://schemas.microsoft.com/office/drawing/2014/main" id="{667A4261-7DC1-7FE1-01CA-2A153D04CFBF}"/>
            </a:ext>
          </a:extLst>
        </xdr:cNvPr>
        <xdr:cNvGrpSpPr/>
      </xdr:nvGrpSpPr>
      <xdr:grpSpPr>
        <a:xfrm>
          <a:off x="8252509" y="3719482"/>
          <a:ext cx="217100" cy="177588"/>
          <a:chOff x="4997076" y="5838265"/>
          <a:chExt cx="182880" cy="182880"/>
        </a:xfrm>
      </xdr:grpSpPr>
      <xdr:sp macro="" textlink="Pivot!BN10">
        <xdr:nvSpPr>
          <xdr:cNvPr id="588" name="TextBox 587">
            <a:extLst>
              <a:ext uri="{FF2B5EF4-FFF2-40B4-BE49-F238E27FC236}">
                <a16:creationId xmlns:a16="http://schemas.microsoft.com/office/drawing/2014/main" id="{262E5254-423F-C696-D2F9-15B57C0C4F74}"/>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815D43-8FE8-4213-9D2F-8C7EB3BEA466}" type="TxLink">
              <a:rPr lang="en-US" sz="2500" b="0" i="0" u="none" strike="noStrike">
                <a:solidFill>
                  <a:srgbClr val="C240D8"/>
                </a:solidFill>
                <a:latin typeface="Arial"/>
                <a:cs typeface="Arial"/>
              </a:rPr>
              <a:pPr algn="ctr"/>
              <a:t> </a:t>
            </a:fld>
            <a:endParaRPr lang="en-US" sz="2500">
              <a:latin typeface="Avenir Next LT Pro" panose="020B0504020202020204" pitchFamily="34" charset="0"/>
            </a:endParaRPr>
          </a:p>
        </xdr:txBody>
      </xdr:sp>
      <xdr:sp macro="" textlink="Pivot!BP10">
        <xdr:nvSpPr>
          <xdr:cNvPr id="589" name="TextBox 588">
            <a:extLst>
              <a:ext uri="{FF2B5EF4-FFF2-40B4-BE49-F238E27FC236}">
                <a16:creationId xmlns:a16="http://schemas.microsoft.com/office/drawing/2014/main" id="{F3DA7F39-DCE4-3612-392B-5F525752B601}"/>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BE1E3-1424-4F60-A065-003384E67D44}" type="TxLink">
              <a:rPr lang="en-US" sz="2500" b="0" i="0" u="none" strike="noStrike">
                <a:solidFill>
                  <a:srgbClr val="0F11A7"/>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336176</xdr:colOff>
      <xdr:row>18</xdr:row>
      <xdr:rowOff>186765</xdr:rowOff>
    </xdr:from>
    <xdr:to>
      <xdr:col>12</xdr:col>
      <xdr:colOff>519056</xdr:colOff>
      <xdr:row>19</xdr:row>
      <xdr:rowOff>179145</xdr:rowOff>
    </xdr:to>
    <xdr:grpSp>
      <xdr:nvGrpSpPr>
        <xdr:cNvPr id="590" name="Group 589">
          <a:extLst>
            <a:ext uri="{FF2B5EF4-FFF2-40B4-BE49-F238E27FC236}">
              <a16:creationId xmlns:a16="http://schemas.microsoft.com/office/drawing/2014/main" id="{093B8E7D-6AC5-7D07-CE79-FFCB7108E2CC}"/>
            </a:ext>
          </a:extLst>
        </xdr:cNvPr>
        <xdr:cNvGrpSpPr/>
      </xdr:nvGrpSpPr>
      <xdr:grpSpPr>
        <a:xfrm>
          <a:off x="8062009" y="3520515"/>
          <a:ext cx="182880" cy="177588"/>
          <a:chOff x="5809876" y="5838265"/>
          <a:chExt cx="278803" cy="274320"/>
        </a:xfrm>
      </xdr:grpSpPr>
      <xdr:sp macro="" textlink="Pivot!BO10">
        <xdr:nvSpPr>
          <xdr:cNvPr id="591" name="TextBox 590">
            <a:extLst>
              <a:ext uri="{FF2B5EF4-FFF2-40B4-BE49-F238E27FC236}">
                <a16:creationId xmlns:a16="http://schemas.microsoft.com/office/drawing/2014/main" id="{F4C6ABE0-A6D5-D5DB-4064-0FB6C0C68B4E}"/>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592" name="TextBox 591">
            <a:extLst>
              <a:ext uri="{FF2B5EF4-FFF2-40B4-BE49-F238E27FC236}">
                <a16:creationId xmlns:a16="http://schemas.microsoft.com/office/drawing/2014/main" id="{7A19DE00-D172-9612-50E1-1AA6DD463AD4}"/>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329826</xdr:colOff>
      <xdr:row>20</xdr:row>
      <xdr:rowOff>15315</xdr:rowOff>
    </xdr:from>
    <xdr:to>
      <xdr:col>12</xdr:col>
      <xdr:colOff>512706</xdr:colOff>
      <xdr:row>21</xdr:row>
      <xdr:rowOff>7695</xdr:rowOff>
    </xdr:to>
    <xdr:sp macro="" textlink="Pivot!BO10">
      <xdr:nvSpPr>
        <xdr:cNvPr id="594" name="TextBox 593">
          <a:extLst>
            <a:ext uri="{FF2B5EF4-FFF2-40B4-BE49-F238E27FC236}">
              <a16:creationId xmlns:a16="http://schemas.microsoft.com/office/drawing/2014/main" id="{86F2BE35-8203-0DDF-C8B5-6F31145C46B4}"/>
            </a:ext>
          </a:extLst>
        </xdr:cNvPr>
        <xdr:cNvSpPr txBox="1"/>
      </xdr:nvSpPr>
      <xdr:spPr>
        <a:xfrm>
          <a:off x="7645026" y="382531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clientData/>
  </xdr:twoCellAnchor>
  <xdr:twoCellAnchor>
    <xdr:from>
      <xdr:col>12</xdr:col>
      <xdr:colOff>234576</xdr:colOff>
      <xdr:row>21</xdr:row>
      <xdr:rowOff>116915</xdr:rowOff>
    </xdr:from>
    <xdr:to>
      <xdr:col>12</xdr:col>
      <xdr:colOff>417456</xdr:colOff>
      <xdr:row>22</xdr:row>
      <xdr:rowOff>109295</xdr:rowOff>
    </xdr:to>
    <xdr:grpSp>
      <xdr:nvGrpSpPr>
        <xdr:cNvPr id="596" name="Group 595">
          <a:extLst>
            <a:ext uri="{FF2B5EF4-FFF2-40B4-BE49-F238E27FC236}">
              <a16:creationId xmlns:a16="http://schemas.microsoft.com/office/drawing/2014/main" id="{C303436B-E71E-DF9D-64B4-EE2FD7499C13}"/>
            </a:ext>
          </a:extLst>
        </xdr:cNvPr>
        <xdr:cNvGrpSpPr/>
      </xdr:nvGrpSpPr>
      <xdr:grpSpPr>
        <a:xfrm>
          <a:off x="7960409" y="4006290"/>
          <a:ext cx="182880" cy="177588"/>
          <a:chOff x="5809876" y="5838265"/>
          <a:chExt cx="278803" cy="274320"/>
        </a:xfrm>
      </xdr:grpSpPr>
      <xdr:sp macro="" textlink="Pivot!BO10">
        <xdr:nvSpPr>
          <xdr:cNvPr id="597" name="TextBox 596">
            <a:extLst>
              <a:ext uri="{FF2B5EF4-FFF2-40B4-BE49-F238E27FC236}">
                <a16:creationId xmlns:a16="http://schemas.microsoft.com/office/drawing/2014/main" id="{349103FB-DF40-43B0-588A-1DFED6E51546}"/>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598" name="TextBox 597">
            <a:extLst>
              <a:ext uri="{FF2B5EF4-FFF2-40B4-BE49-F238E27FC236}">
                <a16:creationId xmlns:a16="http://schemas.microsoft.com/office/drawing/2014/main" id="{EBA3EF17-7022-8E31-9C8C-8EE079E4D770}"/>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11</xdr:col>
      <xdr:colOff>450476</xdr:colOff>
      <xdr:row>20</xdr:row>
      <xdr:rowOff>21665</xdr:rowOff>
    </xdr:from>
    <xdr:to>
      <xdr:col>12</xdr:col>
      <xdr:colOff>23756</xdr:colOff>
      <xdr:row>21</xdr:row>
      <xdr:rowOff>14045</xdr:rowOff>
    </xdr:to>
    <xdr:sp macro="" textlink="Pivot!BO10">
      <xdr:nvSpPr>
        <xdr:cNvPr id="600" name="TextBox 599">
          <a:extLst>
            <a:ext uri="{FF2B5EF4-FFF2-40B4-BE49-F238E27FC236}">
              <a16:creationId xmlns:a16="http://schemas.microsoft.com/office/drawing/2014/main" id="{40AC582C-FC5E-3BE3-0D6A-D37DB694756C}"/>
            </a:ext>
          </a:extLst>
        </xdr:cNvPr>
        <xdr:cNvSpPr txBox="1"/>
      </xdr:nvSpPr>
      <xdr:spPr>
        <a:xfrm>
          <a:off x="7156076" y="38316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clientData/>
  </xdr:twoCellAnchor>
  <xdr:twoCellAnchor>
    <xdr:from>
      <xdr:col>13</xdr:col>
      <xdr:colOff>31376</xdr:colOff>
      <xdr:row>20</xdr:row>
      <xdr:rowOff>97865</xdr:rowOff>
    </xdr:from>
    <xdr:to>
      <xdr:col>13</xdr:col>
      <xdr:colOff>214256</xdr:colOff>
      <xdr:row>21</xdr:row>
      <xdr:rowOff>90245</xdr:rowOff>
    </xdr:to>
    <xdr:grpSp>
      <xdr:nvGrpSpPr>
        <xdr:cNvPr id="602" name="Group 601">
          <a:extLst>
            <a:ext uri="{FF2B5EF4-FFF2-40B4-BE49-F238E27FC236}">
              <a16:creationId xmlns:a16="http://schemas.microsoft.com/office/drawing/2014/main" id="{5B388D64-D70A-81D1-C66D-4A4AC1DD2DF0}"/>
            </a:ext>
          </a:extLst>
        </xdr:cNvPr>
        <xdr:cNvGrpSpPr/>
      </xdr:nvGrpSpPr>
      <xdr:grpSpPr>
        <a:xfrm>
          <a:off x="8401029" y="3802032"/>
          <a:ext cx="182880" cy="177588"/>
          <a:chOff x="5809876" y="5838265"/>
          <a:chExt cx="278803" cy="274320"/>
        </a:xfrm>
      </xdr:grpSpPr>
      <xdr:sp macro="" textlink="Pivot!BO10">
        <xdr:nvSpPr>
          <xdr:cNvPr id="603" name="TextBox 602">
            <a:extLst>
              <a:ext uri="{FF2B5EF4-FFF2-40B4-BE49-F238E27FC236}">
                <a16:creationId xmlns:a16="http://schemas.microsoft.com/office/drawing/2014/main" id="{71373F66-D2BF-697C-3582-2FB265DCEA09}"/>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604" name="TextBox 603">
            <a:extLst>
              <a:ext uri="{FF2B5EF4-FFF2-40B4-BE49-F238E27FC236}">
                <a16:creationId xmlns:a16="http://schemas.microsoft.com/office/drawing/2014/main" id="{3E141276-01C0-8E40-D683-EBB83ACCCBFC}"/>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234576</xdr:colOff>
      <xdr:row>19</xdr:row>
      <xdr:rowOff>97865</xdr:rowOff>
    </xdr:from>
    <xdr:to>
      <xdr:col>12</xdr:col>
      <xdr:colOff>417456</xdr:colOff>
      <xdr:row>20</xdr:row>
      <xdr:rowOff>90245</xdr:rowOff>
    </xdr:to>
    <xdr:grpSp>
      <xdr:nvGrpSpPr>
        <xdr:cNvPr id="605" name="Group 604">
          <a:extLst>
            <a:ext uri="{FF2B5EF4-FFF2-40B4-BE49-F238E27FC236}">
              <a16:creationId xmlns:a16="http://schemas.microsoft.com/office/drawing/2014/main" id="{DD4C6832-587E-7FFE-1506-62FECD6131AE}"/>
            </a:ext>
          </a:extLst>
        </xdr:cNvPr>
        <xdr:cNvGrpSpPr/>
      </xdr:nvGrpSpPr>
      <xdr:grpSpPr>
        <a:xfrm>
          <a:off x="7960409" y="3616823"/>
          <a:ext cx="182880" cy="177589"/>
          <a:chOff x="5809876" y="5838265"/>
          <a:chExt cx="278803" cy="274320"/>
        </a:xfrm>
      </xdr:grpSpPr>
      <xdr:sp macro="" textlink="Pivot!BO10">
        <xdr:nvSpPr>
          <xdr:cNvPr id="606" name="TextBox 605">
            <a:extLst>
              <a:ext uri="{FF2B5EF4-FFF2-40B4-BE49-F238E27FC236}">
                <a16:creationId xmlns:a16="http://schemas.microsoft.com/office/drawing/2014/main" id="{1E2B4970-CA32-91D3-8C8A-59CC8B726D78}"/>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sp macro="" textlink="Pivot!BQ10">
        <xdr:nvSpPr>
          <xdr:cNvPr id="607" name="TextBox 606">
            <a:extLst>
              <a:ext uri="{FF2B5EF4-FFF2-40B4-BE49-F238E27FC236}">
                <a16:creationId xmlns:a16="http://schemas.microsoft.com/office/drawing/2014/main" id="{DA93F69F-2E9B-697E-35F9-42BC5C928142}"/>
              </a:ext>
            </a:extLst>
          </xdr:cNvPr>
          <xdr:cNvSpPr txBox="1"/>
        </xdr:nvSpPr>
        <xdr:spPr>
          <a:xfrm>
            <a:off x="5809876" y="5838265"/>
            <a:ext cx="2788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11FE45-2062-47AA-AC72-2A2152D39A75}" type="TxLink">
              <a:rPr lang="en-US" sz="2500" b="0" i="0" u="none" strike="noStrike">
                <a:solidFill>
                  <a:srgbClr val="296EFC"/>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12</xdr:col>
      <xdr:colOff>240926</xdr:colOff>
      <xdr:row>20</xdr:row>
      <xdr:rowOff>97865</xdr:rowOff>
    </xdr:from>
    <xdr:to>
      <xdr:col>12</xdr:col>
      <xdr:colOff>423806</xdr:colOff>
      <xdr:row>21</xdr:row>
      <xdr:rowOff>90245</xdr:rowOff>
    </xdr:to>
    <xdr:sp macro="" textlink="Pivot!BO10">
      <xdr:nvSpPr>
        <xdr:cNvPr id="609" name="TextBox 608">
          <a:extLst>
            <a:ext uri="{FF2B5EF4-FFF2-40B4-BE49-F238E27FC236}">
              <a16:creationId xmlns:a16="http://schemas.microsoft.com/office/drawing/2014/main" id="{9652830A-66FC-26CE-6102-397462EEDC49}"/>
            </a:ext>
          </a:extLst>
        </xdr:cNvPr>
        <xdr:cNvSpPr txBox="1"/>
      </xdr:nvSpPr>
      <xdr:spPr>
        <a:xfrm>
          <a:off x="7556126" y="39078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clientData/>
  </xdr:twoCellAnchor>
  <xdr:twoCellAnchor>
    <xdr:from>
      <xdr:col>11</xdr:col>
      <xdr:colOff>552076</xdr:colOff>
      <xdr:row>19</xdr:row>
      <xdr:rowOff>97865</xdr:rowOff>
    </xdr:from>
    <xdr:to>
      <xdr:col>12</xdr:col>
      <xdr:colOff>125356</xdr:colOff>
      <xdr:row>20</xdr:row>
      <xdr:rowOff>90245</xdr:rowOff>
    </xdr:to>
    <xdr:sp macro="" textlink="Pivot!BO10">
      <xdr:nvSpPr>
        <xdr:cNvPr id="612" name="TextBox 611">
          <a:extLst>
            <a:ext uri="{FF2B5EF4-FFF2-40B4-BE49-F238E27FC236}">
              <a16:creationId xmlns:a16="http://schemas.microsoft.com/office/drawing/2014/main" id="{10C0A8C7-E026-02B5-E8CE-7AA64D5FB6A3}"/>
            </a:ext>
          </a:extLst>
        </xdr:cNvPr>
        <xdr:cNvSpPr txBox="1"/>
      </xdr:nvSpPr>
      <xdr:spPr>
        <a:xfrm>
          <a:off x="7257676" y="37173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B2B7-F3AC-4238-977E-173C9EABE625}" type="TxLink">
            <a:rPr lang="en-US" sz="2500" b="0" i="0" u="none" strike="noStrike">
              <a:solidFill>
                <a:srgbClr val="5A097C"/>
              </a:solidFill>
              <a:latin typeface="Arial"/>
              <a:cs typeface="Arial"/>
            </a:rPr>
            <a:pPr algn="ctr"/>
            <a:t> </a:t>
          </a:fld>
          <a:endParaRPr lang="en-US" sz="2500">
            <a:latin typeface="Avenir Next LT Pro" panose="020B0504020202020204" pitchFamily="34" charset="0"/>
          </a:endParaRPr>
        </a:p>
      </xdr:txBody>
    </xdr:sp>
    <xdr:clientData/>
  </xdr:twoCellAnchor>
  <xdr:twoCellAnchor>
    <xdr:from>
      <xdr:col>12</xdr:col>
      <xdr:colOff>437776</xdr:colOff>
      <xdr:row>20</xdr:row>
      <xdr:rowOff>104215</xdr:rowOff>
    </xdr:from>
    <xdr:to>
      <xdr:col>13</xdr:col>
      <xdr:colOff>11056</xdr:colOff>
      <xdr:row>21</xdr:row>
      <xdr:rowOff>96595</xdr:rowOff>
    </xdr:to>
    <xdr:grpSp>
      <xdr:nvGrpSpPr>
        <xdr:cNvPr id="614" name="Group 613">
          <a:extLst>
            <a:ext uri="{FF2B5EF4-FFF2-40B4-BE49-F238E27FC236}">
              <a16:creationId xmlns:a16="http://schemas.microsoft.com/office/drawing/2014/main" id="{FDE4B9EE-492F-3940-F8B4-327138A0EB0B}"/>
            </a:ext>
          </a:extLst>
        </xdr:cNvPr>
        <xdr:cNvGrpSpPr/>
      </xdr:nvGrpSpPr>
      <xdr:grpSpPr>
        <a:xfrm>
          <a:off x="8163609" y="3808382"/>
          <a:ext cx="217100" cy="177588"/>
          <a:chOff x="4997076" y="5838265"/>
          <a:chExt cx="182880" cy="182880"/>
        </a:xfrm>
      </xdr:grpSpPr>
      <xdr:sp macro="" textlink="Pivot!BN10">
        <xdr:nvSpPr>
          <xdr:cNvPr id="615" name="TextBox 614">
            <a:extLst>
              <a:ext uri="{FF2B5EF4-FFF2-40B4-BE49-F238E27FC236}">
                <a16:creationId xmlns:a16="http://schemas.microsoft.com/office/drawing/2014/main" id="{1890A789-CFC4-2806-1057-06E45349FD2C}"/>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815D43-8FE8-4213-9D2F-8C7EB3BEA466}" type="TxLink">
              <a:rPr lang="en-US" sz="2500" b="0" i="0" u="none" strike="noStrike">
                <a:solidFill>
                  <a:srgbClr val="C240D8"/>
                </a:solidFill>
                <a:latin typeface="Arial"/>
                <a:cs typeface="Arial"/>
              </a:rPr>
              <a:pPr algn="ctr"/>
              <a:t> </a:t>
            </a:fld>
            <a:endParaRPr lang="en-US" sz="2500">
              <a:latin typeface="Avenir Next LT Pro" panose="020B0504020202020204" pitchFamily="34" charset="0"/>
            </a:endParaRPr>
          </a:p>
        </xdr:txBody>
      </xdr:sp>
      <xdr:sp macro="" textlink="Pivot!BP10">
        <xdr:nvSpPr>
          <xdr:cNvPr id="616" name="TextBox 615">
            <a:extLst>
              <a:ext uri="{FF2B5EF4-FFF2-40B4-BE49-F238E27FC236}">
                <a16:creationId xmlns:a16="http://schemas.microsoft.com/office/drawing/2014/main" id="{2D3F1624-EABA-A8EA-1319-A233A2B370E2}"/>
              </a:ext>
            </a:extLst>
          </xdr:cNvPr>
          <xdr:cNvSpPr txBox="1"/>
        </xdr:nvSpPr>
        <xdr:spPr>
          <a:xfrm>
            <a:off x="4997076" y="5838265"/>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BE1E3-1424-4F60-A065-003384E67D44}" type="TxLink">
              <a:rPr lang="en-US" sz="2500" b="0" i="0" u="none" strike="noStrike">
                <a:solidFill>
                  <a:srgbClr val="0F11A7"/>
                </a:solidFill>
                <a:latin typeface="Arial"/>
                <a:cs typeface="Arial"/>
              </a:rPr>
              <a:pPr algn="ctr"/>
              <a:t>•</a:t>
            </a:fld>
            <a:endParaRPr lang="en-US" sz="2500">
              <a:latin typeface="Avenir Next LT Pro" panose="020B0504020202020204" pitchFamily="34" charset="0"/>
            </a:endParaRPr>
          </a:p>
        </xdr:txBody>
      </xdr:sp>
    </xdr:grpSp>
    <xdr:clientData/>
  </xdr:twoCellAnchor>
  <xdr:twoCellAnchor>
    <xdr:from>
      <xdr:col>23</xdr:col>
      <xdr:colOff>479425</xdr:colOff>
      <xdr:row>11</xdr:row>
      <xdr:rowOff>19050</xdr:rowOff>
    </xdr:from>
    <xdr:to>
      <xdr:col>24</xdr:col>
      <xdr:colOff>52705</xdr:colOff>
      <xdr:row>12</xdr:row>
      <xdr:rowOff>11430</xdr:rowOff>
    </xdr:to>
    <xdr:grpSp>
      <xdr:nvGrpSpPr>
        <xdr:cNvPr id="621" name="Group 620">
          <a:extLst>
            <a:ext uri="{FF2B5EF4-FFF2-40B4-BE49-F238E27FC236}">
              <a16:creationId xmlns:a16="http://schemas.microsoft.com/office/drawing/2014/main" id="{1FBBA1D4-22C3-5B16-04DF-6289021042B2}"/>
            </a:ext>
          </a:extLst>
        </xdr:cNvPr>
        <xdr:cNvGrpSpPr/>
      </xdr:nvGrpSpPr>
      <xdr:grpSpPr>
        <a:xfrm>
          <a:off x="15287272" y="2056342"/>
          <a:ext cx="217100" cy="177588"/>
          <a:chOff x="14932025" y="2686050"/>
          <a:chExt cx="182880" cy="182880"/>
        </a:xfrm>
      </xdr:grpSpPr>
      <xdr:sp macro="" textlink="Pivot!BN11">
        <xdr:nvSpPr>
          <xdr:cNvPr id="617" name="TextBox 616">
            <a:extLst>
              <a:ext uri="{FF2B5EF4-FFF2-40B4-BE49-F238E27FC236}">
                <a16:creationId xmlns:a16="http://schemas.microsoft.com/office/drawing/2014/main" id="{2E35BD32-3751-E5D5-EA9F-100FC4390695}"/>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sp macro="" textlink="Pivot!BP11">
        <xdr:nvSpPr>
          <xdr:cNvPr id="618" name="TextBox 617">
            <a:extLst>
              <a:ext uri="{FF2B5EF4-FFF2-40B4-BE49-F238E27FC236}">
                <a16:creationId xmlns:a16="http://schemas.microsoft.com/office/drawing/2014/main" id="{016809ED-DC2E-5D5D-5B88-0328C85F19F2}"/>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90CDC-236A-4558-96DB-2FFD8BFA7C7A}"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24</xdr:col>
      <xdr:colOff>174625</xdr:colOff>
      <xdr:row>10</xdr:row>
      <xdr:rowOff>139700</xdr:rowOff>
    </xdr:from>
    <xdr:to>
      <xdr:col>24</xdr:col>
      <xdr:colOff>357505</xdr:colOff>
      <xdr:row>11</xdr:row>
      <xdr:rowOff>132080</xdr:rowOff>
    </xdr:to>
    <xdr:grpSp>
      <xdr:nvGrpSpPr>
        <xdr:cNvPr id="622" name="Group 621">
          <a:extLst>
            <a:ext uri="{FF2B5EF4-FFF2-40B4-BE49-F238E27FC236}">
              <a16:creationId xmlns:a16="http://schemas.microsoft.com/office/drawing/2014/main" id="{49A761C5-AD06-3FB4-66FC-119CFCA7DF56}"/>
            </a:ext>
          </a:extLst>
        </xdr:cNvPr>
        <xdr:cNvGrpSpPr/>
      </xdr:nvGrpSpPr>
      <xdr:grpSpPr>
        <a:xfrm>
          <a:off x="15626292" y="1991783"/>
          <a:ext cx="182880" cy="177589"/>
          <a:chOff x="15554325" y="2686050"/>
          <a:chExt cx="182880" cy="182880"/>
        </a:xfrm>
        <a:noFill/>
      </xdr:grpSpPr>
      <xdr:sp macro="" textlink="Pivot!BO11">
        <xdr:nvSpPr>
          <xdr:cNvPr id="619" name="TextBox 618">
            <a:extLst>
              <a:ext uri="{FF2B5EF4-FFF2-40B4-BE49-F238E27FC236}">
                <a16:creationId xmlns:a16="http://schemas.microsoft.com/office/drawing/2014/main" id="{FF5D3A43-21B2-8DDE-6169-07C324F71D0D}"/>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sp macro="" textlink="Pivot!BQ11">
        <xdr:nvSpPr>
          <xdr:cNvPr id="620" name="TextBox 619">
            <a:extLst>
              <a:ext uri="{FF2B5EF4-FFF2-40B4-BE49-F238E27FC236}">
                <a16:creationId xmlns:a16="http://schemas.microsoft.com/office/drawing/2014/main" id="{CB4DC673-9D77-1B06-2BA1-B28E12DFDA13}"/>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D8FE8-599D-475A-8303-7CCD5CC6FFDF}"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24</xdr:col>
      <xdr:colOff>276225</xdr:colOff>
      <xdr:row>11</xdr:row>
      <xdr:rowOff>133350</xdr:rowOff>
    </xdr:from>
    <xdr:to>
      <xdr:col>24</xdr:col>
      <xdr:colOff>459105</xdr:colOff>
      <xdr:row>12</xdr:row>
      <xdr:rowOff>125730</xdr:rowOff>
    </xdr:to>
    <xdr:grpSp>
      <xdr:nvGrpSpPr>
        <xdr:cNvPr id="623" name="Group 622">
          <a:extLst>
            <a:ext uri="{FF2B5EF4-FFF2-40B4-BE49-F238E27FC236}">
              <a16:creationId xmlns:a16="http://schemas.microsoft.com/office/drawing/2014/main" id="{10B2AD4E-5A9F-076B-B664-D890DBB0E380}"/>
            </a:ext>
          </a:extLst>
        </xdr:cNvPr>
        <xdr:cNvGrpSpPr/>
      </xdr:nvGrpSpPr>
      <xdr:grpSpPr>
        <a:xfrm>
          <a:off x="15727892" y="2170642"/>
          <a:ext cx="182880" cy="177588"/>
          <a:chOff x="15554325" y="2686050"/>
          <a:chExt cx="182880" cy="182880"/>
        </a:xfrm>
        <a:noFill/>
      </xdr:grpSpPr>
      <xdr:sp macro="" textlink="Pivot!BO11">
        <xdr:nvSpPr>
          <xdr:cNvPr id="624" name="TextBox 623">
            <a:extLst>
              <a:ext uri="{FF2B5EF4-FFF2-40B4-BE49-F238E27FC236}">
                <a16:creationId xmlns:a16="http://schemas.microsoft.com/office/drawing/2014/main" id="{2AFFE10F-0FE6-6937-4211-480E6E0F6A7D}"/>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sp macro="" textlink="Pivot!BQ11">
        <xdr:nvSpPr>
          <xdr:cNvPr id="625" name="TextBox 624">
            <a:extLst>
              <a:ext uri="{FF2B5EF4-FFF2-40B4-BE49-F238E27FC236}">
                <a16:creationId xmlns:a16="http://schemas.microsoft.com/office/drawing/2014/main" id="{15F2CD6A-6198-C56E-D867-053CD62DED9D}"/>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D8FE8-599D-475A-8303-7CCD5CC6FFDF}"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24</xdr:col>
      <xdr:colOff>377825</xdr:colOff>
      <xdr:row>12</xdr:row>
      <xdr:rowOff>127000</xdr:rowOff>
    </xdr:from>
    <xdr:to>
      <xdr:col>24</xdr:col>
      <xdr:colOff>560705</xdr:colOff>
      <xdr:row>13</xdr:row>
      <xdr:rowOff>119380</xdr:rowOff>
    </xdr:to>
    <xdr:grpSp>
      <xdr:nvGrpSpPr>
        <xdr:cNvPr id="626" name="Group 625">
          <a:extLst>
            <a:ext uri="{FF2B5EF4-FFF2-40B4-BE49-F238E27FC236}">
              <a16:creationId xmlns:a16="http://schemas.microsoft.com/office/drawing/2014/main" id="{00F68D5A-31B8-4080-4571-FF1B6B27F788}"/>
            </a:ext>
          </a:extLst>
        </xdr:cNvPr>
        <xdr:cNvGrpSpPr/>
      </xdr:nvGrpSpPr>
      <xdr:grpSpPr>
        <a:xfrm>
          <a:off x="15829492" y="2349500"/>
          <a:ext cx="182880" cy="177588"/>
          <a:chOff x="15554325" y="2686050"/>
          <a:chExt cx="182880" cy="182880"/>
        </a:xfrm>
        <a:noFill/>
      </xdr:grpSpPr>
      <xdr:sp macro="" textlink="Pivot!BO11">
        <xdr:nvSpPr>
          <xdr:cNvPr id="627" name="TextBox 626">
            <a:extLst>
              <a:ext uri="{FF2B5EF4-FFF2-40B4-BE49-F238E27FC236}">
                <a16:creationId xmlns:a16="http://schemas.microsoft.com/office/drawing/2014/main" id="{E43F2F6D-7135-9404-FE47-D1C208BAE6E3}"/>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sp macro="" textlink="Pivot!BQ11">
        <xdr:nvSpPr>
          <xdr:cNvPr id="628" name="TextBox 627">
            <a:extLst>
              <a:ext uri="{FF2B5EF4-FFF2-40B4-BE49-F238E27FC236}">
                <a16:creationId xmlns:a16="http://schemas.microsoft.com/office/drawing/2014/main" id="{7DA9BD08-3022-CDBD-D131-389E35253D7E}"/>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D8FE8-599D-475A-8303-7CCD5CC6FFDF}"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24</xdr:col>
      <xdr:colOff>60325</xdr:colOff>
      <xdr:row>12</xdr:row>
      <xdr:rowOff>44450</xdr:rowOff>
    </xdr:from>
    <xdr:to>
      <xdr:col>24</xdr:col>
      <xdr:colOff>243205</xdr:colOff>
      <xdr:row>13</xdr:row>
      <xdr:rowOff>36830</xdr:rowOff>
    </xdr:to>
    <xdr:grpSp>
      <xdr:nvGrpSpPr>
        <xdr:cNvPr id="629" name="Group 628">
          <a:extLst>
            <a:ext uri="{FF2B5EF4-FFF2-40B4-BE49-F238E27FC236}">
              <a16:creationId xmlns:a16="http://schemas.microsoft.com/office/drawing/2014/main" id="{942FB35E-B312-4A82-C376-EB6797019FD2}"/>
            </a:ext>
          </a:extLst>
        </xdr:cNvPr>
        <xdr:cNvGrpSpPr/>
      </xdr:nvGrpSpPr>
      <xdr:grpSpPr>
        <a:xfrm>
          <a:off x="15511992" y="2266950"/>
          <a:ext cx="182880" cy="177588"/>
          <a:chOff x="15554325" y="2686050"/>
          <a:chExt cx="182880" cy="182880"/>
        </a:xfrm>
        <a:noFill/>
      </xdr:grpSpPr>
      <xdr:sp macro="" textlink="Pivot!BO11">
        <xdr:nvSpPr>
          <xdr:cNvPr id="630" name="TextBox 629">
            <a:extLst>
              <a:ext uri="{FF2B5EF4-FFF2-40B4-BE49-F238E27FC236}">
                <a16:creationId xmlns:a16="http://schemas.microsoft.com/office/drawing/2014/main" id="{195F2D09-5618-C416-F833-7AF2E939AB3C}"/>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sp macro="" textlink="Pivot!BQ11">
        <xdr:nvSpPr>
          <xdr:cNvPr id="631" name="TextBox 630">
            <a:extLst>
              <a:ext uri="{FF2B5EF4-FFF2-40B4-BE49-F238E27FC236}">
                <a16:creationId xmlns:a16="http://schemas.microsoft.com/office/drawing/2014/main" id="{3AF68097-B922-28CD-6CE2-52E2060FED28}"/>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D8FE8-599D-475A-8303-7CCD5CC6FFDF}"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23</xdr:col>
      <xdr:colOff>352425</xdr:colOff>
      <xdr:row>11</xdr:row>
      <xdr:rowOff>152400</xdr:rowOff>
    </xdr:from>
    <xdr:to>
      <xdr:col>23</xdr:col>
      <xdr:colOff>535305</xdr:colOff>
      <xdr:row>12</xdr:row>
      <xdr:rowOff>144780</xdr:rowOff>
    </xdr:to>
    <xdr:grpSp>
      <xdr:nvGrpSpPr>
        <xdr:cNvPr id="632" name="Group 631">
          <a:extLst>
            <a:ext uri="{FF2B5EF4-FFF2-40B4-BE49-F238E27FC236}">
              <a16:creationId xmlns:a16="http://schemas.microsoft.com/office/drawing/2014/main" id="{16148ADB-70A1-C970-C405-697987E358B8}"/>
            </a:ext>
          </a:extLst>
        </xdr:cNvPr>
        <xdr:cNvGrpSpPr/>
      </xdr:nvGrpSpPr>
      <xdr:grpSpPr>
        <a:xfrm>
          <a:off x="15160272" y="2189692"/>
          <a:ext cx="182880" cy="177588"/>
          <a:chOff x="15554325" y="2686050"/>
          <a:chExt cx="182880" cy="182880"/>
        </a:xfrm>
        <a:noFill/>
      </xdr:grpSpPr>
      <xdr:sp macro="" textlink="Pivot!BO11">
        <xdr:nvSpPr>
          <xdr:cNvPr id="633" name="TextBox 632">
            <a:extLst>
              <a:ext uri="{FF2B5EF4-FFF2-40B4-BE49-F238E27FC236}">
                <a16:creationId xmlns:a16="http://schemas.microsoft.com/office/drawing/2014/main" id="{3561D833-3ACA-174F-16E0-9A7D5DD1DDCF}"/>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sp macro="" textlink="Pivot!BQ11">
        <xdr:nvSpPr>
          <xdr:cNvPr id="634" name="TextBox 633">
            <a:extLst>
              <a:ext uri="{FF2B5EF4-FFF2-40B4-BE49-F238E27FC236}">
                <a16:creationId xmlns:a16="http://schemas.microsoft.com/office/drawing/2014/main" id="{3C163FB4-6CF9-A39B-E59B-98C5E182A6AC}"/>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D8FE8-599D-475A-8303-7CCD5CC6FFDF}"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24</xdr:col>
      <xdr:colOff>168275</xdr:colOff>
      <xdr:row>13</xdr:row>
      <xdr:rowOff>50800</xdr:rowOff>
    </xdr:from>
    <xdr:to>
      <xdr:col>24</xdr:col>
      <xdr:colOff>351155</xdr:colOff>
      <xdr:row>14</xdr:row>
      <xdr:rowOff>43180</xdr:rowOff>
    </xdr:to>
    <xdr:sp macro="" textlink="Pivot!BO11">
      <xdr:nvSpPr>
        <xdr:cNvPr id="639" name="TextBox 638">
          <a:extLst>
            <a:ext uri="{FF2B5EF4-FFF2-40B4-BE49-F238E27FC236}">
              <a16:creationId xmlns:a16="http://schemas.microsoft.com/office/drawing/2014/main" id="{8C4821B7-6AE5-126D-59C5-D32067536559}"/>
            </a:ext>
          </a:extLst>
        </xdr:cNvPr>
        <xdr:cNvSpPr txBox="1"/>
      </xdr:nvSpPr>
      <xdr:spPr>
        <a:xfrm>
          <a:off x="14798675" y="252730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clientData/>
  </xdr:twoCellAnchor>
  <xdr:twoCellAnchor>
    <xdr:from>
      <xdr:col>24</xdr:col>
      <xdr:colOff>282575</xdr:colOff>
      <xdr:row>10</xdr:row>
      <xdr:rowOff>120650</xdr:rowOff>
    </xdr:from>
    <xdr:to>
      <xdr:col>24</xdr:col>
      <xdr:colOff>465455</xdr:colOff>
      <xdr:row>11</xdr:row>
      <xdr:rowOff>113030</xdr:rowOff>
    </xdr:to>
    <xdr:grpSp>
      <xdr:nvGrpSpPr>
        <xdr:cNvPr id="641" name="Group 640">
          <a:extLst>
            <a:ext uri="{FF2B5EF4-FFF2-40B4-BE49-F238E27FC236}">
              <a16:creationId xmlns:a16="http://schemas.microsoft.com/office/drawing/2014/main" id="{B8FE1BE9-9F2C-86FF-0B78-0E9FD1B0ED88}"/>
            </a:ext>
          </a:extLst>
        </xdr:cNvPr>
        <xdr:cNvGrpSpPr/>
      </xdr:nvGrpSpPr>
      <xdr:grpSpPr>
        <a:xfrm>
          <a:off x="15734242" y="1972733"/>
          <a:ext cx="182880" cy="177589"/>
          <a:chOff x="14932025" y="2686050"/>
          <a:chExt cx="182880" cy="182880"/>
        </a:xfrm>
      </xdr:grpSpPr>
      <xdr:sp macro="" textlink="Pivot!BN11">
        <xdr:nvSpPr>
          <xdr:cNvPr id="642" name="TextBox 641">
            <a:extLst>
              <a:ext uri="{FF2B5EF4-FFF2-40B4-BE49-F238E27FC236}">
                <a16:creationId xmlns:a16="http://schemas.microsoft.com/office/drawing/2014/main" id="{7044FB1F-1760-8527-F331-FA5BB380AAAB}"/>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sp macro="" textlink="Pivot!BP11">
        <xdr:nvSpPr>
          <xdr:cNvPr id="643" name="TextBox 642">
            <a:extLst>
              <a:ext uri="{FF2B5EF4-FFF2-40B4-BE49-F238E27FC236}">
                <a16:creationId xmlns:a16="http://schemas.microsoft.com/office/drawing/2014/main" id="{5EDD9B08-D28B-1A3C-5B37-16C3ECA66D95}"/>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90CDC-236A-4558-96DB-2FFD8BFA7C7A}"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24</xdr:col>
      <xdr:colOff>60325</xdr:colOff>
      <xdr:row>11</xdr:row>
      <xdr:rowOff>120650</xdr:rowOff>
    </xdr:from>
    <xdr:to>
      <xdr:col>24</xdr:col>
      <xdr:colOff>243205</xdr:colOff>
      <xdr:row>12</xdr:row>
      <xdr:rowOff>113030</xdr:rowOff>
    </xdr:to>
    <xdr:grpSp>
      <xdr:nvGrpSpPr>
        <xdr:cNvPr id="644" name="Group 643">
          <a:extLst>
            <a:ext uri="{FF2B5EF4-FFF2-40B4-BE49-F238E27FC236}">
              <a16:creationId xmlns:a16="http://schemas.microsoft.com/office/drawing/2014/main" id="{5908610F-39EE-35C6-B197-9EA187B17301}"/>
            </a:ext>
          </a:extLst>
        </xdr:cNvPr>
        <xdr:cNvGrpSpPr/>
      </xdr:nvGrpSpPr>
      <xdr:grpSpPr>
        <a:xfrm>
          <a:off x="15511992" y="2157942"/>
          <a:ext cx="182880" cy="177588"/>
          <a:chOff x="14932025" y="2686050"/>
          <a:chExt cx="182880" cy="182880"/>
        </a:xfrm>
      </xdr:grpSpPr>
      <xdr:sp macro="" textlink="Pivot!BN11">
        <xdr:nvSpPr>
          <xdr:cNvPr id="645" name="TextBox 644">
            <a:extLst>
              <a:ext uri="{FF2B5EF4-FFF2-40B4-BE49-F238E27FC236}">
                <a16:creationId xmlns:a16="http://schemas.microsoft.com/office/drawing/2014/main" id="{8C7E40C1-FB51-2DF1-1BC4-721F0D82671D}"/>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sp macro="" textlink="Pivot!BP11">
        <xdr:nvSpPr>
          <xdr:cNvPr id="646" name="TextBox 645">
            <a:extLst>
              <a:ext uri="{FF2B5EF4-FFF2-40B4-BE49-F238E27FC236}">
                <a16:creationId xmlns:a16="http://schemas.microsoft.com/office/drawing/2014/main" id="{201E50BE-13D5-04C3-4541-C6CCC4525D3B}"/>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90CDC-236A-4558-96DB-2FFD8BFA7C7A}"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23</xdr:col>
      <xdr:colOff>377825</xdr:colOff>
      <xdr:row>12</xdr:row>
      <xdr:rowOff>127000</xdr:rowOff>
    </xdr:from>
    <xdr:to>
      <xdr:col>23</xdr:col>
      <xdr:colOff>560705</xdr:colOff>
      <xdr:row>13</xdr:row>
      <xdr:rowOff>119380</xdr:rowOff>
    </xdr:to>
    <xdr:grpSp>
      <xdr:nvGrpSpPr>
        <xdr:cNvPr id="647" name="Group 646">
          <a:extLst>
            <a:ext uri="{FF2B5EF4-FFF2-40B4-BE49-F238E27FC236}">
              <a16:creationId xmlns:a16="http://schemas.microsoft.com/office/drawing/2014/main" id="{51E2ACBA-8015-DF22-D52B-322AE53B527F}"/>
            </a:ext>
          </a:extLst>
        </xdr:cNvPr>
        <xdr:cNvGrpSpPr/>
      </xdr:nvGrpSpPr>
      <xdr:grpSpPr>
        <a:xfrm>
          <a:off x="15185672" y="2349500"/>
          <a:ext cx="182880" cy="177588"/>
          <a:chOff x="14932025" y="2686050"/>
          <a:chExt cx="182880" cy="182880"/>
        </a:xfrm>
      </xdr:grpSpPr>
      <xdr:sp macro="" textlink="Pivot!BN11">
        <xdr:nvSpPr>
          <xdr:cNvPr id="648" name="TextBox 647">
            <a:extLst>
              <a:ext uri="{FF2B5EF4-FFF2-40B4-BE49-F238E27FC236}">
                <a16:creationId xmlns:a16="http://schemas.microsoft.com/office/drawing/2014/main" id="{AF84FF75-0084-59D4-559E-90240E5F0F2A}"/>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sp macro="" textlink="Pivot!BP11">
        <xdr:nvSpPr>
          <xdr:cNvPr id="649" name="TextBox 648">
            <a:extLst>
              <a:ext uri="{FF2B5EF4-FFF2-40B4-BE49-F238E27FC236}">
                <a16:creationId xmlns:a16="http://schemas.microsoft.com/office/drawing/2014/main" id="{B72D4CC4-8896-F137-5668-5DE185E15DD2}"/>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90CDC-236A-4558-96DB-2FFD8BFA7C7A}"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23</xdr:col>
      <xdr:colOff>485775</xdr:colOff>
      <xdr:row>12</xdr:row>
      <xdr:rowOff>38100</xdr:rowOff>
    </xdr:from>
    <xdr:to>
      <xdr:col>24</xdr:col>
      <xdr:colOff>59055</xdr:colOff>
      <xdr:row>13</xdr:row>
      <xdr:rowOff>30480</xdr:rowOff>
    </xdr:to>
    <xdr:grpSp>
      <xdr:nvGrpSpPr>
        <xdr:cNvPr id="650" name="Group 649">
          <a:extLst>
            <a:ext uri="{FF2B5EF4-FFF2-40B4-BE49-F238E27FC236}">
              <a16:creationId xmlns:a16="http://schemas.microsoft.com/office/drawing/2014/main" id="{74CE4027-1893-B76A-4216-E7F35547C481}"/>
            </a:ext>
          </a:extLst>
        </xdr:cNvPr>
        <xdr:cNvGrpSpPr/>
      </xdr:nvGrpSpPr>
      <xdr:grpSpPr>
        <a:xfrm>
          <a:off x="15293622" y="2260600"/>
          <a:ext cx="217100" cy="177588"/>
          <a:chOff x="15554325" y="2686050"/>
          <a:chExt cx="182880" cy="182880"/>
        </a:xfrm>
        <a:noFill/>
      </xdr:grpSpPr>
      <xdr:sp macro="" textlink="Pivot!BO11">
        <xdr:nvSpPr>
          <xdr:cNvPr id="651" name="TextBox 650">
            <a:extLst>
              <a:ext uri="{FF2B5EF4-FFF2-40B4-BE49-F238E27FC236}">
                <a16:creationId xmlns:a16="http://schemas.microsoft.com/office/drawing/2014/main" id="{47BF6F8A-1121-E640-E195-1A9C20CD3A47}"/>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sp macro="" textlink="Pivot!BQ11">
        <xdr:nvSpPr>
          <xdr:cNvPr id="652" name="TextBox 651">
            <a:extLst>
              <a:ext uri="{FF2B5EF4-FFF2-40B4-BE49-F238E27FC236}">
                <a16:creationId xmlns:a16="http://schemas.microsoft.com/office/drawing/2014/main" id="{44407110-0F21-4401-3803-DEFB4BDAF600}"/>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D8FE8-599D-475A-8303-7CCD5CC6FFDF}"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23</xdr:col>
      <xdr:colOff>180975</xdr:colOff>
      <xdr:row>11</xdr:row>
      <xdr:rowOff>38100</xdr:rowOff>
    </xdr:from>
    <xdr:to>
      <xdr:col>23</xdr:col>
      <xdr:colOff>363855</xdr:colOff>
      <xdr:row>12</xdr:row>
      <xdr:rowOff>30480</xdr:rowOff>
    </xdr:to>
    <xdr:sp macro="" textlink="Pivot!BO11">
      <xdr:nvSpPr>
        <xdr:cNvPr id="654" name="TextBox 653">
          <a:extLst>
            <a:ext uri="{FF2B5EF4-FFF2-40B4-BE49-F238E27FC236}">
              <a16:creationId xmlns:a16="http://schemas.microsoft.com/office/drawing/2014/main" id="{BA73F696-648B-D1D6-A7D2-11646FCA3518}"/>
            </a:ext>
          </a:extLst>
        </xdr:cNvPr>
        <xdr:cNvSpPr txBox="1"/>
      </xdr:nvSpPr>
      <xdr:spPr>
        <a:xfrm>
          <a:off x="14201775" y="213360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clientData/>
  </xdr:twoCellAnchor>
  <xdr:twoCellAnchor>
    <xdr:from>
      <xdr:col>23</xdr:col>
      <xdr:colOff>587375</xdr:colOff>
      <xdr:row>10</xdr:row>
      <xdr:rowOff>114300</xdr:rowOff>
    </xdr:from>
    <xdr:to>
      <xdr:col>24</xdr:col>
      <xdr:colOff>160655</xdr:colOff>
      <xdr:row>11</xdr:row>
      <xdr:rowOff>106680</xdr:rowOff>
    </xdr:to>
    <xdr:grpSp>
      <xdr:nvGrpSpPr>
        <xdr:cNvPr id="656" name="Group 655">
          <a:extLst>
            <a:ext uri="{FF2B5EF4-FFF2-40B4-BE49-F238E27FC236}">
              <a16:creationId xmlns:a16="http://schemas.microsoft.com/office/drawing/2014/main" id="{816773A8-4B7E-20AC-A28F-765A916207CF}"/>
            </a:ext>
          </a:extLst>
        </xdr:cNvPr>
        <xdr:cNvGrpSpPr/>
      </xdr:nvGrpSpPr>
      <xdr:grpSpPr>
        <a:xfrm>
          <a:off x="15395222" y="1966383"/>
          <a:ext cx="217100" cy="177589"/>
          <a:chOff x="15554325" y="2686050"/>
          <a:chExt cx="182880" cy="182880"/>
        </a:xfrm>
        <a:noFill/>
      </xdr:grpSpPr>
      <xdr:sp macro="" textlink="Pivot!BO11">
        <xdr:nvSpPr>
          <xdr:cNvPr id="657" name="TextBox 656">
            <a:extLst>
              <a:ext uri="{FF2B5EF4-FFF2-40B4-BE49-F238E27FC236}">
                <a16:creationId xmlns:a16="http://schemas.microsoft.com/office/drawing/2014/main" id="{ECC966D3-C339-505D-7547-BDD50B807312}"/>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sp macro="" textlink="Pivot!BQ11">
        <xdr:nvSpPr>
          <xdr:cNvPr id="658" name="TextBox 657">
            <a:extLst>
              <a:ext uri="{FF2B5EF4-FFF2-40B4-BE49-F238E27FC236}">
                <a16:creationId xmlns:a16="http://schemas.microsoft.com/office/drawing/2014/main" id="{0B5F5B7A-5D22-8434-8CC0-B134CFD9E8F5}"/>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D8FE8-599D-475A-8303-7CCD5CC6FFDF}"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24</xdr:col>
      <xdr:colOff>473075</xdr:colOff>
      <xdr:row>11</xdr:row>
      <xdr:rowOff>25400</xdr:rowOff>
    </xdr:from>
    <xdr:to>
      <xdr:col>25</xdr:col>
      <xdr:colOff>46355</xdr:colOff>
      <xdr:row>12</xdr:row>
      <xdr:rowOff>17780</xdr:rowOff>
    </xdr:to>
    <xdr:sp macro="" textlink="Pivot!BO11">
      <xdr:nvSpPr>
        <xdr:cNvPr id="660" name="TextBox 659">
          <a:extLst>
            <a:ext uri="{FF2B5EF4-FFF2-40B4-BE49-F238E27FC236}">
              <a16:creationId xmlns:a16="http://schemas.microsoft.com/office/drawing/2014/main" id="{81DDF018-C61A-76E9-49F1-93169C9D4136}"/>
            </a:ext>
          </a:extLst>
        </xdr:cNvPr>
        <xdr:cNvSpPr txBox="1"/>
      </xdr:nvSpPr>
      <xdr:spPr>
        <a:xfrm>
          <a:off x="15103475" y="212090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clientData/>
  </xdr:twoCellAnchor>
  <xdr:twoCellAnchor>
    <xdr:from>
      <xdr:col>23</xdr:col>
      <xdr:colOff>295275</xdr:colOff>
      <xdr:row>10</xdr:row>
      <xdr:rowOff>127000</xdr:rowOff>
    </xdr:from>
    <xdr:to>
      <xdr:col>23</xdr:col>
      <xdr:colOff>478155</xdr:colOff>
      <xdr:row>11</xdr:row>
      <xdr:rowOff>119380</xdr:rowOff>
    </xdr:to>
    <xdr:grpSp>
      <xdr:nvGrpSpPr>
        <xdr:cNvPr id="662" name="Group 661">
          <a:extLst>
            <a:ext uri="{FF2B5EF4-FFF2-40B4-BE49-F238E27FC236}">
              <a16:creationId xmlns:a16="http://schemas.microsoft.com/office/drawing/2014/main" id="{BA9BEB5A-BAFD-563A-F0D3-92CC073BFEE9}"/>
            </a:ext>
          </a:extLst>
        </xdr:cNvPr>
        <xdr:cNvGrpSpPr/>
      </xdr:nvGrpSpPr>
      <xdr:grpSpPr>
        <a:xfrm>
          <a:off x="15103122" y="1979083"/>
          <a:ext cx="182880" cy="177589"/>
          <a:chOff x="15554325" y="2686050"/>
          <a:chExt cx="182880" cy="182880"/>
        </a:xfrm>
        <a:noFill/>
      </xdr:grpSpPr>
      <xdr:sp macro="" textlink="Pivot!BO11">
        <xdr:nvSpPr>
          <xdr:cNvPr id="663" name="TextBox 662">
            <a:extLst>
              <a:ext uri="{FF2B5EF4-FFF2-40B4-BE49-F238E27FC236}">
                <a16:creationId xmlns:a16="http://schemas.microsoft.com/office/drawing/2014/main" id="{94E1352D-A215-641F-6DD3-6441755D4BD9}"/>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sp macro="" textlink="Pivot!BQ11">
        <xdr:nvSpPr>
          <xdr:cNvPr id="664" name="TextBox 663">
            <a:extLst>
              <a:ext uri="{FF2B5EF4-FFF2-40B4-BE49-F238E27FC236}">
                <a16:creationId xmlns:a16="http://schemas.microsoft.com/office/drawing/2014/main" id="{E39C3CBB-466E-050A-957F-77511E768534}"/>
              </a:ext>
            </a:extLst>
          </xdr:cNvPr>
          <xdr:cNvSpPr txBox="1"/>
        </xdr:nvSpPr>
        <xdr:spPr>
          <a:xfrm>
            <a:off x="15554325" y="2686050"/>
            <a:ext cx="182880" cy="1828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D8FE8-599D-475A-8303-7CCD5CC6FFDF}" type="TxLink">
              <a:rPr lang="en-US" sz="2500" b="0" i="0" u="none" strike="noStrike">
                <a:solidFill>
                  <a:srgbClr val="296EFC"/>
                </a:solidFill>
                <a:latin typeface="Arial"/>
                <a:cs typeface="Arial"/>
              </a:rPr>
              <a:pPr algn="ctr"/>
              <a:t>•</a:t>
            </a:fld>
            <a:endParaRPr lang="en-US" sz="2500"/>
          </a:p>
        </xdr:txBody>
      </xdr:sp>
    </xdr:grpSp>
    <xdr:clientData/>
  </xdr:twoCellAnchor>
  <xdr:twoCellAnchor>
    <xdr:from>
      <xdr:col>23</xdr:col>
      <xdr:colOff>269875</xdr:colOff>
      <xdr:row>12</xdr:row>
      <xdr:rowOff>133350</xdr:rowOff>
    </xdr:from>
    <xdr:to>
      <xdr:col>23</xdr:col>
      <xdr:colOff>452755</xdr:colOff>
      <xdr:row>13</xdr:row>
      <xdr:rowOff>125730</xdr:rowOff>
    </xdr:to>
    <xdr:sp macro="" textlink="Pivot!BO11">
      <xdr:nvSpPr>
        <xdr:cNvPr id="666" name="TextBox 665">
          <a:extLst>
            <a:ext uri="{FF2B5EF4-FFF2-40B4-BE49-F238E27FC236}">
              <a16:creationId xmlns:a16="http://schemas.microsoft.com/office/drawing/2014/main" id="{1D25C364-107F-83CB-65AF-FA3F0D836B48}"/>
            </a:ext>
          </a:extLst>
        </xdr:cNvPr>
        <xdr:cNvSpPr txBox="1"/>
      </xdr:nvSpPr>
      <xdr:spPr>
        <a:xfrm>
          <a:off x="14290675" y="24193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BD4AD-8342-4867-BAF3-D54A99DB32DA}" type="TxLink">
            <a:rPr lang="en-US" sz="2500" b="0" i="0" u="none" strike="noStrike">
              <a:solidFill>
                <a:srgbClr val="5A097C"/>
              </a:solidFill>
              <a:latin typeface="Arial"/>
              <a:cs typeface="Arial"/>
            </a:rPr>
            <a:pPr algn="ctr"/>
            <a:t> </a:t>
          </a:fld>
          <a:endParaRPr lang="en-US" sz="2500"/>
        </a:p>
      </xdr:txBody>
    </xdr:sp>
    <xdr:clientData/>
  </xdr:twoCellAnchor>
  <xdr:twoCellAnchor>
    <xdr:from>
      <xdr:col>23</xdr:col>
      <xdr:colOff>593725</xdr:colOff>
      <xdr:row>13</xdr:row>
      <xdr:rowOff>44450</xdr:rowOff>
    </xdr:from>
    <xdr:to>
      <xdr:col>24</xdr:col>
      <xdr:colOff>167005</xdr:colOff>
      <xdr:row>14</xdr:row>
      <xdr:rowOff>36830</xdr:rowOff>
    </xdr:to>
    <xdr:grpSp>
      <xdr:nvGrpSpPr>
        <xdr:cNvPr id="668" name="Group 667">
          <a:extLst>
            <a:ext uri="{FF2B5EF4-FFF2-40B4-BE49-F238E27FC236}">
              <a16:creationId xmlns:a16="http://schemas.microsoft.com/office/drawing/2014/main" id="{B6B4A803-16AE-11CC-19F7-C0A4EABD4511}"/>
            </a:ext>
          </a:extLst>
        </xdr:cNvPr>
        <xdr:cNvGrpSpPr/>
      </xdr:nvGrpSpPr>
      <xdr:grpSpPr>
        <a:xfrm>
          <a:off x="15401572" y="2452158"/>
          <a:ext cx="217100" cy="177589"/>
          <a:chOff x="14932025" y="2686050"/>
          <a:chExt cx="182880" cy="182880"/>
        </a:xfrm>
      </xdr:grpSpPr>
      <xdr:sp macro="" textlink="Pivot!BN11">
        <xdr:nvSpPr>
          <xdr:cNvPr id="669" name="TextBox 668">
            <a:extLst>
              <a:ext uri="{FF2B5EF4-FFF2-40B4-BE49-F238E27FC236}">
                <a16:creationId xmlns:a16="http://schemas.microsoft.com/office/drawing/2014/main" id="{F22651A6-9E2E-F144-14BB-4FAFD91D1D05}"/>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sp macro="" textlink="Pivot!BP11">
        <xdr:nvSpPr>
          <xdr:cNvPr id="670" name="TextBox 669">
            <a:extLst>
              <a:ext uri="{FF2B5EF4-FFF2-40B4-BE49-F238E27FC236}">
                <a16:creationId xmlns:a16="http://schemas.microsoft.com/office/drawing/2014/main" id="{84370BAE-CA9D-DADA-286E-02F87B88BA9F}"/>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90CDC-236A-4558-96DB-2FFD8BFA7C7A}"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23</xdr:col>
      <xdr:colOff>79375</xdr:colOff>
      <xdr:row>13</xdr:row>
      <xdr:rowOff>44450</xdr:rowOff>
    </xdr:from>
    <xdr:to>
      <xdr:col>23</xdr:col>
      <xdr:colOff>262255</xdr:colOff>
      <xdr:row>14</xdr:row>
      <xdr:rowOff>36830</xdr:rowOff>
    </xdr:to>
    <xdr:sp macro="" textlink="Pivot!BN11">
      <xdr:nvSpPr>
        <xdr:cNvPr id="672" name="TextBox 671">
          <a:extLst>
            <a:ext uri="{FF2B5EF4-FFF2-40B4-BE49-F238E27FC236}">
              <a16:creationId xmlns:a16="http://schemas.microsoft.com/office/drawing/2014/main" id="{27E410FD-B4FC-F128-3A9C-DFB381A6B8DB}"/>
            </a:ext>
          </a:extLst>
        </xdr:cNvPr>
        <xdr:cNvSpPr txBox="1"/>
      </xdr:nvSpPr>
      <xdr:spPr>
        <a:xfrm>
          <a:off x="14100175" y="25209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clientData/>
  </xdr:twoCellAnchor>
  <xdr:twoCellAnchor>
    <xdr:from>
      <xdr:col>22</xdr:col>
      <xdr:colOff>593725</xdr:colOff>
      <xdr:row>11</xdr:row>
      <xdr:rowOff>133350</xdr:rowOff>
    </xdr:from>
    <xdr:to>
      <xdr:col>23</xdr:col>
      <xdr:colOff>167005</xdr:colOff>
      <xdr:row>12</xdr:row>
      <xdr:rowOff>125730</xdr:rowOff>
    </xdr:to>
    <xdr:sp macro="" textlink="Pivot!BN11">
      <xdr:nvSpPr>
        <xdr:cNvPr id="675" name="TextBox 674">
          <a:extLst>
            <a:ext uri="{FF2B5EF4-FFF2-40B4-BE49-F238E27FC236}">
              <a16:creationId xmlns:a16="http://schemas.microsoft.com/office/drawing/2014/main" id="{67E2FCF0-A1FF-FFED-5C05-52D0AFDAA65A}"/>
            </a:ext>
          </a:extLst>
        </xdr:cNvPr>
        <xdr:cNvSpPr txBox="1"/>
      </xdr:nvSpPr>
      <xdr:spPr>
        <a:xfrm>
          <a:off x="14004925" y="22288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clientData/>
  </xdr:twoCellAnchor>
  <xdr:twoCellAnchor>
    <xdr:from>
      <xdr:col>23</xdr:col>
      <xdr:colOff>85725</xdr:colOff>
      <xdr:row>10</xdr:row>
      <xdr:rowOff>31750</xdr:rowOff>
    </xdr:from>
    <xdr:to>
      <xdr:col>23</xdr:col>
      <xdr:colOff>268605</xdr:colOff>
      <xdr:row>11</xdr:row>
      <xdr:rowOff>24130</xdr:rowOff>
    </xdr:to>
    <xdr:sp macro="" textlink="Pivot!BN11">
      <xdr:nvSpPr>
        <xdr:cNvPr id="678" name="TextBox 677">
          <a:extLst>
            <a:ext uri="{FF2B5EF4-FFF2-40B4-BE49-F238E27FC236}">
              <a16:creationId xmlns:a16="http://schemas.microsoft.com/office/drawing/2014/main" id="{01D0D62F-5B10-1D38-288E-59534A977DAC}"/>
            </a:ext>
          </a:extLst>
        </xdr:cNvPr>
        <xdr:cNvSpPr txBox="1"/>
      </xdr:nvSpPr>
      <xdr:spPr>
        <a:xfrm>
          <a:off x="14106525" y="19367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clientData/>
  </xdr:twoCellAnchor>
  <xdr:twoCellAnchor>
    <xdr:from>
      <xdr:col>24</xdr:col>
      <xdr:colOff>174625</xdr:colOff>
      <xdr:row>11</xdr:row>
      <xdr:rowOff>25400</xdr:rowOff>
    </xdr:from>
    <xdr:to>
      <xdr:col>24</xdr:col>
      <xdr:colOff>357505</xdr:colOff>
      <xdr:row>12</xdr:row>
      <xdr:rowOff>17780</xdr:rowOff>
    </xdr:to>
    <xdr:sp macro="" textlink="Pivot!BN11">
      <xdr:nvSpPr>
        <xdr:cNvPr id="681" name="TextBox 680">
          <a:extLst>
            <a:ext uri="{FF2B5EF4-FFF2-40B4-BE49-F238E27FC236}">
              <a16:creationId xmlns:a16="http://schemas.microsoft.com/office/drawing/2014/main" id="{390752E3-1B25-303B-E166-225655D1CED7}"/>
            </a:ext>
          </a:extLst>
        </xdr:cNvPr>
        <xdr:cNvSpPr txBox="1"/>
      </xdr:nvSpPr>
      <xdr:spPr>
        <a:xfrm>
          <a:off x="14805025" y="212090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clientData/>
  </xdr:twoCellAnchor>
  <xdr:twoCellAnchor>
    <xdr:from>
      <xdr:col>24</xdr:col>
      <xdr:colOff>269875</xdr:colOff>
      <xdr:row>12</xdr:row>
      <xdr:rowOff>139700</xdr:rowOff>
    </xdr:from>
    <xdr:to>
      <xdr:col>24</xdr:col>
      <xdr:colOff>452755</xdr:colOff>
      <xdr:row>13</xdr:row>
      <xdr:rowOff>132080</xdr:rowOff>
    </xdr:to>
    <xdr:sp macro="" textlink="Pivot!BN11">
      <xdr:nvSpPr>
        <xdr:cNvPr id="684" name="TextBox 683">
          <a:extLst>
            <a:ext uri="{FF2B5EF4-FFF2-40B4-BE49-F238E27FC236}">
              <a16:creationId xmlns:a16="http://schemas.microsoft.com/office/drawing/2014/main" id="{C1E056CE-6DBB-C16A-4088-403D39740ED1}"/>
            </a:ext>
          </a:extLst>
        </xdr:cNvPr>
        <xdr:cNvSpPr txBox="1"/>
      </xdr:nvSpPr>
      <xdr:spPr>
        <a:xfrm>
          <a:off x="14900275" y="242570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clientData/>
  </xdr:twoCellAnchor>
  <xdr:twoCellAnchor>
    <xdr:from>
      <xdr:col>23</xdr:col>
      <xdr:colOff>485775</xdr:colOff>
      <xdr:row>13</xdr:row>
      <xdr:rowOff>44450</xdr:rowOff>
    </xdr:from>
    <xdr:to>
      <xdr:col>24</xdr:col>
      <xdr:colOff>59055</xdr:colOff>
      <xdr:row>14</xdr:row>
      <xdr:rowOff>36830</xdr:rowOff>
    </xdr:to>
    <xdr:sp macro="" textlink="Pivot!BN11">
      <xdr:nvSpPr>
        <xdr:cNvPr id="687" name="TextBox 686">
          <a:extLst>
            <a:ext uri="{FF2B5EF4-FFF2-40B4-BE49-F238E27FC236}">
              <a16:creationId xmlns:a16="http://schemas.microsoft.com/office/drawing/2014/main" id="{AC9FE810-A101-8F72-0337-CB8CAA35606A}"/>
            </a:ext>
          </a:extLst>
        </xdr:cNvPr>
        <xdr:cNvSpPr txBox="1"/>
      </xdr:nvSpPr>
      <xdr:spPr>
        <a:xfrm>
          <a:off x="14506575" y="25209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clientData/>
  </xdr:twoCellAnchor>
  <xdr:twoCellAnchor>
    <xdr:from>
      <xdr:col>23</xdr:col>
      <xdr:colOff>384175</xdr:colOff>
      <xdr:row>11</xdr:row>
      <xdr:rowOff>31750</xdr:rowOff>
    </xdr:from>
    <xdr:to>
      <xdr:col>23</xdr:col>
      <xdr:colOff>567055</xdr:colOff>
      <xdr:row>12</xdr:row>
      <xdr:rowOff>24130</xdr:rowOff>
    </xdr:to>
    <xdr:grpSp>
      <xdr:nvGrpSpPr>
        <xdr:cNvPr id="689" name="Group 688">
          <a:extLst>
            <a:ext uri="{FF2B5EF4-FFF2-40B4-BE49-F238E27FC236}">
              <a16:creationId xmlns:a16="http://schemas.microsoft.com/office/drawing/2014/main" id="{BC88124B-65CC-CAD5-B05A-36732046E5E4}"/>
            </a:ext>
          </a:extLst>
        </xdr:cNvPr>
        <xdr:cNvGrpSpPr/>
      </xdr:nvGrpSpPr>
      <xdr:grpSpPr>
        <a:xfrm>
          <a:off x="15192022" y="2069042"/>
          <a:ext cx="182880" cy="177588"/>
          <a:chOff x="14932025" y="2686050"/>
          <a:chExt cx="182880" cy="182880"/>
        </a:xfrm>
      </xdr:grpSpPr>
      <xdr:sp macro="" textlink="Pivot!BN11">
        <xdr:nvSpPr>
          <xdr:cNvPr id="690" name="TextBox 689">
            <a:extLst>
              <a:ext uri="{FF2B5EF4-FFF2-40B4-BE49-F238E27FC236}">
                <a16:creationId xmlns:a16="http://schemas.microsoft.com/office/drawing/2014/main" id="{4D47D07A-1AB5-314D-850D-CF7A0E712C6D}"/>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sp macro="" textlink="Pivot!BP11">
        <xdr:nvSpPr>
          <xdr:cNvPr id="691" name="TextBox 690">
            <a:extLst>
              <a:ext uri="{FF2B5EF4-FFF2-40B4-BE49-F238E27FC236}">
                <a16:creationId xmlns:a16="http://schemas.microsoft.com/office/drawing/2014/main" id="{72B340C9-5A1A-2CAE-D2E6-D7D3F0EF5034}"/>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90CDC-236A-4558-96DB-2FFD8BFA7C7A}"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24</xdr:col>
      <xdr:colOff>460375</xdr:colOff>
      <xdr:row>10</xdr:row>
      <xdr:rowOff>107950</xdr:rowOff>
    </xdr:from>
    <xdr:to>
      <xdr:col>25</xdr:col>
      <xdr:colOff>33655</xdr:colOff>
      <xdr:row>11</xdr:row>
      <xdr:rowOff>100330</xdr:rowOff>
    </xdr:to>
    <xdr:grpSp>
      <xdr:nvGrpSpPr>
        <xdr:cNvPr id="692" name="Group 691">
          <a:extLst>
            <a:ext uri="{FF2B5EF4-FFF2-40B4-BE49-F238E27FC236}">
              <a16:creationId xmlns:a16="http://schemas.microsoft.com/office/drawing/2014/main" id="{84CD776D-9C41-0F62-76D3-C2AB36374BDA}"/>
            </a:ext>
          </a:extLst>
        </xdr:cNvPr>
        <xdr:cNvGrpSpPr/>
      </xdr:nvGrpSpPr>
      <xdr:grpSpPr>
        <a:xfrm>
          <a:off x="15912042" y="1960033"/>
          <a:ext cx="217099" cy="177589"/>
          <a:chOff x="14932025" y="2686050"/>
          <a:chExt cx="182880" cy="182880"/>
        </a:xfrm>
      </xdr:grpSpPr>
      <xdr:sp macro="" textlink="Pivot!BN11">
        <xdr:nvSpPr>
          <xdr:cNvPr id="693" name="TextBox 692">
            <a:extLst>
              <a:ext uri="{FF2B5EF4-FFF2-40B4-BE49-F238E27FC236}">
                <a16:creationId xmlns:a16="http://schemas.microsoft.com/office/drawing/2014/main" id="{DC057122-5569-4328-9B79-8E7358EEBE69}"/>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89CE-D5C9-49D0-A505-25B72C134E98}" type="TxLink">
              <a:rPr lang="en-US" sz="2500" b="0" i="0" u="none" strike="noStrike">
                <a:solidFill>
                  <a:srgbClr val="C240D8"/>
                </a:solidFill>
                <a:latin typeface="Arial"/>
                <a:cs typeface="Arial"/>
              </a:rPr>
              <a:pPr algn="ctr"/>
              <a:t> </a:t>
            </a:fld>
            <a:endParaRPr lang="en-US" sz="2500"/>
          </a:p>
        </xdr:txBody>
      </xdr:sp>
      <xdr:sp macro="" textlink="Pivot!BP11">
        <xdr:nvSpPr>
          <xdr:cNvPr id="694" name="TextBox 693">
            <a:extLst>
              <a:ext uri="{FF2B5EF4-FFF2-40B4-BE49-F238E27FC236}">
                <a16:creationId xmlns:a16="http://schemas.microsoft.com/office/drawing/2014/main" id="{E3E9799E-82F5-4324-7E5E-63881D1156A1}"/>
              </a:ext>
            </a:extLst>
          </xdr:cNvPr>
          <xdr:cNvSpPr txBox="1"/>
        </xdr:nvSpPr>
        <xdr:spPr>
          <a:xfrm>
            <a:off x="14932025" y="2686050"/>
            <a:ext cx="1828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90CDC-236A-4558-96DB-2FFD8BFA7C7A}" type="TxLink">
              <a:rPr lang="en-US" sz="2500" b="0" i="0" u="none" strike="noStrike">
                <a:solidFill>
                  <a:srgbClr val="0F11A7"/>
                </a:solidFill>
                <a:latin typeface="Arial"/>
                <a:cs typeface="Arial"/>
              </a:rPr>
              <a:pPr algn="ctr"/>
              <a:t>•</a:t>
            </a:fld>
            <a:endParaRPr lang="en-US" sz="2500"/>
          </a:p>
        </xdr:txBody>
      </xdr:sp>
    </xdr:grpSp>
    <xdr:clientData/>
  </xdr:twoCellAnchor>
  <xdr:twoCellAnchor>
    <xdr:from>
      <xdr:col>11</xdr:col>
      <xdr:colOff>228447</xdr:colOff>
      <xdr:row>11</xdr:row>
      <xdr:rowOff>115866</xdr:rowOff>
    </xdr:from>
    <xdr:to>
      <xdr:col>19</xdr:col>
      <xdr:colOff>216871</xdr:colOff>
      <xdr:row>15</xdr:row>
      <xdr:rowOff>137033</xdr:rowOff>
    </xdr:to>
    <xdr:sp macro="" textlink="">
      <xdr:nvSpPr>
        <xdr:cNvPr id="2" name="Arc 1">
          <a:extLst>
            <a:ext uri="{FF2B5EF4-FFF2-40B4-BE49-F238E27FC236}">
              <a16:creationId xmlns:a16="http://schemas.microsoft.com/office/drawing/2014/main" id="{CF13B085-2A01-E37F-DDF1-1502F7FD68C9}"/>
            </a:ext>
          </a:extLst>
        </xdr:cNvPr>
        <xdr:cNvSpPr/>
      </xdr:nvSpPr>
      <xdr:spPr>
        <a:xfrm rot="600478">
          <a:off x="6980614" y="2211366"/>
          <a:ext cx="4899090" cy="783167"/>
        </a:xfrm>
        <a:prstGeom prst="arc">
          <a:avLst>
            <a:gd name="adj1" fmla="val 10917988"/>
            <a:gd name="adj2" fmla="val 21475921"/>
          </a:avLst>
        </a:prstGeom>
        <a:noFill/>
        <a:ln>
          <a:gradFill flip="none" rotWithShape="1">
            <a:gsLst>
              <a:gs pos="0">
                <a:srgbClr val="5063F3">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328302</xdr:colOff>
      <xdr:row>15</xdr:row>
      <xdr:rowOff>60571</xdr:rowOff>
    </xdr:from>
    <xdr:to>
      <xdr:col>19</xdr:col>
      <xdr:colOff>580197</xdr:colOff>
      <xdr:row>21</xdr:row>
      <xdr:rowOff>60341</xdr:rowOff>
    </xdr:to>
    <xdr:sp macro="" textlink="">
      <xdr:nvSpPr>
        <xdr:cNvPr id="28" name="Arc 27">
          <a:extLst>
            <a:ext uri="{FF2B5EF4-FFF2-40B4-BE49-F238E27FC236}">
              <a16:creationId xmlns:a16="http://schemas.microsoft.com/office/drawing/2014/main" id="{4FB04767-B0B1-77F8-8C54-95C7B633CECC}"/>
            </a:ext>
          </a:extLst>
        </xdr:cNvPr>
        <xdr:cNvSpPr/>
      </xdr:nvSpPr>
      <xdr:spPr>
        <a:xfrm rot="21104656">
          <a:off x="7694302" y="2918071"/>
          <a:ext cx="4548728" cy="1142770"/>
        </a:xfrm>
        <a:prstGeom prst="arc">
          <a:avLst>
            <a:gd name="adj1" fmla="val 10866707"/>
            <a:gd name="adj2" fmla="val 20940109"/>
          </a:avLst>
        </a:prstGeom>
        <a:noFill/>
        <a:ln>
          <a:gradFill flip="none" rotWithShape="1">
            <a:gsLst>
              <a:gs pos="0">
                <a:srgbClr val="C240D8">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258837</xdr:colOff>
      <xdr:row>20</xdr:row>
      <xdr:rowOff>109512</xdr:rowOff>
    </xdr:from>
    <xdr:to>
      <xdr:col>19</xdr:col>
      <xdr:colOff>356732</xdr:colOff>
      <xdr:row>25</xdr:row>
      <xdr:rowOff>171742</xdr:rowOff>
    </xdr:to>
    <xdr:sp macro="" textlink="">
      <xdr:nvSpPr>
        <xdr:cNvPr id="47" name="Arc 46">
          <a:extLst>
            <a:ext uri="{FF2B5EF4-FFF2-40B4-BE49-F238E27FC236}">
              <a16:creationId xmlns:a16="http://schemas.microsoft.com/office/drawing/2014/main" id="{65D74C14-8BEA-D8B3-0124-2D66E14A50DA}"/>
            </a:ext>
          </a:extLst>
        </xdr:cNvPr>
        <xdr:cNvSpPr/>
      </xdr:nvSpPr>
      <xdr:spPr>
        <a:xfrm rot="984812">
          <a:off x="7624837" y="3919512"/>
          <a:ext cx="4394728" cy="1014730"/>
        </a:xfrm>
        <a:prstGeom prst="arc">
          <a:avLst>
            <a:gd name="adj1" fmla="val 10849158"/>
            <a:gd name="adj2" fmla="val 21451238"/>
          </a:avLst>
        </a:prstGeom>
        <a:noFill/>
        <a:ln>
          <a:gradFill flip="none" rotWithShape="1">
            <a:gsLst>
              <a:gs pos="0">
                <a:srgbClr val="C240D8">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485772</xdr:colOff>
      <xdr:row>19</xdr:row>
      <xdr:rowOff>80537</xdr:rowOff>
    </xdr:from>
    <xdr:to>
      <xdr:col>14</xdr:col>
      <xdr:colOff>41272</xdr:colOff>
      <xdr:row>34</xdr:row>
      <xdr:rowOff>145588</xdr:rowOff>
    </xdr:to>
    <xdr:sp macro="" textlink="">
      <xdr:nvSpPr>
        <xdr:cNvPr id="53" name="Arc 52">
          <a:extLst>
            <a:ext uri="{FF2B5EF4-FFF2-40B4-BE49-F238E27FC236}">
              <a16:creationId xmlns:a16="http://schemas.microsoft.com/office/drawing/2014/main" id="{1E309EC0-864A-BBBD-33A3-A4B9FD1454B0}"/>
            </a:ext>
          </a:extLst>
        </xdr:cNvPr>
        <xdr:cNvSpPr/>
      </xdr:nvSpPr>
      <xdr:spPr>
        <a:xfrm rot="3980876">
          <a:off x="6782080" y="4769729"/>
          <a:ext cx="2922551" cy="783167"/>
        </a:xfrm>
        <a:prstGeom prst="arc">
          <a:avLst>
            <a:gd name="adj1" fmla="val 10917988"/>
            <a:gd name="adj2" fmla="val 20616385"/>
          </a:avLst>
        </a:prstGeom>
        <a:noFill/>
        <a:ln>
          <a:gradFill flip="none" rotWithShape="1">
            <a:gsLst>
              <a:gs pos="0">
                <a:srgbClr val="5063F3">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586318</xdr:colOff>
      <xdr:row>25</xdr:row>
      <xdr:rowOff>57151</xdr:rowOff>
    </xdr:from>
    <xdr:to>
      <xdr:col>16</xdr:col>
      <xdr:colOff>571499</xdr:colOff>
      <xdr:row>28</xdr:row>
      <xdr:rowOff>125731</xdr:rowOff>
    </xdr:to>
    <xdr:grpSp>
      <xdr:nvGrpSpPr>
        <xdr:cNvPr id="72" name="Group 71">
          <a:extLst>
            <a:ext uri="{FF2B5EF4-FFF2-40B4-BE49-F238E27FC236}">
              <a16:creationId xmlns:a16="http://schemas.microsoft.com/office/drawing/2014/main" id="{19F37474-BFF2-8E58-FF20-67E951908D1F}"/>
            </a:ext>
          </a:extLst>
        </xdr:cNvPr>
        <xdr:cNvGrpSpPr/>
      </xdr:nvGrpSpPr>
      <xdr:grpSpPr>
        <a:xfrm>
          <a:off x="8955971" y="4687359"/>
          <a:ext cx="1916639" cy="624205"/>
          <a:chOff x="6741584" y="2243667"/>
          <a:chExt cx="1826681" cy="640080"/>
        </a:xfrm>
      </xdr:grpSpPr>
      <xdr:grpSp>
        <xdr:nvGrpSpPr>
          <xdr:cNvPr id="73" name="Group 72">
            <a:extLst>
              <a:ext uri="{FF2B5EF4-FFF2-40B4-BE49-F238E27FC236}">
                <a16:creationId xmlns:a16="http://schemas.microsoft.com/office/drawing/2014/main" id="{1D3CEE77-F2C9-3289-2514-A17B28656564}"/>
              </a:ext>
            </a:extLst>
          </xdr:cNvPr>
          <xdr:cNvGrpSpPr/>
        </xdr:nvGrpSpPr>
        <xdr:grpSpPr>
          <a:xfrm>
            <a:off x="6741584" y="2243667"/>
            <a:ext cx="1737360" cy="640080"/>
            <a:chOff x="6741584" y="2243667"/>
            <a:chExt cx="1737360" cy="640080"/>
          </a:xfrm>
        </xdr:grpSpPr>
        <xdr:sp macro="" textlink="">
          <xdr:nvSpPr>
            <xdr:cNvPr id="76" name="Rectangle: Rounded Corners 75">
              <a:extLst>
                <a:ext uri="{FF2B5EF4-FFF2-40B4-BE49-F238E27FC236}">
                  <a16:creationId xmlns:a16="http://schemas.microsoft.com/office/drawing/2014/main" id="{5C1AC412-B458-D7D9-596E-E7A619108AAC}"/>
                </a:ext>
              </a:extLst>
            </xdr:cNvPr>
            <xdr:cNvSpPr/>
          </xdr:nvSpPr>
          <xdr:spPr>
            <a:xfrm>
              <a:off x="6741584" y="2243667"/>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sp macro="" textlink="">
          <xdr:nvSpPr>
            <xdr:cNvPr id="77" name="Rectangle: Rounded Corners 76">
              <a:extLst>
                <a:ext uri="{FF2B5EF4-FFF2-40B4-BE49-F238E27FC236}">
                  <a16:creationId xmlns:a16="http://schemas.microsoft.com/office/drawing/2014/main" id="{DAE1969D-7FE0-73CD-939D-14E09E14AF7E}"/>
                </a:ext>
              </a:extLst>
            </xdr:cNvPr>
            <xdr:cNvSpPr/>
          </xdr:nvSpPr>
          <xdr:spPr>
            <a:xfrm>
              <a:off x="6827943" y="2403687"/>
              <a:ext cx="365760" cy="36576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venir Next LT Pro" panose="020B0504020202020204" pitchFamily="34" charset="0"/>
              </a:endParaRPr>
            </a:p>
          </xdr:txBody>
        </xdr:sp>
        <xdr:pic>
          <xdr:nvPicPr>
            <xdr:cNvPr id="78" name="Graphic 77" descr="City outline">
              <a:extLst>
                <a:ext uri="{FF2B5EF4-FFF2-40B4-BE49-F238E27FC236}">
                  <a16:creationId xmlns:a16="http://schemas.microsoft.com/office/drawing/2014/main" id="{3085E4A3-CAEF-F08C-5CF2-5A4455B1BA1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943" y="2403687"/>
              <a:ext cx="365760" cy="365760"/>
            </a:xfrm>
            <a:prstGeom prst="rect">
              <a:avLst/>
            </a:prstGeom>
          </xdr:spPr>
        </xdr:pic>
      </xdr:grpSp>
      <xdr:sp macro="" textlink="Pivot!BW8">
        <xdr:nvSpPr>
          <xdr:cNvPr id="74" name="TextBox 73">
            <a:extLst>
              <a:ext uri="{FF2B5EF4-FFF2-40B4-BE49-F238E27FC236}">
                <a16:creationId xmlns:a16="http://schemas.microsoft.com/office/drawing/2014/main" id="{DE0CA3F0-3402-B07C-D7E0-ACFDD0424B5C}"/>
              </a:ext>
            </a:extLst>
          </xdr:cNvPr>
          <xdr:cNvSpPr txBox="1"/>
        </xdr:nvSpPr>
        <xdr:spPr>
          <a:xfrm>
            <a:off x="7217832" y="2349499"/>
            <a:ext cx="889000"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ABC88A3-FDE1-40BD-8FF2-6C494578E370}" type="TxLink">
              <a:rPr lang="en-US" sz="1200" b="0" i="0" u="none" strike="noStrike">
                <a:solidFill>
                  <a:schemeClr val="bg1"/>
                </a:solidFill>
                <a:latin typeface="Avenir Next LT Pro" panose="020B0504020202020204" pitchFamily="34" charset="0"/>
                <a:ea typeface="+mn-ea"/>
                <a:cs typeface="Arial"/>
              </a:rPr>
              <a:pPr marL="0" indent="0" algn="l"/>
              <a:t>Brazil</a:t>
            </a:fld>
            <a:endParaRPr lang="en-US" sz="1400" b="0" i="0" u="none" strike="noStrike">
              <a:solidFill>
                <a:schemeClr val="bg1"/>
              </a:solidFill>
              <a:latin typeface="Avenir Next LT Pro" panose="020B0504020202020204" pitchFamily="34" charset="0"/>
              <a:ea typeface="+mn-ea"/>
              <a:cs typeface="Arial"/>
            </a:endParaRPr>
          </a:p>
        </xdr:txBody>
      </xdr:sp>
      <xdr:sp macro="" textlink="Pivot!BY8">
        <xdr:nvSpPr>
          <xdr:cNvPr id="75" name="TextBox 74">
            <a:extLst>
              <a:ext uri="{FF2B5EF4-FFF2-40B4-BE49-F238E27FC236}">
                <a16:creationId xmlns:a16="http://schemas.microsoft.com/office/drawing/2014/main" id="{8D54BF10-8C75-3395-3699-35244B60934D}"/>
              </a:ext>
            </a:extLst>
          </xdr:cNvPr>
          <xdr:cNvSpPr txBox="1"/>
        </xdr:nvSpPr>
        <xdr:spPr>
          <a:xfrm>
            <a:off x="7169150" y="2544232"/>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CF21205-DC61-4BF7-9A55-5D2E9C12D24F}" type="TxLink">
              <a:rPr lang="en-US" sz="1600" b="0" i="0" u="none" strike="noStrike">
                <a:solidFill>
                  <a:schemeClr val="bg1"/>
                </a:solidFill>
                <a:latin typeface="Avenir Next LT Pro" panose="020B0504020202020204" pitchFamily="34" charset="0"/>
                <a:ea typeface="+mn-ea"/>
                <a:cs typeface="Arial"/>
              </a:rPr>
              <a:pPr marL="0" indent="0" algn="l"/>
              <a:t> $157,387 </a:t>
            </a:fld>
            <a:endParaRPr lang="en-US" sz="2400" b="0" i="0" u="none" strike="noStrike">
              <a:solidFill>
                <a:schemeClr val="bg1"/>
              </a:solidFill>
              <a:latin typeface="Avenir Next LT Pro" panose="020B0504020202020204" pitchFamily="34" charset="0"/>
              <a:ea typeface="+mn-ea"/>
              <a:cs typeface="Arial"/>
            </a:endParaRPr>
          </a:p>
        </xdr:txBody>
      </xdr:sp>
    </xdr:grpSp>
    <xdr:clientData/>
  </xdr:twoCellAnchor>
  <xdr:twoCellAnchor>
    <xdr:from>
      <xdr:col>19</xdr:col>
      <xdr:colOff>100811</xdr:colOff>
      <xdr:row>12</xdr:row>
      <xdr:rowOff>89500</xdr:rowOff>
    </xdr:from>
    <xdr:to>
      <xdr:col>24</xdr:col>
      <xdr:colOff>231722</xdr:colOff>
      <xdr:row>16</xdr:row>
      <xdr:rowOff>93553</xdr:rowOff>
    </xdr:to>
    <xdr:sp macro="" textlink="">
      <xdr:nvSpPr>
        <xdr:cNvPr id="55" name="Arc 54">
          <a:extLst>
            <a:ext uri="{FF2B5EF4-FFF2-40B4-BE49-F238E27FC236}">
              <a16:creationId xmlns:a16="http://schemas.microsoft.com/office/drawing/2014/main" id="{755D8E94-EF72-ED47-A7EC-20B1D36A26A3}"/>
            </a:ext>
          </a:extLst>
        </xdr:cNvPr>
        <xdr:cNvSpPr/>
      </xdr:nvSpPr>
      <xdr:spPr>
        <a:xfrm rot="21104656">
          <a:off x="11763644" y="2375500"/>
          <a:ext cx="3200078" cy="766053"/>
        </a:xfrm>
        <a:prstGeom prst="arc">
          <a:avLst>
            <a:gd name="adj1" fmla="val 10866707"/>
            <a:gd name="adj2" fmla="val 21426558"/>
          </a:avLst>
        </a:prstGeom>
        <a:noFill/>
        <a:ln>
          <a:gradFill flip="none" rotWithShape="1">
            <a:gsLst>
              <a:gs pos="0">
                <a:srgbClr val="C240D8">
                  <a:alpha val="80000"/>
                </a:srgbClr>
              </a:gs>
              <a:gs pos="67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18</xdr:col>
      <xdr:colOff>302687</xdr:colOff>
      <xdr:row>36</xdr:row>
      <xdr:rowOff>169333</xdr:rowOff>
    </xdr:from>
    <xdr:to>
      <xdr:col>29</xdr:col>
      <xdr:colOff>35979</xdr:colOff>
      <xdr:row>42</xdr:row>
      <xdr:rowOff>38099</xdr:rowOff>
    </xdr:to>
    <xdr:grpSp>
      <xdr:nvGrpSpPr>
        <xdr:cNvPr id="230" name="Group 229">
          <a:extLst>
            <a:ext uri="{FF2B5EF4-FFF2-40B4-BE49-F238E27FC236}">
              <a16:creationId xmlns:a16="http://schemas.microsoft.com/office/drawing/2014/main" id="{DE12C3D7-176E-9A5F-1F96-D6FFB7FFB731}"/>
            </a:ext>
          </a:extLst>
        </xdr:cNvPr>
        <xdr:cNvGrpSpPr/>
      </xdr:nvGrpSpPr>
      <xdr:grpSpPr>
        <a:xfrm>
          <a:off x="11891437" y="6836833"/>
          <a:ext cx="6815306" cy="980016"/>
          <a:chOff x="9912354" y="6350000"/>
          <a:chExt cx="6485459" cy="1011766"/>
        </a:xfrm>
      </xdr:grpSpPr>
      <xdr:grpSp>
        <xdr:nvGrpSpPr>
          <xdr:cNvPr id="220" name="Group 219">
            <a:extLst>
              <a:ext uri="{FF2B5EF4-FFF2-40B4-BE49-F238E27FC236}">
                <a16:creationId xmlns:a16="http://schemas.microsoft.com/office/drawing/2014/main" id="{F05D9F26-0E35-4492-2070-056D98293289}"/>
              </a:ext>
            </a:extLst>
          </xdr:cNvPr>
          <xdr:cNvGrpSpPr/>
        </xdr:nvGrpSpPr>
        <xdr:grpSpPr>
          <a:xfrm>
            <a:off x="9912354" y="6438901"/>
            <a:ext cx="6485459" cy="819141"/>
            <a:chOff x="9912354" y="6438901"/>
            <a:chExt cx="6485459" cy="819141"/>
          </a:xfrm>
        </xdr:grpSpPr>
        <xdr:grpSp>
          <xdr:nvGrpSpPr>
            <xdr:cNvPr id="542" name="Group 541">
              <a:extLst>
                <a:ext uri="{FF2B5EF4-FFF2-40B4-BE49-F238E27FC236}">
                  <a16:creationId xmlns:a16="http://schemas.microsoft.com/office/drawing/2014/main" id="{1A904F9D-8AA1-AA43-EE57-BF5173144227}"/>
                </a:ext>
              </a:extLst>
            </xdr:cNvPr>
            <xdr:cNvGrpSpPr/>
          </xdr:nvGrpSpPr>
          <xdr:grpSpPr>
            <a:xfrm>
              <a:off x="11719985" y="6438901"/>
              <a:ext cx="1473196" cy="819141"/>
              <a:chOff x="9465735" y="6995584"/>
              <a:chExt cx="1473196" cy="819141"/>
            </a:xfrm>
          </xdr:grpSpPr>
          <xdr:sp macro="" textlink="Pivot!CL5">
            <xdr:nvSpPr>
              <xdr:cNvPr id="532" name="TextBox 531">
                <a:extLst>
                  <a:ext uri="{FF2B5EF4-FFF2-40B4-BE49-F238E27FC236}">
                    <a16:creationId xmlns:a16="http://schemas.microsoft.com/office/drawing/2014/main" id="{CBF88DFC-8F7B-4CFD-B1F4-D7F221B47FE8}"/>
                  </a:ext>
                </a:extLst>
              </xdr:cNvPr>
              <xdr:cNvSpPr txBox="1"/>
            </xdr:nvSpPr>
            <xdr:spPr>
              <a:xfrm>
                <a:off x="9539816" y="6995584"/>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63BA507-127C-484A-BC5E-E441FFC6B6F7}" type="TxLink">
                  <a:rPr lang="en-US" sz="1200" b="0" i="0" u="none" strike="noStrike">
                    <a:solidFill>
                      <a:srgbClr val="FFFFFF"/>
                    </a:solidFill>
                    <a:latin typeface="Avenir Next LT Pro" panose="020B0504020202020204" pitchFamily="34" charset="0"/>
                    <a:ea typeface="+mn-ea"/>
                    <a:cs typeface="Arial"/>
                  </a:rPr>
                  <a:pPr marL="0" indent="0" algn="l"/>
                  <a:t>Payroll Taxes</a:t>
                </a:fld>
                <a:endParaRPr lang="en-US" sz="2400" b="0" i="0" u="none" strike="noStrike">
                  <a:solidFill>
                    <a:schemeClr val="bg1"/>
                  </a:solidFill>
                  <a:latin typeface="Avenir Next LT Pro" panose="020B0504020202020204" pitchFamily="34" charset="0"/>
                  <a:ea typeface="+mn-ea"/>
                  <a:cs typeface="Arial"/>
                </a:endParaRPr>
              </a:p>
            </xdr:txBody>
          </xdr:sp>
          <xdr:sp macro="" textlink="Pivot!CL6">
            <xdr:nvSpPr>
              <xdr:cNvPr id="536" name="TextBox 535">
                <a:extLst>
                  <a:ext uri="{FF2B5EF4-FFF2-40B4-BE49-F238E27FC236}">
                    <a16:creationId xmlns:a16="http://schemas.microsoft.com/office/drawing/2014/main" id="{6AF224C9-1A54-6D9A-3ABE-4A0FB034A76F}"/>
                  </a:ext>
                </a:extLst>
              </xdr:cNvPr>
              <xdr:cNvSpPr txBox="1"/>
            </xdr:nvSpPr>
            <xdr:spPr>
              <a:xfrm>
                <a:off x="9539816" y="7550143"/>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317F5CB-EA77-4DD5-A524-C07AAE8FD8FB}" type="TxLink">
                  <a:rPr lang="en-US" sz="1200" b="0" i="0" u="none" strike="noStrike">
                    <a:solidFill>
                      <a:srgbClr val="FFFFFF"/>
                    </a:solidFill>
                    <a:latin typeface="Avenir Next LT Pro" panose="020B0504020202020204" pitchFamily="34" charset="0"/>
                    <a:ea typeface="+mn-ea"/>
                    <a:cs typeface="Arial"/>
                  </a:rPr>
                  <a:pPr marL="0" indent="0" algn="l"/>
                  <a:t>9.2%</a:t>
                </a:fld>
                <a:endParaRPr lang="en-US" sz="1200" b="0" i="0" u="none" strike="noStrike">
                  <a:solidFill>
                    <a:srgbClr val="FFFFFF"/>
                  </a:solidFill>
                  <a:latin typeface="Avenir Next LT Pro" panose="020B0504020202020204" pitchFamily="34" charset="0"/>
                  <a:ea typeface="+mn-ea"/>
                  <a:cs typeface="Arial"/>
                </a:endParaRPr>
              </a:p>
            </xdr:txBody>
          </xdr:sp>
          <xdr:sp macro="" textlink="Pivot!CL7">
            <xdr:nvSpPr>
              <xdr:cNvPr id="538" name="TextBox 537">
                <a:extLst>
                  <a:ext uri="{FF2B5EF4-FFF2-40B4-BE49-F238E27FC236}">
                    <a16:creationId xmlns:a16="http://schemas.microsoft.com/office/drawing/2014/main" id="{2C5FF6BF-FC25-C562-7548-E7FA5059D107}"/>
                  </a:ext>
                </a:extLst>
              </xdr:cNvPr>
              <xdr:cNvSpPr txBox="1"/>
            </xdr:nvSpPr>
            <xdr:spPr>
              <a:xfrm>
                <a:off x="9465735" y="7300384"/>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9722F1F-F62F-41FA-8A82-385FA30C3DBA}" type="TxLink">
                  <a:rPr lang="en-US" sz="1800" b="1" i="0" u="none" strike="noStrike">
                    <a:solidFill>
                      <a:srgbClr val="FFFFFF"/>
                    </a:solidFill>
                    <a:latin typeface="Avenir Next LT Pro" panose="020B0504020202020204" pitchFamily="34" charset="0"/>
                    <a:ea typeface="+mn-ea"/>
                    <a:cs typeface="Arial"/>
                  </a:rPr>
                  <a:pPr marL="0" indent="0" algn="l"/>
                  <a:t> $71,139 </a:t>
                </a:fld>
                <a:endParaRPr lang="en-US" sz="1800" b="1" i="0" u="none" strike="noStrike">
                  <a:solidFill>
                    <a:srgbClr val="FFFFFF"/>
                  </a:solidFill>
                  <a:latin typeface="Avenir Next LT Pro" panose="020B0504020202020204" pitchFamily="34" charset="0"/>
                  <a:ea typeface="+mn-ea"/>
                  <a:cs typeface="Arial"/>
                </a:endParaRPr>
              </a:p>
            </xdr:txBody>
          </xdr:sp>
        </xdr:grpSp>
        <xdr:grpSp>
          <xdr:nvGrpSpPr>
            <xdr:cNvPr id="544" name="Group 543">
              <a:extLst>
                <a:ext uri="{FF2B5EF4-FFF2-40B4-BE49-F238E27FC236}">
                  <a16:creationId xmlns:a16="http://schemas.microsoft.com/office/drawing/2014/main" id="{99B030F9-9DE4-003D-446F-78C73149648C}"/>
                </a:ext>
              </a:extLst>
            </xdr:cNvPr>
            <xdr:cNvGrpSpPr/>
          </xdr:nvGrpSpPr>
          <xdr:grpSpPr>
            <a:xfrm>
              <a:off x="13322301" y="6438901"/>
              <a:ext cx="1473196" cy="819141"/>
              <a:chOff x="9465735" y="6995584"/>
              <a:chExt cx="1473196" cy="819141"/>
            </a:xfrm>
          </xdr:grpSpPr>
          <xdr:sp macro="" textlink="Pivot!CM5">
            <xdr:nvSpPr>
              <xdr:cNvPr id="545" name="TextBox 544">
                <a:extLst>
                  <a:ext uri="{FF2B5EF4-FFF2-40B4-BE49-F238E27FC236}">
                    <a16:creationId xmlns:a16="http://schemas.microsoft.com/office/drawing/2014/main" id="{E21387FE-E853-693A-0258-FBD1C9F9D717}"/>
                  </a:ext>
                </a:extLst>
              </xdr:cNvPr>
              <xdr:cNvSpPr txBox="1"/>
            </xdr:nvSpPr>
            <xdr:spPr>
              <a:xfrm>
                <a:off x="9539816" y="6995584"/>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2D71D39-A09F-4C76-8C06-381182913713}" type="TxLink">
                  <a:rPr lang="en-US" sz="1100" b="0" i="0" u="none" strike="noStrike">
                    <a:solidFill>
                      <a:schemeClr val="bg1"/>
                    </a:solidFill>
                    <a:latin typeface="Avenir Next LT Pro" panose="020B0504020202020204" pitchFamily="34" charset="0"/>
                    <a:ea typeface="+mn-ea"/>
                    <a:cs typeface="Arial"/>
                  </a:rPr>
                  <a:pPr marL="0" indent="0" algn="l"/>
                  <a:t>Property Taxes</a:t>
                </a:fld>
                <a:endParaRPr lang="en-US" sz="1100" b="0" i="0" u="none" strike="noStrike">
                  <a:solidFill>
                    <a:schemeClr val="bg1"/>
                  </a:solidFill>
                  <a:latin typeface="Avenir Next LT Pro" panose="020B0504020202020204" pitchFamily="34" charset="0"/>
                  <a:ea typeface="+mn-ea"/>
                  <a:cs typeface="Arial"/>
                </a:endParaRPr>
              </a:p>
            </xdr:txBody>
          </xdr:sp>
          <xdr:sp macro="" textlink="Pivot!CM6">
            <xdr:nvSpPr>
              <xdr:cNvPr id="547" name="TextBox 546">
                <a:extLst>
                  <a:ext uri="{FF2B5EF4-FFF2-40B4-BE49-F238E27FC236}">
                    <a16:creationId xmlns:a16="http://schemas.microsoft.com/office/drawing/2014/main" id="{89A7D7B6-2F76-F7BC-96FA-6C4B73003475}"/>
                  </a:ext>
                </a:extLst>
              </xdr:cNvPr>
              <xdr:cNvSpPr txBox="1"/>
            </xdr:nvSpPr>
            <xdr:spPr>
              <a:xfrm>
                <a:off x="9539816" y="7550143"/>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F09CD4-6626-46DB-B147-95D14C7E366A}" type="TxLink">
                  <a:rPr lang="en-US" sz="1200" b="0" i="0" u="none" strike="noStrike">
                    <a:solidFill>
                      <a:schemeClr val="bg1"/>
                    </a:solidFill>
                    <a:latin typeface="Avenir Next LT Pro" panose="020B0504020202020204" pitchFamily="34" charset="0"/>
                    <a:ea typeface="+mn-ea"/>
                    <a:cs typeface="Arial"/>
                  </a:rPr>
                  <a:pPr marL="0" indent="0" algn="l"/>
                  <a:t>7.4%</a:t>
                </a:fld>
                <a:endParaRPr lang="en-US" sz="1200" b="0" i="0" u="none" strike="noStrike">
                  <a:solidFill>
                    <a:schemeClr val="bg1"/>
                  </a:solidFill>
                  <a:latin typeface="Avenir Next LT Pro" panose="020B0504020202020204" pitchFamily="34" charset="0"/>
                  <a:ea typeface="+mn-ea"/>
                  <a:cs typeface="Arial"/>
                </a:endParaRPr>
              </a:p>
            </xdr:txBody>
          </xdr:sp>
          <xdr:sp macro="" textlink="Pivot!CM7">
            <xdr:nvSpPr>
              <xdr:cNvPr id="593" name="TextBox 592">
                <a:extLst>
                  <a:ext uri="{FF2B5EF4-FFF2-40B4-BE49-F238E27FC236}">
                    <a16:creationId xmlns:a16="http://schemas.microsoft.com/office/drawing/2014/main" id="{F5CCB319-CF40-90D1-D8D8-470E9AE5220A}"/>
                  </a:ext>
                </a:extLst>
              </xdr:cNvPr>
              <xdr:cNvSpPr txBox="1"/>
            </xdr:nvSpPr>
            <xdr:spPr>
              <a:xfrm>
                <a:off x="9465735" y="7300384"/>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7BE9059-947D-4A42-9739-DB207C4A6692}" type="TxLink">
                  <a:rPr lang="en-US" sz="1800" b="1" i="0" u="none" strike="noStrike">
                    <a:solidFill>
                      <a:schemeClr val="bg1"/>
                    </a:solidFill>
                    <a:latin typeface="Avenir Next LT Pro" panose="020B0504020202020204" pitchFamily="34" charset="0"/>
                    <a:ea typeface="+mn-ea"/>
                    <a:cs typeface="Arial"/>
                  </a:rPr>
                  <a:pPr marL="0" indent="0" algn="l"/>
                  <a:t> $57,221 </a:t>
                </a:fld>
                <a:endParaRPr lang="en-US" sz="2800" b="1" i="0" u="none" strike="noStrike">
                  <a:solidFill>
                    <a:schemeClr val="bg1"/>
                  </a:solidFill>
                  <a:latin typeface="Avenir Next LT Pro" panose="020B0504020202020204" pitchFamily="34" charset="0"/>
                  <a:ea typeface="+mn-ea"/>
                  <a:cs typeface="Arial"/>
                </a:endParaRPr>
              </a:p>
            </xdr:txBody>
          </xdr:sp>
        </xdr:grpSp>
        <xdr:grpSp>
          <xdr:nvGrpSpPr>
            <xdr:cNvPr id="595" name="Group 594">
              <a:extLst>
                <a:ext uri="{FF2B5EF4-FFF2-40B4-BE49-F238E27FC236}">
                  <a16:creationId xmlns:a16="http://schemas.microsoft.com/office/drawing/2014/main" id="{76642F4B-7405-1EEB-E5CD-0AB91794615F}"/>
                </a:ext>
              </a:extLst>
            </xdr:cNvPr>
            <xdr:cNvGrpSpPr/>
          </xdr:nvGrpSpPr>
          <xdr:grpSpPr>
            <a:xfrm>
              <a:off x="14924617" y="6438901"/>
              <a:ext cx="1473196" cy="819141"/>
              <a:chOff x="9465735" y="6995584"/>
              <a:chExt cx="1473196" cy="819141"/>
            </a:xfrm>
          </xdr:grpSpPr>
          <xdr:sp macro="" textlink="Pivot!CN5">
            <xdr:nvSpPr>
              <xdr:cNvPr id="599" name="TextBox 598">
                <a:extLst>
                  <a:ext uri="{FF2B5EF4-FFF2-40B4-BE49-F238E27FC236}">
                    <a16:creationId xmlns:a16="http://schemas.microsoft.com/office/drawing/2014/main" id="{7B7BC0C9-720F-3AC5-BC6D-29EA8D81CB8D}"/>
                  </a:ext>
                </a:extLst>
              </xdr:cNvPr>
              <xdr:cNvSpPr txBox="1"/>
            </xdr:nvSpPr>
            <xdr:spPr>
              <a:xfrm>
                <a:off x="9539816" y="6995584"/>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EB26223-D8E1-43DC-8908-4DF54DE8E747}" type="TxLink">
                  <a:rPr lang="en-US" sz="1100" b="0" i="0" u="none" strike="noStrike">
                    <a:solidFill>
                      <a:schemeClr val="bg1"/>
                    </a:solidFill>
                    <a:latin typeface="Avenir Next LT Pro" panose="020B0504020202020204" pitchFamily="34" charset="0"/>
                    <a:ea typeface="+mn-ea"/>
                    <a:cs typeface="Arial"/>
                  </a:rPr>
                  <a:pPr marL="0" indent="0" algn="l"/>
                  <a:t>Excise Taxes</a:t>
                </a:fld>
                <a:endParaRPr lang="en-US" sz="2000" b="0" i="0" u="none" strike="noStrike">
                  <a:solidFill>
                    <a:schemeClr val="bg1"/>
                  </a:solidFill>
                  <a:latin typeface="Avenir Next LT Pro" panose="020B0504020202020204" pitchFamily="34" charset="0"/>
                  <a:ea typeface="+mn-ea"/>
                  <a:cs typeface="Arial"/>
                </a:endParaRPr>
              </a:p>
            </xdr:txBody>
          </xdr:sp>
          <xdr:sp macro="" textlink="Pivot!CN6">
            <xdr:nvSpPr>
              <xdr:cNvPr id="601" name="TextBox 600">
                <a:extLst>
                  <a:ext uri="{FF2B5EF4-FFF2-40B4-BE49-F238E27FC236}">
                    <a16:creationId xmlns:a16="http://schemas.microsoft.com/office/drawing/2014/main" id="{2AF8D7B1-A967-9F19-448F-5B5882CEFD25}"/>
                  </a:ext>
                </a:extLst>
              </xdr:cNvPr>
              <xdr:cNvSpPr txBox="1"/>
            </xdr:nvSpPr>
            <xdr:spPr>
              <a:xfrm>
                <a:off x="9539816" y="7550143"/>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1418016-42D3-437E-BF86-6CB7FE964840}" type="TxLink">
                  <a:rPr lang="en-US" sz="1200" b="0" i="0" u="none" strike="noStrike">
                    <a:solidFill>
                      <a:schemeClr val="bg1"/>
                    </a:solidFill>
                    <a:latin typeface="Avenir Next LT Pro" panose="020B0504020202020204" pitchFamily="34" charset="0"/>
                    <a:ea typeface="+mn-ea"/>
                    <a:cs typeface="Arial"/>
                  </a:rPr>
                  <a:pPr marL="0" indent="0" algn="l"/>
                  <a:t>6.2%</a:t>
                </a:fld>
                <a:endParaRPr lang="en-US" sz="1200" b="0" i="0" u="none" strike="noStrike">
                  <a:solidFill>
                    <a:schemeClr val="bg1"/>
                  </a:solidFill>
                  <a:latin typeface="Avenir Next LT Pro" panose="020B0504020202020204" pitchFamily="34" charset="0"/>
                  <a:ea typeface="+mn-ea"/>
                  <a:cs typeface="Arial"/>
                </a:endParaRPr>
              </a:p>
            </xdr:txBody>
          </xdr:sp>
          <xdr:sp macro="" textlink="Pivot!CN7">
            <xdr:nvSpPr>
              <xdr:cNvPr id="608" name="TextBox 607">
                <a:extLst>
                  <a:ext uri="{FF2B5EF4-FFF2-40B4-BE49-F238E27FC236}">
                    <a16:creationId xmlns:a16="http://schemas.microsoft.com/office/drawing/2014/main" id="{39279544-C332-C54A-62A2-3741CA0CE074}"/>
                  </a:ext>
                </a:extLst>
              </xdr:cNvPr>
              <xdr:cNvSpPr txBox="1"/>
            </xdr:nvSpPr>
            <xdr:spPr>
              <a:xfrm>
                <a:off x="9465735" y="7300384"/>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AFD9CB2-1A3D-4A2C-A990-C14C5E09C8D5}" type="TxLink">
                  <a:rPr lang="en-US" sz="1800" b="1" i="0" u="none" strike="noStrike">
                    <a:solidFill>
                      <a:schemeClr val="bg1"/>
                    </a:solidFill>
                    <a:latin typeface="Avenir Next LT Pro" panose="020B0504020202020204" pitchFamily="34" charset="0"/>
                    <a:ea typeface="+mn-ea"/>
                    <a:cs typeface="Arial"/>
                  </a:rPr>
                  <a:pPr marL="0" indent="0" algn="l"/>
                  <a:t> $47,942 </a:t>
                </a:fld>
                <a:endParaRPr lang="en-US" sz="2800" b="1" i="0" u="none" strike="noStrike">
                  <a:solidFill>
                    <a:schemeClr val="bg1"/>
                  </a:solidFill>
                  <a:latin typeface="Avenir Next LT Pro" panose="020B0504020202020204" pitchFamily="34" charset="0"/>
                  <a:ea typeface="+mn-ea"/>
                  <a:cs typeface="Arial"/>
                </a:endParaRPr>
              </a:p>
            </xdr:txBody>
          </xdr:sp>
        </xdr:grpSp>
        <xdr:grpSp>
          <xdr:nvGrpSpPr>
            <xdr:cNvPr id="610" name="Group 609">
              <a:extLst>
                <a:ext uri="{FF2B5EF4-FFF2-40B4-BE49-F238E27FC236}">
                  <a16:creationId xmlns:a16="http://schemas.microsoft.com/office/drawing/2014/main" id="{699DDA85-F268-5273-E6C3-27A4A60B1D87}"/>
                </a:ext>
              </a:extLst>
            </xdr:cNvPr>
            <xdr:cNvGrpSpPr/>
          </xdr:nvGrpSpPr>
          <xdr:grpSpPr>
            <a:xfrm>
              <a:off x="9912354" y="6438901"/>
              <a:ext cx="1473196" cy="819141"/>
              <a:chOff x="9465735" y="6995584"/>
              <a:chExt cx="1473196" cy="819141"/>
            </a:xfrm>
          </xdr:grpSpPr>
          <xdr:sp macro="" textlink="Pivot!CO5">
            <xdr:nvSpPr>
              <xdr:cNvPr id="611" name="TextBox 610">
                <a:extLst>
                  <a:ext uri="{FF2B5EF4-FFF2-40B4-BE49-F238E27FC236}">
                    <a16:creationId xmlns:a16="http://schemas.microsoft.com/office/drawing/2014/main" id="{207EC23C-6180-A60F-095F-8ADC521C2504}"/>
                  </a:ext>
                </a:extLst>
              </xdr:cNvPr>
              <xdr:cNvSpPr txBox="1"/>
            </xdr:nvSpPr>
            <xdr:spPr>
              <a:xfrm>
                <a:off x="9539816" y="6995584"/>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C4708D5-82B8-46E0-AC52-7EB03BC830E8}" type="TxLink">
                  <a:rPr lang="en-US" sz="1200" b="0" i="0" u="none" strike="noStrike">
                    <a:solidFill>
                      <a:schemeClr val="bg1"/>
                    </a:solidFill>
                    <a:latin typeface="Avenir Next LT Pro" panose="020B0504020202020204" pitchFamily="34" charset="0"/>
                    <a:ea typeface="+mn-ea"/>
                    <a:cs typeface="Arial"/>
                  </a:rPr>
                  <a:pPr marL="0" indent="0" algn="l"/>
                  <a:t>Total Taxes</a:t>
                </a:fld>
                <a:endParaRPr lang="en-US" sz="2000" b="0" i="0" u="none" strike="noStrike">
                  <a:solidFill>
                    <a:schemeClr val="bg1"/>
                  </a:solidFill>
                  <a:latin typeface="Avenir Next LT Pro" panose="020B0504020202020204" pitchFamily="34" charset="0"/>
                  <a:ea typeface="+mn-ea"/>
                  <a:cs typeface="Arial"/>
                </a:endParaRPr>
              </a:p>
            </xdr:txBody>
          </xdr:sp>
          <xdr:sp macro="" textlink="Pivot!CO6">
            <xdr:nvSpPr>
              <xdr:cNvPr id="613" name="TextBox 612">
                <a:extLst>
                  <a:ext uri="{FF2B5EF4-FFF2-40B4-BE49-F238E27FC236}">
                    <a16:creationId xmlns:a16="http://schemas.microsoft.com/office/drawing/2014/main" id="{8831986E-B45A-E146-0BBB-A5EF2037AA44}"/>
                  </a:ext>
                </a:extLst>
              </xdr:cNvPr>
              <xdr:cNvSpPr txBox="1"/>
            </xdr:nvSpPr>
            <xdr:spPr>
              <a:xfrm>
                <a:off x="9539816" y="7550143"/>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9374A92-E247-460B-9EC6-F2F67D5E515E}" type="TxLink">
                  <a:rPr lang="en-US" sz="1600" b="0" i="0" u="none" strike="noStrike">
                    <a:solidFill>
                      <a:schemeClr val="bg1"/>
                    </a:solidFill>
                    <a:latin typeface="Avenir Next LT Pro" panose="020B0504020202020204" pitchFamily="34" charset="0"/>
                    <a:ea typeface="+mn-ea"/>
                    <a:cs typeface="Arial"/>
                  </a:rPr>
                  <a:pPr marL="0" indent="0" algn="l"/>
                  <a:t>22.8%</a:t>
                </a:fld>
                <a:endParaRPr lang="en-US" sz="1600" b="0" i="0" u="none" strike="noStrike">
                  <a:solidFill>
                    <a:schemeClr val="bg1"/>
                  </a:solidFill>
                  <a:latin typeface="Avenir Next LT Pro" panose="020B0504020202020204" pitchFamily="34" charset="0"/>
                  <a:ea typeface="+mn-ea"/>
                  <a:cs typeface="Arial"/>
                </a:endParaRPr>
              </a:p>
            </xdr:txBody>
          </xdr:sp>
          <xdr:sp macro="" textlink="Pivot!CO7">
            <xdr:nvSpPr>
              <xdr:cNvPr id="635" name="TextBox 634">
                <a:extLst>
                  <a:ext uri="{FF2B5EF4-FFF2-40B4-BE49-F238E27FC236}">
                    <a16:creationId xmlns:a16="http://schemas.microsoft.com/office/drawing/2014/main" id="{AB18C9F2-1D70-5AD7-7367-DE685B4ECDA0}"/>
                  </a:ext>
                </a:extLst>
              </xdr:cNvPr>
              <xdr:cNvSpPr txBox="1"/>
            </xdr:nvSpPr>
            <xdr:spPr>
              <a:xfrm>
                <a:off x="9465735" y="7300384"/>
                <a:ext cx="1399115"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A4850D4-7E71-49A8-A0C5-CD70B3B1A3D0}" type="TxLink">
                  <a:rPr lang="en-US" sz="1800" b="1" i="0" u="none" strike="noStrike">
                    <a:solidFill>
                      <a:schemeClr val="bg1"/>
                    </a:solidFill>
                    <a:latin typeface="Avenir Next LT Pro" panose="020B0504020202020204" pitchFamily="34" charset="0"/>
                    <a:ea typeface="+mn-ea"/>
                    <a:cs typeface="Arial"/>
                  </a:rPr>
                  <a:pPr marL="0" indent="0" algn="l"/>
                  <a:t> $176,302 </a:t>
                </a:fld>
                <a:endParaRPr lang="en-US" sz="4000" b="1" i="0" u="none" strike="noStrike">
                  <a:solidFill>
                    <a:schemeClr val="bg1"/>
                  </a:solidFill>
                  <a:latin typeface="Avenir Next LT Pro" panose="020B0504020202020204" pitchFamily="34" charset="0"/>
                  <a:ea typeface="+mn-ea"/>
                  <a:cs typeface="Arial"/>
                </a:endParaRPr>
              </a:p>
            </xdr:txBody>
          </xdr:sp>
        </xdr:grpSp>
      </xdr:grpSp>
      <xdr:graphicFrame macro="">
        <xdr:nvGraphicFramePr>
          <xdr:cNvPr id="224" name="Chart 223">
            <a:extLst>
              <a:ext uri="{FF2B5EF4-FFF2-40B4-BE49-F238E27FC236}">
                <a16:creationId xmlns:a16="http://schemas.microsoft.com/office/drawing/2014/main" id="{5970A485-3BDD-4548-ADF4-03C169D44C4D}"/>
              </a:ext>
            </a:extLst>
          </xdr:cNvPr>
          <xdr:cNvGraphicFramePr>
            <a:graphicFrameLocks/>
          </xdr:cNvGraphicFramePr>
        </xdr:nvGraphicFramePr>
        <xdr:xfrm>
          <a:off x="11059585" y="6350000"/>
          <a:ext cx="423332" cy="1011766"/>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0</xdr:col>
      <xdr:colOff>370416</xdr:colOff>
      <xdr:row>3</xdr:row>
      <xdr:rowOff>140227</xdr:rowOff>
    </xdr:from>
    <xdr:to>
      <xdr:col>3</xdr:col>
      <xdr:colOff>83396</xdr:colOff>
      <xdr:row>6</xdr:row>
      <xdr:rowOff>3786</xdr:rowOff>
    </xdr:to>
    <xdr:grpSp>
      <xdr:nvGrpSpPr>
        <xdr:cNvPr id="48" name="Group 47">
          <a:extLst>
            <a:ext uri="{FF2B5EF4-FFF2-40B4-BE49-F238E27FC236}">
              <a16:creationId xmlns:a16="http://schemas.microsoft.com/office/drawing/2014/main" id="{72B1F621-636A-1CE0-A680-FB3052DCDEC7}"/>
            </a:ext>
          </a:extLst>
        </xdr:cNvPr>
        <xdr:cNvGrpSpPr/>
      </xdr:nvGrpSpPr>
      <xdr:grpSpPr>
        <a:xfrm>
          <a:off x="370416" y="695852"/>
          <a:ext cx="1644438" cy="419184"/>
          <a:chOff x="370416" y="523875"/>
          <a:chExt cx="1538605" cy="419184"/>
        </a:xfrm>
      </xdr:grpSpPr>
      <xdr:sp macro="" textlink="">
        <xdr:nvSpPr>
          <xdr:cNvPr id="530" name="Rectangle: Rounded Corners 529">
            <a:extLst>
              <a:ext uri="{FF2B5EF4-FFF2-40B4-BE49-F238E27FC236}">
                <a16:creationId xmlns:a16="http://schemas.microsoft.com/office/drawing/2014/main" id="{7698C404-6A4C-491E-9B8E-D6A6BC403D9F}"/>
              </a:ext>
            </a:extLst>
          </xdr:cNvPr>
          <xdr:cNvSpPr/>
        </xdr:nvSpPr>
        <xdr:spPr>
          <a:xfrm>
            <a:off x="370416" y="523875"/>
            <a:ext cx="1538605" cy="419184"/>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6" name="TextBox 635">
            <a:extLst>
              <a:ext uri="{FF2B5EF4-FFF2-40B4-BE49-F238E27FC236}">
                <a16:creationId xmlns:a16="http://schemas.microsoft.com/office/drawing/2014/main" id="{D47437A4-78AC-4EF1-BD2D-231840556956}"/>
              </a:ext>
            </a:extLst>
          </xdr:cNvPr>
          <xdr:cNvSpPr txBox="1"/>
        </xdr:nvSpPr>
        <xdr:spPr>
          <a:xfrm>
            <a:off x="377402" y="555879"/>
            <a:ext cx="1524633" cy="355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Avenir Next LT Pro" panose="020B0504020202020204" pitchFamily="34" charset="0"/>
              </a:rPr>
              <a:t>Geographically</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63089</xdr:colOff>
      <xdr:row>26</xdr:row>
      <xdr:rowOff>135203</xdr:rowOff>
    </xdr:from>
    <xdr:to>
      <xdr:col>11</xdr:col>
      <xdr:colOff>481342</xdr:colOff>
      <xdr:row>27</xdr:row>
      <xdr:rowOff>36143</xdr:rowOff>
    </xdr:to>
    <xdr:sp macro="" textlink="Pivot!DG16">
      <xdr:nvSpPr>
        <xdr:cNvPr id="157" name="TextBox 156">
          <a:extLst>
            <a:ext uri="{FF2B5EF4-FFF2-40B4-BE49-F238E27FC236}">
              <a16:creationId xmlns:a16="http://schemas.microsoft.com/office/drawing/2014/main" id="{1BAAB02F-9788-9A20-B662-267C90374F44}"/>
            </a:ext>
          </a:extLst>
        </xdr:cNvPr>
        <xdr:cNvSpPr txBox="1"/>
      </xdr:nvSpPr>
      <xdr:spPr>
        <a:xfrm rot="7689575">
          <a:off x="6258996" y="4321546"/>
          <a:ext cx="91440" cy="162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D58C8DE-5E69-4CFC-907C-057AE701B3FC}"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11</xdr:col>
      <xdr:colOff>537291</xdr:colOff>
      <xdr:row>35</xdr:row>
      <xdr:rowOff>70358</xdr:rowOff>
    </xdr:from>
    <xdr:to>
      <xdr:col>15</xdr:col>
      <xdr:colOff>185078</xdr:colOff>
      <xdr:row>35</xdr:row>
      <xdr:rowOff>161798</xdr:rowOff>
    </xdr:to>
    <xdr:sp macro="" textlink="Pivot!DG29">
      <xdr:nvSpPr>
        <xdr:cNvPr id="160" name="TextBox 159">
          <a:extLst>
            <a:ext uri="{FF2B5EF4-FFF2-40B4-BE49-F238E27FC236}">
              <a16:creationId xmlns:a16="http://schemas.microsoft.com/office/drawing/2014/main" id="{F98FF6D9-31A8-C500-E494-15F0E0F5663E}"/>
            </a:ext>
          </a:extLst>
        </xdr:cNvPr>
        <xdr:cNvSpPr txBox="1"/>
      </xdr:nvSpPr>
      <xdr:spPr>
        <a:xfrm rot="7799072">
          <a:off x="8157715" y="5753184"/>
          <a:ext cx="91440" cy="2060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08E69D7-FD97-430A-B7DC-6421DAD58F30}"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5</xdr:col>
      <xdr:colOff>520695</xdr:colOff>
      <xdr:row>32</xdr:row>
      <xdr:rowOff>166156</xdr:rowOff>
    </xdr:from>
    <xdr:to>
      <xdr:col>6</xdr:col>
      <xdr:colOff>8885</xdr:colOff>
      <xdr:row>43</xdr:row>
      <xdr:rowOff>82336</xdr:rowOff>
    </xdr:to>
    <xdr:sp macro="" textlink="Pivot!DG7">
      <xdr:nvSpPr>
        <xdr:cNvPr id="151" name="TextBox 150">
          <a:extLst>
            <a:ext uri="{FF2B5EF4-FFF2-40B4-BE49-F238E27FC236}">
              <a16:creationId xmlns:a16="http://schemas.microsoft.com/office/drawing/2014/main" id="{AD518FFD-B02C-767F-B753-D2A5DB667A3E}"/>
            </a:ext>
          </a:extLst>
        </xdr:cNvPr>
        <xdr:cNvSpPr txBox="1"/>
      </xdr:nvSpPr>
      <xdr:spPr>
        <a:xfrm>
          <a:off x="3536945" y="6262156"/>
          <a:ext cx="91440" cy="2011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491571-0ECE-4CEE-B97A-DE0B222F68BA}"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3</xdr:col>
      <xdr:colOff>342021</xdr:colOff>
      <xdr:row>30</xdr:row>
      <xdr:rowOff>76872</xdr:rowOff>
    </xdr:from>
    <xdr:to>
      <xdr:col>3</xdr:col>
      <xdr:colOff>387741</xdr:colOff>
      <xdr:row>46</xdr:row>
      <xdr:rowOff>137832</xdr:rowOff>
    </xdr:to>
    <xdr:sp macro="" textlink="Pivot!DG7">
      <xdr:nvSpPr>
        <xdr:cNvPr id="152" name="TextBox 151">
          <a:extLst>
            <a:ext uri="{FF2B5EF4-FFF2-40B4-BE49-F238E27FC236}">
              <a16:creationId xmlns:a16="http://schemas.microsoft.com/office/drawing/2014/main" id="{357DA921-A6E4-6990-8B16-3623EE1E4B90}"/>
            </a:ext>
          </a:extLst>
        </xdr:cNvPr>
        <xdr:cNvSpPr txBox="1"/>
      </xdr:nvSpPr>
      <xdr:spPr>
        <a:xfrm rot="19268220">
          <a:off x="2151771" y="5791872"/>
          <a:ext cx="45720" cy="3108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491571-0ECE-4CEE-B97A-DE0B222F68BA}"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12</xdr:col>
      <xdr:colOff>382438</xdr:colOff>
      <xdr:row>30</xdr:row>
      <xdr:rowOff>128769</xdr:rowOff>
    </xdr:from>
    <xdr:to>
      <xdr:col>17</xdr:col>
      <xdr:colOff>330791</xdr:colOff>
      <xdr:row>30</xdr:row>
      <xdr:rowOff>128769</xdr:rowOff>
    </xdr:to>
    <xdr:cxnSp macro="">
      <xdr:nvCxnSpPr>
        <xdr:cNvPr id="144" name="Straight Connector 143">
          <a:extLst>
            <a:ext uri="{FF2B5EF4-FFF2-40B4-BE49-F238E27FC236}">
              <a16:creationId xmlns:a16="http://schemas.microsoft.com/office/drawing/2014/main" id="{6E7BE925-765D-B191-9290-2FE6BDE4974A}"/>
            </a:ext>
          </a:extLst>
        </xdr:cNvPr>
        <xdr:cNvCxnSpPr/>
      </xdr:nvCxnSpPr>
      <xdr:spPr>
        <a:xfrm>
          <a:off x="7621438" y="5843769"/>
          <a:ext cx="2964603"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30</xdr:col>
      <xdr:colOff>556260</xdr:colOff>
      <xdr:row>2</xdr:row>
      <xdr:rowOff>9525</xdr:rowOff>
    </xdr:to>
    <xdr:grpSp>
      <xdr:nvGrpSpPr>
        <xdr:cNvPr id="44" name="Group 43">
          <a:extLst>
            <a:ext uri="{FF2B5EF4-FFF2-40B4-BE49-F238E27FC236}">
              <a16:creationId xmlns:a16="http://schemas.microsoft.com/office/drawing/2014/main" id="{2D798121-5254-4D63-B9DC-A1837C0FF1F4}"/>
            </a:ext>
          </a:extLst>
        </xdr:cNvPr>
        <xdr:cNvGrpSpPr/>
      </xdr:nvGrpSpPr>
      <xdr:grpSpPr>
        <a:xfrm>
          <a:off x="0" y="0"/>
          <a:ext cx="19870843" cy="379942"/>
          <a:chOff x="0" y="0"/>
          <a:chExt cx="19029892" cy="390525"/>
        </a:xfrm>
      </xdr:grpSpPr>
      <xdr:grpSp>
        <xdr:nvGrpSpPr>
          <xdr:cNvPr id="45" name="Group 44">
            <a:extLst>
              <a:ext uri="{FF2B5EF4-FFF2-40B4-BE49-F238E27FC236}">
                <a16:creationId xmlns:a16="http://schemas.microsoft.com/office/drawing/2014/main" id="{36295B0C-BD2D-43E2-B45B-D6FE547BF0E8}"/>
              </a:ext>
            </a:extLst>
          </xdr:cNvPr>
          <xdr:cNvGrpSpPr/>
        </xdr:nvGrpSpPr>
        <xdr:grpSpPr>
          <a:xfrm>
            <a:off x="0" y="0"/>
            <a:ext cx="19029892" cy="390525"/>
            <a:chOff x="9525" y="0"/>
            <a:chExt cx="18278483" cy="390525"/>
          </a:xfrm>
        </xdr:grpSpPr>
        <xdr:sp macro="" textlink="">
          <xdr:nvSpPr>
            <xdr:cNvPr id="47" name="Rectangle 46">
              <a:extLst>
                <a:ext uri="{FF2B5EF4-FFF2-40B4-BE49-F238E27FC236}">
                  <a16:creationId xmlns:a16="http://schemas.microsoft.com/office/drawing/2014/main" id="{0DA92F21-6B84-FB19-06A8-05329F9C17C6}"/>
                </a:ext>
              </a:extLst>
            </xdr:cNvPr>
            <xdr:cNvSpPr/>
          </xdr:nvSpPr>
          <xdr:spPr>
            <a:xfrm>
              <a:off x="9525" y="0"/>
              <a:ext cx="18278483" cy="390525"/>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8" name="Graphic 47" descr="Bar chart with solid fill">
              <a:extLst>
                <a:ext uri="{FF2B5EF4-FFF2-40B4-BE49-F238E27FC236}">
                  <a16:creationId xmlns:a16="http://schemas.microsoft.com/office/drawing/2014/main" id="{9D8BE7A8-F365-B71C-7C6F-1D18078F25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011" y="9525"/>
              <a:ext cx="365760" cy="365760"/>
            </a:xfrm>
            <a:prstGeom prst="rect">
              <a:avLst/>
            </a:prstGeom>
          </xdr:spPr>
        </xdr:pic>
        <xdr:sp macro="" textlink="">
          <xdr:nvSpPr>
            <xdr:cNvPr id="49" name="TextBox 48">
              <a:extLst>
                <a:ext uri="{FF2B5EF4-FFF2-40B4-BE49-F238E27FC236}">
                  <a16:creationId xmlns:a16="http://schemas.microsoft.com/office/drawing/2014/main" id="{74AD3E6A-19CF-77E7-8366-137BCF517431}"/>
                </a:ext>
              </a:extLst>
            </xdr:cNvPr>
            <xdr:cNvSpPr txBox="1"/>
          </xdr:nvSpPr>
          <xdr:spPr>
            <a:xfrm>
              <a:off x="438149" y="0"/>
              <a:ext cx="2165353"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Financial Statistics</a:t>
              </a:r>
            </a:p>
          </xdr:txBody>
        </xdr:sp>
        <xdr:sp macro="" textlink="">
          <xdr:nvSpPr>
            <xdr:cNvPr id="50" name="TextBox 49">
              <a:hlinkClick xmlns:r="http://schemas.openxmlformats.org/officeDocument/2006/relationships" r:id="rId3" tooltip="http://www.google.com/"/>
              <a:extLst>
                <a:ext uri="{FF2B5EF4-FFF2-40B4-BE49-F238E27FC236}">
                  <a16:creationId xmlns:a16="http://schemas.microsoft.com/office/drawing/2014/main" id="{AB1861C4-253C-825A-301F-65A87086F55C}"/>
                </a:ext>
              </a:extLst>
            </xdr:cNvPr>
            <xdr:cNvSpPr txBox="1"/>
          </xdr:nvSpPr>
          <xdr:spPr>
            <a:xfrm>
              <a:off x="3818912" y="0"/>
              <a:ext cx="1841503"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Browse</a:t>
              </a:r>
            </a:p>
          </xdr:txBody>
        </xdr:sp>
        <xdr:sp macro="" textlink="">
          <xdr:nvSpPr>
            <xdr:cNvPr id="51" name="TextBox 50">
              <a:hlinkClick xmlns:r="http://schemas.openxmlformats.org/officeDocument/2006/relationships" r:id="rId4" tooltip="Income Sources"/>
              <a:extLst>
                <a:ext uri="{FF2B5EF4-FFF2-40B4-BE49-F238E27FC236}">
                  <a16:creationId xmlns:a16="http://schemas.microsoft.com/office/drawing/2014/main" id="{0E2580D3-BBB2-8C88-D565-C9F673F230EE}"/>
                </a:ext>
              </a:extLst>
            </xdr:cNvPr>
            <xdr:cNvSpPr txBox="1"/>
          </xdr:nvSpPr>
          <xdr:spPr>
            <a:xfrm>
              <a:off x="12234337" y="0"/>
              <a:ext cx="128016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Income Sources</a:t>
              </a:r>
            </a:p>
          </xdr:txBody>
        </xdr:sp>
        <xdr:sp macro="" textlink="">
          <xdr:nvSpPr>
            <xdr:cNvPr id="52" name="TextBox 51">
              <a:hlinkClick xmlns:r="http://schemas.openxmlformats.org/officeDocument/2006/relationships" r:id="rId5" tooltip="Geographically"/>
              <a:extLst>
                <a:ext uri="{FF2B5EF4-FFF2-40B4-BE49-F238E27FC236}">
                  <a16:creationId xmlns:a16="http://schemas.microsoft.com/office/drawing/2014/main" id="{D59976EE-9EB4-4535-89E9-1FE278A0AFC7}"/>
                </a:ext>
              </a:extLst>
            </xdr:cNvPr>
            <xdr:cNvSpPr txBox="1"/>
          </xdr:nvSpPr>
          <xdr:spPr>
            <a:xfrm>
              <a:off x="13810265" y="0"/>
              <a:ext cx="118872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Geographically</a:t>
              </a:r>
            </a:p>
          </xdr:txBody>
        </xdr:sp>
        <xdr:sp macro="" textlink="">
          <xdr:nvSpPr>
            <xdr:cNvPr id="53" name="TextBox 52">
              <a:hlinkClick xmlns:r="http://schemas.openxmlformats.org/officeDocument/2006/relationships" r:id="rId6" tooltip="Sales Process"/>
              <a:extLst>
                <a:ext uri="{FF2B5EF4-FFF2-40B4-BE49-F238E27FC236}">
                  <a16:creationId xmlns:a16="http://schemas.microsoft.com/office/drawing/2014/main" id="{DD3839F7-7BFC-48DB-2D0A-72645292D3E2}"/>
                </a:ext>
              </a:extLst>
            </xdr:cNvPr>
            <xdr:cNvSpPr txBox="1"/>
          </xdr:nvSpPr>
          <xdr:spPr>
            <a:xfrm>
              <a:off x="15294753" y="0"/>
              <a:ext cx="109728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Sales Process</a:t>
              </a:r>
            </a:p>
          </xdr:txBody>
        </xdr:sp>
        <xdr:sp macro="" textlink="">
          <xdr:nvSpPr>
            <xdr:cNvPr id="54" name="TextBox 53">
              <a:hlinkClick xmlns:r="http://schemas.openxmlformats.org/officeDocument/2006/relationships" r:id="rId7" tooltip="Project Status"/>
              <a:extLst>
                <a:ext uri="{FF2B5EF4-FFF2-40B4-BE49-F238E27FC236}">
                  <a16:creationId xmlns:a16="http://schemas.microsoft.com/office/drawing/2014/main" id="{DB0A6C6C-AB81-6E55-D94E-2D4216479547}"/>
                </a:ext>
              </a:extLst>
            </xdr:cNvPr>
            <xdr:cNvSpPr txBox="1"/>
          </xdr:nvSpPr>
          <xdr:spPr>
            <a:xfrm>
              <a:off x="16687802" y="0"/>
              <a:ext cx="109728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Project Status</a:t>
              </a:r>
            </a:p>
          </xdr:txBody>
        </xdr:sp>
        <xdr:grpSp>
          <xdr:nvGrpSpPr>
            <xdr:cNvPr id="55" name="Graphic 15" descr="Compass outline">
              <a:extLst>
                <a:ext uri="{FF2B5EF4-FFF2-40B4-BE49-F238E27FC236}">
                  <a16:creationId xmlns:a16="http://schemas.microsoft.com/office/drawing/2014/main" id="{EB5C2448-4453-9243-75EA-F39BAA0DD20F}"/>
                </a:ext>
              </a:extLst>
            </xdr:cNvPr>
            <xdr:cNvGrpSpPr/>
          </xdr:nvGrpSpPr>
          <xdr:grpSpPr>
            <a:xfrm>
              <a:off x="3534842" y="74087"/>
              <a:ext cx="274320" cy="274320"/>
              <a:chOff x="4646084" y="222250"/>
              <a:chExt cx="762000" cy="762000"/>
            </a:xfrm>
            <a:solidFill>
              <a:schemeClr val="bg1"/>
            </a:solidFill>
          </xdr:grpSpPr>
          <xdr:sp macro="" textlink="">
            <xdr:nvSpPr>
              <xdr:cNvPr id="56" name="Freeform: Shape 55">
                <a:extLst>
                  <a:ext uri="{FF2B5EF4-FFF2-40B4-BE49-F238E27FC236}">
                    <a16:creationId xmlns:a16="http://schemas.microsoft.com/office/drawing/2014/main" id="{5747B6AF-0BE4-66FA-2265-188C9BB25A90}"/>
                  </a:ext>
                </a:extLst>
              </xdr:cNvPr>
              <xdr:cNvSpPr/>
            </xdr:nvSpPr>
            <xdr:spPr>
              <a:xfrm>
                <a:off x="4646084" y="222250"/>
                <a:ext cx="762000" cy="762000"/>
              </a:xfrm>
              <a:custGeom>
                <a:avLst/>
                <a:gdLst>
                  <a:gd name="connsiteX0" fmla="*/ 381000 w 762000"/>
                  <a:gd name="connsiteY0" fmla="*/ 23813 h 762000"/>
                  <a:gd name="connsiteX1" fmla="*/ 738188 w 762000"/>
                  <a:gd name="connsiteY1" fmla="*/ 381000 h 762000"/>
                  <a:gd name="connsiteX2" fmla="*/ 381000 w 762000"/>
                  <a:gd name="connsiteY2" fmla="*/ 738188 h 762000"/>
                  <a:gd name="connsiteX3" fmla="*/ 23813 w 762000"/>
                  <a:gd name="connsiteY3" fmla="*/ 381000 h 762000"/>
                  <a:gd name="connsiteX4" fmla="*/ 381000 w 762000"/>
                  <a:gd name="connsiteY4" fmla="*/ 23813 h 762000"/>
                  <a:gd name="connsiteX5" fmla="*/ 381000 w 762000"/>
                  <a:gd name="connsiteY5" fmla="*/ 0 h 762000"/>
                  <a:gd name="connsiteX6" fmla="*/ 0 w 762000"/>
                  <a:gd name="connsiteY6" fmla="*/ 381000 h 762000"/>
                  <a:gd name="connsiteX7" fmla="*/ 381000 w 762000"/>
                  <a:gd name="connsiteY7" fmla="*/ 762000 h 762000"/>
                  <a:gd name="connsiteX8" fmla="*/ 762000 w 762000"/>
                  <a:gd name="connsiteY8" fmla="*/ 381000 h 762000"/>
                  <a:gd name="connsiteX9" fmla="*/ 381000 w 762000"/>
                  <a:gd name="connsiteY9" fmla="*/ 0 h 76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62000" h="762000">
                    <a:moveTo>
                      <a:pt x="381000" y="23813"/>
                    </a:moveTo>
                    <a:cubicBezTo>
                      <a:pt x="578269" y="23813"/>
                      <a:pt x="738188" y="183731"/>
                      <a:pt x="738188" y="381000"/>
                    </a:cubicBezTo>
                    <a:cubicBezTo>
                      <a:pt x="738188" y="578269"/>
                      <a:pt x="578269" y="738188"/>
                      <a:pt x="381000" y="738188"/>
                    </a:cubicBezTo>
                    <a:cubicBezTo>
                      <a:pt x="183731" y="738188"/>
                      <a:pt x="23813" y="578269"/>
                      <a:pt x="23813" y="381000"/>
                    </a:cubicBezTo>
                    <a:cubicBezTo>
                      <a:pt x="24035" y="183823"/>
                      <a:pt x="183823" y="24035"/>
                      <a:pt x="381000" y="23813"/>
                    </a:cubicBezTo>
                    <a:moveTo>
                      <a:pt x="381000" y="0"/>
                    </a:moveTo>
                    <a:cubicBezTo>
                      <a:pt x="170580" y="0"/>
                      <a:pt x="0" y="170580"/>
                      <a:pt x="0" y="381000"/>
                    </a:cubicBezTo>
                    <a:cubicBezTo>
                      <a:pt x="0" y="591420"/>
                      <a:pt x="170580" y="762000"/>
                      <a:pt x="381000" y="762000"/>
                    </a:cubicBezTo>
                    <a:cubicBezTo>
                      <a:pt x="591420" y="762000"/>
                      <a:pt x="762000" y="591420"/>
                      <a:pt x="762000" y="381000"/>
                    </a:cubicBezTo>
                    <a:cubicBezTo>
                      <a:pt x="761764" y="170677"/>
                      <a:pt x="591323" y="236"/>
                      <a:pt x="381000" y="0"/>
                    </a:cubicBezTo>
                    <a:close/>
                  </a:path>
                </a:pathLst>
              </a:custGeom>
              <a:solidFill>
                <a:schemeClr val="bg1"/>
              </a:solidFill>
              <a:ln w="11906" cap="flat">
                <a:noFill/>
                <a:prstDash val="solid"/>
                <a:miter/>
              </a:ln>
            </xdr:spPr>
            <xdr:txBody>
              <a:bodyPr rtlCol="0" anchor="ctr"/>
              <a:lstStyle/>
              <a:p>
                <a:endParaRPr lang="en-US"/>
              </a:p>
            </xdr:txBody>
          </xdr:sp>
          <xdr:sp macro="" textlink="">
            <xdr:nvSpPr>
              <xdr:cNvPr id="57" name="Freeform: Shape 56">
                <a:extLst>
                  <a:ext uri="{FF2B5EF4-FFF2-40B4-BE49-F238E27FC236}">
                    <a16:creationId xmlns:a16="http://schemas.microsoft.com/office/drawing/2014/main" id="{43A69280-6971-7406-8B0D-E0B1986A3BE1}"/>
                  </a:ext>
                </a:extLst>
              </xdr:cNvPr>
              <xdr:cNvSpPr/>
            </xdr:nvSpPr>
            <xdr:spPr>
              <a:xfrm>
                <a:off x="4841346" y="419893"/>
                <a:ext cx="369093" cy="369093"/>
              </a:xfrm>
              <a:custGeom>
                <a:avLst/>
                <a:gdLst>
                  <a:gd name="connsiteX0" fmla="*/ 243673 w 369093"/>
                  <a:gd name="connsiteY0" fmla="*/ 243685 h 369093"/>
                  <a:gd name="connsiteX1" fmla="*/ 43779 w 369093"/>
                  <a:gd name="connsiteY1" fmla="*/ 325457 h 369093"/>
                  <a:gd name="connsiteX2" fmla="*/ 125420 w 369093"/>
                  <a:gd name="connsiteY2" fmla="*/ 127718 h 369093"/>
                  <a:gd name="connsiteX3" fmla="*/ 325314 w 369093"/>
                  <a:gd name="connsiteY3" fmla="*/ 44113 h 369093"/>
                  <a:gd name="connsiteX4" fmla="*/ 107156 w 369093"/>
                  <a:gd name="connsiteY4" fmla="*/ 109538 h 369093"/>
                  <a:gd name="connsiteX5" fmla="*/ 0 w 369093"/>
                  <a:gd name="connsiteY5" fmla="*/ 369094 h 369093"/>
                  <a:gd name="connsiteX6" fmla="*/ 261938 w 369093"/>
                  <a:gd name="connsiteY6" fmla="*/ 261938 h 369093"/>
                  <a:gd name="connsiteX7" fmla="*/ 369094 w 369093"/>
                  <a:gd name="connsiteY7" fmla="*/ 0 h 369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69093" h="369093">
                    <a:moveTo>
                      <a:pt x="243673" y="243685"/>
                    </a:moveTo>
                    <a:lnTo>
                      <a:pt x="43779" y="325457"/>
                    </a:lnTo>
                    <a:lnTo>
                      <a:pt x="125420" y="127718"/>
                    </a:lnTo>
                    <a:lnTo>
                      <a:pt x="325314" y="44113"/>
                    </a:lnTo>
                    <a:close/>
                    <a:moveTo>
                      <a:pt x="107156" y="109538"/>
                    </a:moveTo>
                    <a:lnTo>
                      <a:pt x="0" y="369094"/>
                    </a:lnTo>
                    <a:lnTo>
                      <a:pt x="261938" y="261938"/>
                    </a:lnTo>
                    <a:lnTo>
                      <a:pt x="369094" y="0"/>
                    </a:lnTo>
                    <a:close/>
                  </a:path>
                </a:pathLst>
              </a:custGeom>
              <a:solidFill>
                <a:schemeClr val="bg1"/>
              </a:solidFill>
              <a:ln w="11906" cap="flat">
                <a:noFill/>
                <a:prstDash val="solid"/>
                <a:miter/>
              </a:ln>
            </xdr:spPr>
            <xdr:txBody>
              <a:bodyPr rtlCol="0" anchor="ctr"/>
              <a:lstStyle/>
              <a:p>
                <a:endParaRPr lang="en-US"/>
              </a:p>
            </xdr:txBody>
          </xdr:sp>
          <xdr:sp macro="" textlink="">
            <xdr:nvSpPr>
              <xdr:cNvPr id="58" name="Freeform: Shape 57">
                <a:extLst>
                  <a:ext uri="{FF2B5EF4-FFF2-40B4-BE49-F238E27FC236}">
                    <a16:creationId xmlns:a16="http://schemas.microsoft.com/office/drawing/2014/main" id="{99A853DB-A5E0-1063-10B9-37B7F9C89475}"/>
                  </a:ext>
                </a:extLst>
              </xdr:cNvPr>
              <xdr:cNvSpPr/>
            </xdr:nvSpPr>
            <xdr:spPr>
              <a:xfrm>
                <a:off x="5003271" y="579437"/>
                <a:ext cx="47625" cy="47625"/>
              </a:xfrm>
              <a:custGeom>
                <a:avLst/>
                <a:gdLst>
                  <a:gd name="connsiteX0" fmla="*/ 47625 w 47625"/>
                  <a:gd name="connsiteY0" fmla="*/ 23813 h 47625"/>
                  <a:gd name="connsiteX1" fmla="*/ 23813 w 47625"/>
                  <a:gd name="connsiteY1" fmla="*/ 47625 h 47625"/>
                  <a:gd name="connsiteX2" fmla="*/ 0 w 47625"/>
                  <a:gd name="connsiteY2" fmla="*/ 23813 h 47625"/>
                  <a:gd name="connsiteX3" fmla="*/ 23813 w 47625"/>
                  <a:gd name="connsiteY3" fmla="*/ 0 h 47625"/>
                  <a:gd name="connsiteX4" fmla="*/ 47625 w 47625"/>
                  <a:gd name="connsiteY4" fmla="*/ 23813 h 476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7625" h="47625">
                    <a:moveTo>
                      <a:pt x="47625" y="23813"/>
                    </a:moveTo>
                    <a:cubicBezTo>
                      <a:pt x="47625" y="36964"/>
                      <a:pt x="36964" y="47625"/>
                      <a:pt x="23813" y="47625"/>
                    </a:cubicBezTo>
                    <a:cubicBezTo>
                      <a:pt x="10661" y="47625"/>
                      <a:pt x="0" y="36964"/>
                      <a:pt x="0" y="23813"/>
                    </a:cubicBezTo>
                    <a:cubicBezTo>
                      <a:pt x="0" y="10661"/>
                      <a:pt x="10661" y="0"/>
                      <a:pt x="23813" y="0"/>
                    </a:cubicBezTo>
                    <a:cubicBezTo>
                      <a:pt x="36964" y="0"/>
                      <a:pt x="47625" y="10661"/>
                      <a:pt x="47625" y="23813"/>
                    </a:cubicBezTo>
                    <a:close/>
                  </a:path>
                </a:pathLst>
              </a:custGeom>
              <a:solidFill>
                <a:schemeClr val="bg1"/>
              </a:solidFill>
              <a:ln w="11906" cap="flat">
                <a:noFill/>
                <a:prstDash val="solid"/>
                <a:miter/>
              </a:ln>
            </xdr:spPr>
            <xdr:txBody>
              <a:bodyPr rtlCol="0" anchor="ctr"/>
              <a:lstStyle/>
              <a:p>
                <a:endParaRPr lang="en-US"/>
              </a:p>
            </xdr:txBody>
          </xdr:sp>
        </xdr:grpSp>
      </xdr:grpSp>
      <xdr:sp macro="" textlink="">
        <xdr:nvSpPr>
          <xdr:cNvPr id="46" name="Rectangle: Rounded Corners 45">
            <a:extLst>
              <a:ext uri="{FF2B5EF4-FFF2-40B4-BE49-F238E27FC236}">
                <a16:creationId xmlns:a16="http://schemas.microsoft.com/office/drawing/2014/main" id="{C8C9406D-5AD4-B51B-0D59-57B3063DFE4C}"/>
              </a:ext>
            </a:extLst>
          </xdr:cNvPr>
          <xdr:cNvSpPr/>
        </xdr:nvSpPr>
        <xdr:spPr>
          <a:xfrm>
            <a:off x="16076929" y="296333"/>
            <a:ext cx="28557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368292</xdr:colOff>
      <xdr:row>4</xdr:row>
      <xdr:rowOff>111130</xdr:rowOff>
    </xdr:from>
    <xdr:to>
      <xdr:col>34</xdr:col>
      <xdr:colOff>323193</xdr:colOff>
      <xdr:row>58</xdr:row>
      <xdr:rowOff>156850</xdr:rowOff>
    </xdr:to>
    <xdr:grpSp>
      <xdr:nvGrpSpPr>
        <xdr:cNvPr id="7" name="Group 6">
          <a:extLst>
            <a:ext uri="{FF2B5EF4-FFF2-40B4-BE49-F238E27FC236}">
              <a16:creationId xmlns:a16="http://schemas.microsoft.com/office/drawing/2014/main" id="{B5548C53-B6C6-F763-F52C-57FF148464D6}"/>
            </a:ext>
          </a:extLst>
        </xdr:cNvPr>
        <xdr:cNvGrpSpPr/>
      </xdr:nvGrpSpPr>
      <xdr:grpSpPr>
        <a:xfrm>
          <a:off x="10025584" y="851963"/>
          <a:ext cx="12187470" cy="10046970"/>
          <a:chOff x="8760881" y="105847"/>
          <a:chExt cx="11617734" cy="10332720"/>
        </a:xfrm>
      </xdr:grpSpPr>
      <xdr:graphicFrame macro="">
        <xdr:nvGraphicFramePr>
          <xdr:cNvPr id="2" name="Chart 1">
            <a:extLst>
              <a:ext uri="{FF2B5EF4-FFF2-40B4-BE49-F238E27FC236}">
                <a16:creationId xmlns:a16="http://schemas.microsoft.com/office/drawing/2014/main" id="{9E0AF37F-A8EB-4541-93D3-AC7F7F96E6AF}"/>
              </a:ext>
            </a:extLst>
          </xdr:cNvPr>
          <xdr:cNvGraphicFramePr>
            <a:graphicFrameLocks/>
          </xdr:cNvGraphicFramePr>
        </xdr:nvGraphicFramePr>
        <xdr:xfrm>
          <a:off x="12310206" y="3095935"/>
          <a:ext cx="4519085" cy="435254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 name="Circle: Hollow 2">
            <a:extLst>
              <a:ext uri="{FF2B5EF4-FFF2-40B4-BE49-F238E27FC236}">
                <a16:creationId xmlns:a16="http://schemas.microsoft.com/office/drawing/2014/main" id="{C0A4A72B-C4DB-9C79-8728-9C9E17594C02}"/>
              </a:ext>
            </a:extLst>
          </xdr:cNvPr>
          <xdr:cNvSpPr/>
        </xdr:nvSpPr>
        <xdr:spPr>
          <a:xfrm>
            <a:off x="12146588" y="2849047"/>
            <a:ext cx="4846320" cy="4846320"/>
          </a:xfrm>
          <a:prstGeom prst="donut">
            <a:avLst>
              <a:gd name="adj" fmla="val 3079"/>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4" name="Flowchart: Connector 3">
            <a:extLst>
              <a:ext uri="{FF2B5EF4-FFF2-40B4-BE49-F238E27FC236}">
                <a16:creationId xmlns:a16="http://schemas.microsoft.com/office/drawing/2014/main" id="{A88E4A07-39B9-F2E2-7673-1245CC67A49E}"/>
              </a:ext>
            </a:extLst>
          </xdr:cNvPr>
          <xdr:cNvSpPr>
            <a:spLocks noChangeAspect="1"/>
          </xdr:cNvSpPr>
        </xdr:nvSpPr>
        <xdr:spPr>
          <a:xfrm>
            <a:off x="11185475" y="1888927"/>
            <a:ext cx="6768546" cy="6766560"/>
          </a:xfrm>
          <a:prstGeom prst="flowChartConnector">
            <a:avLst/>
          </a:prstGeom>
          <a:noFill/>
          <a:ln w="12700">
            <a:solidFill>
              <a:schemeClr val="accent1">
                <a:shade val="15000"/>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Flowchart: Connector 4">
            <a:extLst>
              <a:ext uri="{FF2B5EF4-FFF2-40B4-BE49-F238E27FC236}">
                <a16:creationId xmlns:a16="http://schemas.microsoft.com/office/drawing/2014/main" id="{F5516D8B-4719-7457-E941-FE98E4BA6947}"/>
              </a:ext>
            </a:extLst>
          </xdr:cNvPr>
          <xdr:cNvSpPr>
            <a:spLocks noChangeAspect="1"/>
          </xdr:cNvSpPr>
        </xdr:nvSpPr>
        <xdr:spPr>
          <a:xfrm>
            <a:off x="9859206" y="563047"/>
            <a:ext cx="9421084" cy="9418320"/>
          </a:xfrm>
          <a:prstGeom prst="flowChartConnector">
            <a:avLst/>
          </a:prstGeom>
          <a:noFill/>
          <a:ln w="12700">
            <a:solidFill>
              <a:schemeClr val="accent1">
                <a:shade val="15000"/>
                <a:alpha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Flowchart: Connector 5">
            <a:extLst>
              <a:ext uri="{FF2B5EF4-FFF2-40B4-BE49-F238E27FC236}">
                <a16:creationId xmlns:a16="http://schemas.microsoft.com/office/drawing/2014/main" id="{9709BBBB-BE9E-3F94-7C5D-70BB86092C25}"/>
              </a:ext>
            </a:extLst>
          </xdr:cNvPr>
          <xdr:cNvSpPr>
            <a:spLocks noChangeAspect="1"/>
          </xdr:cNvSpPr>
        </xdr:nvSpPr>
        <xdr:spPr>
          <a:xfrm>
            <a:off x="8760881" y="105847"/>
            <a:ext cx="11617734" cy="10332720"/>
          </a:xfrm>
          <a:prstGeom prst="flowChartConnector">
            <a:avLst/>
          </a:prstGeom>
          <a:noFill/>
          <a:ln w="12700">
            <a:solidFill>
              <a:schemeClr val="accent1">
                <a:shade val="15000"/>
                <a:alpha val="1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560916</xdr:colOff>
      <xdr:row>28</xdr:row>
      <xdr:rowOff>156624</xdr:rowOff>
    </xdr:from>
    <xdr:to>
      <xdr:col>2</xdr:col>
      <xdr:colOff>9905</xdr:colOff>
      <xdr:row>32</xdr:row>
      <xdr:rowOff>71280</xdr:rowOff>
    </xdr:to>
    <xdr:sp macro="" textlink="">
      <xdr:nvSpPr>
        <xdr:cNvPr id="8" name="Flowchart: Connector 7">
          <a:extLst>
            <a:ext uri="{FF2B5EF4-FFF2-40B4-BE49-F238E27FC236}">
              <a16:creationId xmlns:a16="http://schemas.microsoft.com/office/drawing/2014/main" id="{F2F543F8-C799-36FB-4412-435BEF2230C1}"/>
            </a:ext>
          </a:extLst>
        </xdr:cNvPr>
        <xdr:cNvSpPr/>
      </xdr:nvSpPr>
      <xdr:spPr>
        <a:xfrm>
          <a:off x="560916" y="5490624"/>
          <a:ext cx="655489" cy="676656"/>
        </a:xfrm>
        <a:prstGeom prst="flowChartConnector">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167215</xdr:colOff>
      <xdr:row>28</xdr:row>
      <xdr:rowOff>156624</xdr:rowOff>
    </xdr:from>
    <xdr:to>
      <xdr:col>6</xdr:col>
      <xdr:colOff>230038</xdr:colOff>
      <xdr:row>32</xdr:row>
      <xdr:rowOff>71280</xdr:rowOff>
    </xdr:to>
    <xdr:sp macro="" textlink="">
      <xdr:nvSpPr>
        <xdr:cNvPr id="9" name="Flowchart: Connector 8">
          <a:extLst>
            <a:ext uri="{FF2B5EF4-FFF2-40B4-BE49-F238E27FC236}">
              <a16:creationId xmlns:a16="http://schemas.microsoft.com/office/drawing/2014/main" id="{0D911327-4A92-39F7-8018-60E84AA1EB70}"/>
            </a:ext>
          </a:extLst>
        </xdr:cNvPr>
        <xdr:cNvSpPr/>
      </xdr:nvSpPr>
      <xdr:spPr>
        <a:xfrm>
          <a:off x="3183465" y="5490624"/>
          <a:ext cx="666073" cy="676656"/>
        </a:xfrm>
        <a:prstGeom prst="flowChartConnector">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167215</xdr:colOff>
      <xdr:row>11</xdr:row>
      <xdr:rowOff>3166</xdr:rowOff>
    </xdr:from>
    <xdr:to>
      <xdr:col>6</xdr:col>
      <xdr:colOff>230038</xdr:colOff>
      <xdr:row>14</xdr:row>
      <xdr:rowOff>108322</xdr:rowOff>
    </xdr:to>
    <xdr:sp macro="" textlink="">
      <xdr:nvSpPr>
        <xdr:cNvPr id="10" name="Flowchart: Connector 9">
          <a:extLst>
            <a:ext uri="{FF2B5EF4-FFF2-40B4-BE49-F238E27FC236}">
              <a16:creationId xmlns:a16="http://schemas.microsoft.com/office/drawing/2014/main" id="{E817D218-C3E2-3B88-F3BF-F10848BB2F57}"/>
            </a:ext>
          </a:extLst>
        </xdr:cNvPr>
        <xdr:cNvSpPr/>
      </xdr:nvSpPr>
      <xdr:spPr>
        <a:xfrm>
          <a:off x="3183465" y="2098666"/>
          <a:ext cx="666073" cy="676656"/>
        </a:xfrm>
        <a:prstGeom prst="flowChartConnector">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167215</xdr:colOff>
      <xdr:row>43</xdr:row>
      <xdr:rowOff>119583</xdr:rowOff>
    </xdr:from>
    <xdr:to>
      <xdr:col>6</xdr:col>
      <xdr:colOff>230038</xdr:colOff>
      <xdr:row>47</xdr:row>
      <xdr:rowOff>34239</xdr:rowOff>
    </xdr:to>
    <xdr:sp macro="" textlink="">
      <xdr:nvSpPr>
        <xdr:cNvPr id="12" name="Flowchart: Connector 11">
          <a:extLst>
            <a:ext uri="{FF2B5EF4-FFF2-40B4-BE49-F238E27FC236}">
              <a16:creationId xmlns:a16="http://schemas.microsoft.com/office/drawing/2014/main" id="{693735D9-2E83-7BFA-22AD-CDAE9BDFFD86}"/>
            </a:ext>
          </a:extLst>
        </xdr:cNvPr>
        <xdr:cNvSpPr/>
      </xdr:nvSpPr>
      <xdr:spPr>
        <a:xfrm>
          <a:off x="3183465" y="8311083"/>
          <a:ext cx="666073" cy="676656"/>
        </a:xfrm>
        <a:prstGeom prst="flowChartConnector">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9905</xdr:colOff>
      <xdr:row>30</xdr:row>
      <xdr:rowOff>113952</xdr:rowOff>
    </xdr:from>
    <xdr:to>
      <xdr:col>5</xdr:col>
      <xdr:colOff>167215</xdr:colOff>
      <xdr:row>30</xdr:row>
      <xdr:rowOff>113952</xdr:rowOff>
    </xdr:to>
    <xdr:cxnSp macro="">
      <xdr:nvCxnSpPr>
        <xdr:cNvPr id="14" name="Straight Connector 13">
          <a:extLst>
            <a:ext uri="{FF2B5EF4-FFF2-40B4-BE49-F238E27FC236}">
              <a16:creationId xmlns:a16="http://schemas.microsoft.com/office/drawing/2014/main" id="{29C59566-6F3E-B937-504F-2F70812CF31F}"/>
            </a:ext>
          </a:extLst>
        </xdr:cNvPr>
        <xdr:cNvCxnSpPr>
          <a:stCxn id="8" idx="6"/>
          <a:endCxn id="9" idx="2"/>
        </xdr:cNvCxnSpPr>
      </xdr:nvCxnSpPr>
      <xdr:spPr>
        <a:xfrm>
          <a:off x="1216405" y="5828952"/>
          <a:ext cx="1967060"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524645</xdr:colOff>
      <xdr:row>14</xdr:row>
      <xdr:rowOff>9228</xdr:rowOff>
    </xdr:from>
    <xdr:to>
      <xdr:col>5</xdr:col>
      <xdr:colOff>266309</xdr:colOff>
      <xdr:row>29</xdr:row>
      <xdr:rowOff>65218</xdr:rowOff>
    </xdr:to>
    <xdr:cxnSp macro="">
      <xdr:nvCxnSpPr>
        <xdr:cNvPr id="16" name="Straight Connector 15">
          <a:extLst>
            <a:ext uri="{FF2B5EF4-FFF2-40B4-BE49-F238E27FC236}">
              <a16:creationId xmlns:a16="http://schemas.microsoft.com/office/drawing/2014/main" id="{81DB1AF1-2E53-9561-68EF-393670B1D43E}"/>
            </a:ext>
          </a:extLst>
        </xdr:cNvPr>
        <xdr:cNvCxnSpPr>
          <a:stCxn id="8" idx="7"/>
          <a:endCxn id="10" idx="3"/>
        </xdr:cNvCxnSpPr>
      </xdr:nvCxnSpPr>
      <xdr:spPr>
        <a:xfrm flipV="1">
          <a:off x="1127895" y="2676228"/>
          <a:ext cx="2154664" cy="291349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524645</xdr:colOff>
      <xdr:row>31</xdr:row>
      <xdr:rowOff>162686</xdr:rowOff>
    </xdr:from>
    <xdr:to>
      <xdr:col>5</xdr:col>
      <xdr:colOff>167215</xdr:colOff>
      <xdr:row>45</xdr:row>
      <xdr:rowOff>76911</xdr:rowOff>
    </xdr:to>
    <xdr:cxnSp macro="">
      <xdr:nvCxnSpPr>
        <xdr:cNvPr id="19" name="Straight Connector 18">
          <a:extLst>
            <a:ext uri="{FF2B5EF4-FFF2-40B4-BE49-F238E27FC236}">
              <a16:creationId xmlns:a16="http://schemas.microsoft.com/office/drawing/2014/main" id="{47FE322B-A4B7-3190-1570-D1FE898960F9}"/>
            </a:ext>
          </a:extLst>
        </xdr:cNvPr>
        <xdr:cNvCxnSpPr>
          <a:stCxn id="8" idx="5"/>
          <a:endCxn id="12" idx="2"/>
        </xdr:cNvCxnSpPr>
      </xdr:nvCxnSpPr>
      <xdr:spPr>
        <a:xfrm>
          <a:off x="1127895" y="6068186"/>
          <a:ext cx="2055570" cy="258122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505543</xdr:colOff>
      <xdr:row>14</xdr:row>
      <xdr:rowOff>108322</xdr:rowOff>
    </xdr:from>
    <xdr:to>
      <xdr:col>5</xdr:col>
      <xdr:colOff>505543</xdr:colOff>
      <xdr:row>28</xdr:row>
      <xdr:rowOff>156624</xdr:rowOff>
    </xdr:to>
    <xdr:cxnSp macro="">
      <xdr:nvCxnSpPr>
        <xdr:cNvPr id="22" name="Straight Connector 21">
          <a:extLst>
            <a:ext uri="{FF2B5EF4-FFF2-40B4-BE49-F238E27FC236}">
              <a16:creationId xmlns:a16="http://schemas.microsoft.com/office/drawing/2014/main" id="{3D1A8877-8BB6-DF4B-2E95-2C903A44F28B}"/>
            </a:ext>
          </a:extLst>
        </xdr:cNvPr>
        <xdr:cNvCxnSpPr>
          <a:stCxn id="9" idx="0"/>
          <a:endCxn id="10" idx="4"/>
        </xdr:cNvCxnSpPr>
      </xdr:nvCxnSpPr>
      <xdr:spPr>
        <a:xfrm flipV="1">
          <a:off x="3521793" y="2775322"/>
          <a:ext cx="0" cy="271530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505543</xdr:colOff>
      <xdr:row>32</xdr:row>
      <xdr:rowOff>71280</xdr:rowOff>
    </xdr:from>
    <xdr:to>
      <xdr:col>5</xdr:col>
      <xdr:colOff>505543</xdr:colOff>
      <xdr:row>43</xdr:row>
      <xdr:rowOff>119583</xdr:rowOff>
    </xdr:to>
    <xdr:cxnSp macro="">
      <xdr:nvCxnSpPr>
        <xdr:cNvPr id="25" name="Straight Connector 24">
          <a:extLst>
            <a:ext uri="{FF2B5EF4-FFF2-40B4-BE49-F238E27FC236}">
              <a16:creationId xmlns:a16="http://schemas.microsoft.com/office/drawing/2014/main" id="{9B98CA40-6ADD-8405-CE1E-B857BC84AD69}"/>
            </a:ext>
          </a:extLst>
        </xdr:cNvPr>
        <xdr:cNvCxnSpPr>
          <a:stCxn id="12" idx="0"/>
          <a:endCxn id="9" idx="4"/>
        </xdr:cNvCxnSpPr>
      </xdr:nvCxnSpPr>
      <xdr:spPr>
        <a:xfrm flipV="1">
          <a:off x="3521793" y="6167280"/>
          <a:ext cx="0" cy="214380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256115</xdr:colOff>
      <xdr:row>28</xdr:row>
      <xdr:rowOff>156624</xdr:rowOff>
    </xdr:from>
    <xdr:to>
      <xdr:col>12</xdr:col>
      <xdr:colOff>318938</xdr:colOff>
      <xdr:row>32</xdr:row>
      <xdr:rowOff>71280</xdr:rowOff>
    </xdr:to>
    <xdr:sp macro="" textlink="">
      <xdr:nvSpPr>
        <xdr:cNvPr id="28" name="Flowchart: Connector 27">
          <a:extLst>
            <a:ext uri="{FF2B5EF4-FFF2-40B4-BE49-F238E27FC236}">
              <a16:creationId xmlns:a16="http://schemas.microsoft.com/office/drawing/2014/main" id="{40C42173-E2AF-9D74-98BB-12DC6B386AE2}"/>
            </a:ext>
          </a:extLst>
        </xdr:cNvPr>
        <xdr:cNvSpPr/>
      </xdr:nvSpPr>
      <xdr:spPr>
        <a:xfrm>
          <a:off x="6891865" y="5490624"/>
          <a:ext cx="666073" cy="676656"/>
        </a:xfrm>
        <a:prstGeom prst="flowChartConnector">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228245</xdr:colOff>
      <xdr:row>37</xdr:row>
      <xdr:rowOff>12691</xdr:rowOff>
    </xdr:from>
    <xdr:to>
      <xdr:col>9</xdr:col>
      <xdr:colOff>291068</xdr:colOff>
      <xdr:row>40</xdr:row>
      <xdr:rowOff>117847</xdr:rowOff>
    </xdr:to>
    <xdr:sp macro="" textlink="">
      <xdr:nvSpPr>
        <xdr:cNvPr id="29" name="Flowchart: Connector 28">
          <a:extLst>
            <a:ext uri="{FF2B5EF4-FFF2-40B4-BE49-F238E27FC236}">
              <a16:creationId xmlns:a16="http://schemas.microsoft.com/office/drawing/2014/main" id="{B6CDD4EA-469A-B3C5-9AE0-21C302510722}"/>
            </a:ext>
          </a:extLst>
        </xdr:cNvPr>
        <xdr:cNvSpPr/>
      </xdr:nvSpPr>
      <xdr:spPr>
        <a:xfrm>
          <a:off x="5054245" y="7061191"/>
          <a:ext cx="666073" cy="676656"/>
        </a:xfrm>
        <a:prstGeom prst="flowChartConnector">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228245</xdr:colOff>
      <xdr:row>20</xdr:row>
      <xdr:rowOff>133341</xdr:rowOff>
    </xdr:from>
    <xdr:to>
      <xdr:col>9</xdr:col>
      <xdr:colOff>291068</xdr:colOff>
      <xdr:row>24</xdr:row>
      <xdr:rowOff>47997</xdr:rowOff>
    </xdr:to>
    <xdr:sp macro="" textlink="">
      <xdr:nvSpPr>
        <xdr:cNvPr id="30" name="Flowchart: Connector 29">
          <a:extLst>
            <a:ext uri="{FF2B5EF4-FFF2-40B4-BE49-F238E27FC236}">
              <a16:creationId xmlns:a16="http://schemas.microsoft.com/office/drawing/2014/main" id="{9D66D42A-173D-1B9F-0E62-D4F5F6B3E688}"/>
            </a:ext>
          </a:extLst>
        </xdr:cNvPr>
        <xdr:cNvSpPr/>
      </xdr:nvSpPr>
      <xdr:spPr>
        <a:xfrm>
          <a:off x="5054245" y="3943341"/>
          <a:ext cx="666073" cy="676656"/>
        </a:xfrm>
        <a:prstGeom prst="flowChartConnector">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487889</xdr:colOff>
      <xdr:row>21</xdr:row>
      <xdr:rowOff>59257</xdr:rowOff>
    </xdr:from>
    <xdr:to>
      <xdr:col>15</xdr:col>
      <xdr:colOff>550712</xdr:colOff>
      <xdr:row>24</xdr:row>
      <xdr:rowOff>164413</xdr:rowOff>
    </xdr:to>
    <xdr:sp macro="" textlink="">
      <xdr:nvSpPr>
        <xdr:cNvPr id="31" name="Flowchart: Connector 30">
          <a:extLst>
            <a:ext uri="{FF2B5EF4-FFF2-40B4-BE49-F238E27FC236}">
              <a16:creationId xmlns:a16="http://schemas.microsoft.com/office/drawing/2014/main" id="{73A79416-2851-44FD-0A4E-93C5425F96DF}"/>
            </a:ext>
          </a:extLst>
        </xdr:cNvPr>
        <xdr:cNvSpPr/>
      </xdr:nvSpPr>
      <xdr:spPr>
        <a:xfrm>
          <a:off x="8933389" y="4059757"/>
          <a:ext cx="666073" cy="676656"/>
        </a:xfrm>
        <a:prstGeom prst="flowChartConnector">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487889</xdr:colOff>
      <xdr:row>38</xdr:row>
      <xdr:rowOff>97357</xdr:rowOff>
    </xdr:from>
    <xdr:to>
      <xdr:col>15</xdr:col>
      <xdr:colOff>550712</xdr:colOff>
      <xdr:row>42</xdr:row>
      <xdr:rowOff>12013</xdr:rowOff>
    </xdr:to>
    <xdr:sp macro="" textlink="">
      <xdr:nvSpPr>
        <xdr:cNvPr id="32" name="Flowchart: Connector 31">
          <a:extLst>
            <a:ext uri="{FF2B5EF4-FFF2-40B4-BE49-F238E27FC236}">
              <a16:creationId xmlns:a16="http://schemas.microsoft.com/office/drawing/2014/main" id="{905B6B55-7996-C8A3-2334-232E9040BAA5}"/>
            </a:ext>
          </a:extLst>
        </xdr:cNvPr>
        <xdr:cNvSpPr/>
      </xdr:nvSpPr>
      <xdr:spPr>
        <a:xfrm>
          <a:off x="8933389" y="7336357"/>
          <a:ext cx="666073" cy="676656"/>
        </a:xfrm>
        <a:prstGeom prst="flowChartConnector">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230038</xdr:colOff>
      <xdr:row>30</xdr:row>
      <xdr:rowOff>113952</xdr:rowOff>
    </xdr:from>
    <xdr:to>
      <xdr:col>11</xdr:col>
      <xdr:colOff>256115</xdr:colOff>
      <xdr:row>30</xdr:row>
      <xdr:rowOff>113952</xdr:rowOff>
    </xdr:to>
    <xdr:cxnSp macro="">
      <xdr:nvCxnSpPr>
        <xdr:cNvPr id="33" name="Straight Connector 32">
          <a:extLst>
            <a:ext uri="{FF2B5EF4-FFF2-40B4-BE49-F238E27FC236}">
              <a16:creationId xmlns:a16="http://schemas.microsoft.com/office/drawing/2014/main" id="{C6219500-7B53-7A02-12C3-816AEBED045A}"/>
            </a:ext>
          </a:extLst>
        </xdr:cNvPr>
        <xdr:cNvCxnSpPr>
          <a:stCxn id="9" idx="6"/>
          <a:endCxn id="28" idx="2"/>
        </xdr:cNvCxnSpPr>
      </xdr:nvCxnSpPr>
      <xdr:spPr>
        <a:xfrm>
          <a:off x="3849538" y="5828952"/>
          <a:ext cx="3042327"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130944</xdr:colOff>
      <xdr:row>23</xdr:row>
      <xdr:rowOff>139403</xdr:rowOff>
    </xdr:from>
    <xdr:to>
      <xdr:col>8</xdr:col>
      <xdr:colOff>327339</xdr:colOff>
      <xdr:row>29</xdr:row>
      <xdr:rowOff>65218</xdr:rowOff>
    </xdr:to>
    <xdr:cxnSp macro="">
      <xdr:nvCxnSpPr>
        <xdr:cNvPr id="36" name="Straight Connector 35">
          <a:extLst>
            <a:ext uri="{FF2B5EF4-FFF2-40B4-BE49-F238E27FC236}">
              <a16:creationId xmlns:a16="http://schemas.microsoft.com/office/drawing/2014/main" id="{7B8BB5B8-6CE5-A732-DE0B-2D8338627FDF}"/>
            </a:ext>
          </a:extLst>
        </xdr:cNvPr>
        <xdr:cNvCxnSpPr>
          <a:stCxn id="9" idx="7"/>
          <a:endCxn id="30" idx="3"/>
        </xdr:cNvCxnSpPr>
      </xdr:nvCxnSpPr>
      <xdr:spPr>
        <a:xfrm flipV="1">
          <a:off x="3750444" y="4520903"/>
          <a:ext cx="1402895" cy="106881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191974</xdr:colOff>
      <xdr:row>31</xdr:row>
      <xdr:rowOff>162686</xdr:rowOff>
    </xdr:from>
    <xdr:to>
      <xdr:col>11</xdr:col>
      <xdr:colOff>355209</xdr:colOff>
      <xdr:row>37</xdr:row>
      <xdr:rowOff>111785</xdr:rowOff>
    </xdr:to>
    <xdr:cxnSp macro="">
      <xdr:nvCxnSpPr>
        <xdr:cNvPr id="39" name="Straight Connector 38">
          <a:extLst>
            <a:ext uri="{FF2B5EF4-FFF2-40B4-BE49-F238E27FC236}">
              <a16:creationId xmlns:a16="http://schemas.microsoft.com/office/drawing/2014/main" id="{BAFED1A7-A916-DFB0-B06C-D857239A32FA}"/>
            </a:ext>
          </a:extLst>
        </xdr:cNvPr>
        <xdr:cNvCxnSpPr>
          <a:stCxn id="29" idx="7"/>
          <a:endCxn id="28" idx="3"/>
        </xdr:cNvCxnSpPr>
      </xdr:nvCxnSpPr>
      <xdr:spPr>
        <a:xfrm flipV="1">
          <a:off x="5621224" y="6068186"/>
          <a:ext cx="1369735" cy="109209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219844</xdr:colOff>
      <xdr:row>24</xdr:row>
      <xdr:rowOff>65319</xdr:rowOff>
    </xdr:from>
    <xdr:to>
      <xdr:col>14</xdr:col>
      <xdr:colOff>586983</xdr:colOff>
      <xdr:row>29</xdr:row>
      <xdr:rowOff>65218</xdr:rowOff>
    </xdr:to>
    <xdr:cxnSp macro="">
      <xdr:nvCxnSpPr>
        <xdr:cNvPr id="42" name="Straight Connector 41">
          <a:extLst>
            <a:ext uri="{FF2B5EF4-FFF2-40B4-BE49-F238E27FC236}">
              <a16:creationId xmlns:a16="http://schemas.microsoft.com/office/drawing/2014/main" id="{CD4ADFB8-2D2C-A5A9-0DC7-941B3432A7B2}"/>
            </a:ext>
          </a:extLst>
        </xdr:cNvPr>
        <xdr:cNvCxnSpPr>
          <a:stCxn id="28" idx="7"/>
          <a:endCxn id="31" idx="3"/>
        </xdr:cNvCxnSpPr>
      </xdr:nvCxnSpPr>
      <xdr:spPr>
        <a:xfrm flipV="1">
          <a:off x="7458844" y="4637319"/>
          <a:ext cx="1573639" cy="95239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219844</xdr:colOff>
      <xdr:row>31</xdr:row>
      <xdr:rowOff>162686</xdr:rowOff>
    </xdr:from>
    <xdr:to>
      <xdr:col>14</xdr:col>
      <xdr:colOff>586983</xdr:colOff>
      <xdr:row>39</xdr:row>
      <xdr:rowOff>5951</xdr:rowOff>
    </xdr:to>
    <xdr:cxnSp macro="">
      <xdr:nvCxnSpPr>
        <xdr:cNvPr id="60" name="Straight Connector 59">
          <a:extLst>
            <a:ext uri="{FF2B5EF4-FFF2-40B4-BE49-F238E27FC236}">
              <a16:creationId xmlns:a16="http://schemas.microsoft.com/office/drawing/2014/main" id="{9B04AD6F-2BF8-45B3-7681-6F1BC40013E9}"/>
            </a:ext>
          </a:extLst>
        </xdr:cNvPr>
        <xdr:cNvCxnSpPr>
          <a:stCxn id="28" idx="5"/>
          <a:endCxn id="32" idx="1"/>
        </xdr:cNvCxnSpPr>
      </xdr:nvCxnSpPr>
      <xdr:spPr>
        <a:xfrm>
          <a:off x="7458844" y="6068186"/>
          <a:ext cx="1573639" cy="136726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191974</xdr:colOff>
      <xdr:row>23</xdr:row>
      <xdr:rowOff>139403</xdr:rowOff>
    </xdr:from>
    <xdr:to>
      <xdr:col>11</xdr:col>
      <xdr:colOff>355209</xdr:colOff>
      <xdr:row>29</xdr:row>
      <xdr:rowOff>65218</xdr:rowOff>
    </xdr:to>
    <xdr:cxnSp macro="">
      <xdr:nvCxnSpPr>
        <xdr:cNvPr id="63" name="Straight Connector 62">
          <a:extLst>
            <a:ext uri="{FF2B5EF4-FFF2-40B4-BE49-F238E27FC236}">
              <a16:creationId xmlns:a16="http://schemas.microsoft.com/office/drawing/2014/main" id="{C33757E4-D2E3-07E2-2D9D-F22B72186614}"/>
            </a:ext>
          </a:extLst>
        </xdr:cNvPr>
        <xdr:cNvCxnSpPr>
          <a:stCxn id="30" idx="5"/>
          <a:endCxn id="28" idx="1"/>
        </xdr:cNvCxnSpPr>
      </xdr:nvCxnSpPr>
      <xdr:spPr>
        <a:xfrm>
          <a:off x="5621224" y="4520903"/>
          <a:ext cx="1369735" cy="106881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130944</xdr:colOff>
      <xdr:row>31</xdr:row>
      <xdr:rowOff>162686</xdr:rowOff>
    </xdr:from>
    <xdr:to>
      <xdr:col>8</xdr:col>
      <xdr:colOff>327339</xdr:colOff>
      <xdr:row>37</xdr:row>
      <xdr:rowOff>111785</xdr:rowOff>
    </xdr:to>
    <xdr:cxnSp macro="">
      <xdr:nvCxnSpPr>
        <xdr:cNvPr id="66" name="Straight Connector 65">
          <a:extLst>
            <a:ext uri="{FF2B5EF4-FFF2-40B4-BE49-F238E27FC236}">
              <a16:creationId xmlns:a16="http://schemas.microsoft.com/office/drawing/2014/main" id="{F3E26F9B-0CC7-7430-85B9-F45EF4CC2DBB}"/>
            </a:ext>
          </a:extLst>
        </xdr:cNvPr>
        <xdr:cNvCxnSpPr>
          <a:stCxn id="9" idx="5"/>
          <a:endCxn id="29" idx="1"/>
        </xdr:cNvCxnSpPr>
      </xdr:nvCxnSpPr>
      <xdr:spPr>
        <a:xfrm>
          <a:off x="3750444" y="6068186"/>
          <a:ext cx="1402895" cy="109209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9</xdr:row>
      <xdr:rowOff>9516</xdr:rowOff>
    </xdr:from>
    <xdr:to>
      <xdr:col>6</xdr:col>
      <xdr:colOff>374650</xdr:colOff>
      <xdr:row>10</xdr:row>
      <xdr:rowOff>136516</xdr:rowOff>
    </xdr:to>
    <xdr:sp macro="" textlink="">
      <xdr:nvSpPr>
        <xdr:cNvPr id="70" name="TextBox 69">
          <a:extLst>
            <a:ext uri="{FF2B5EF4-FFF2-40B4-BE49-F238E27FC236}">
              <a16:creationId xmlns:a16="http://schemas.microsoft.com/office/drawing/2014/main" id="{82A4D1B9-E9A2-CFB8-1BEB-7BC853F2C3D6}"/>
            </a:ext>
          </a:extLst>
        </xdr:cNvPr>
        <xdr:cNvSpPr txBox="1"/>
      </xdr:nvSpPr>
      <xdr:spPr>
        <a:xfrm>
          <a:off x="3041650" y="1724016"/>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Branches</a:t>
          </a:r>
        </a:p>
      </xdr:txBody>
    </xdr:sp>
    <xdr:clientData/>
  </xdr:twoCellAnchor>
  <xdr:twoCellAnchor>
    <xdr:from>
      <xdr:col>8</xdr:col>
      <xdr:colOff>177801</xdr:colOff>
      <xdr:row>4</xdr:row>
      <xdr:rowOff>5283</xdr:rowOff>
    </xdr:from>
    <xdr:to>
      <xdr:col>9</xdr:col>
      <xdr:colOff>527051</xdr:colOff>
      <xdr:row>4</xdr:row>
      <xdr:rowOff>5283</xdr:rowOff>
    </xdr:to>
    <xdr:sp macro="" textlink="">
      <xdr:nvSpPr>
        <xdr:cNvPr id="71" name="TextBox 70">
          <a:extLst>
            <a:ext uri="{FF2B5EF4-FFF2-40B4-BE49-F238E27FC236}">
              <a16:creationId xmlns:a16="http://schemas.microsoft.com/office/drawing/2014/main" id="{646D5750-0084-C768-4FBF-090536858DF4}"/>
            </a:ext>
          </a:extLst>
        </xdr:cNvPr>
        <xdr:cNvSpPr txBox="1"/>
      </xdr:nvSpPr>
      <xdr:spPr>
        <a:xfrm>
          <a:off x="5003801" y="767283"/>
          <a:ext cx="9525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Customers</a:t>
          </a:r>
        </a:p>
      </xdr:txBody>
    </xdr:sp>
    <xdr:clientData/>
  </xdr:twoCellAnchor>
  <xdr:twoCellAnchor>
    <xdr:from>
      <xdr:col>9</xdr:col>
      <xdr:colOff>2118</xdr:colOff>
      <xdr:row>66</xdr:row>
      <xdr:rowOff>70900</xdr:rowOff>
    </xdr:from>
    <xdr:to>
      <xdr:col>10</xdr:col>
      <xdr:colOff>340785</xdr:colOff>
      <xdr:row>68</xdr:row>
      <xdr:rowOff>7400</xdr:rowOff>
    </xdr:to>
    <xdr:sp macro="" textlink="">
      <xdr:nvSpPr>
        <xdr:cNvPr id="73" name="TextBox 72">
          <a:extLst>
            <a:ext uri="{FF2B5EF4-FFF2-40B4-BE49-F238E27FC236}">
              <a16:creationId xmlns:a16="http://schemas.microsoft.com/office/drawing/2014/main" id="{0A332488-6EA2-3A8A-840D-B9931052F65C}"/>
            </a:ext>
          </a:extLst>
        </xdr:cNvPr>
        <xdr:cNvSpPr txBox="1"/>
      </xdr:nvSpPr>
      <xdr:spPr>
        <a:xfrm>
          <a:off x="5431368" y="12643900"/>
          <a:ext cx="941917"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Customers</a:t>
          </a:r>
        </a:p>
      </xdr:txBody>
    </xdr:sp>
    <xdr:clientData/>
  </xdr:twoCellAnchor>
  <xdr:twoCellAnchor>
    <xdr:from>
      <xdr:col>6</xdr:col>
      <xdr:colOff>249768</xdr:colOff>
      <xdr:row>4</xdr:row>
      <xdr:rowOff>5283</xdr:rowOff>
    </xdr:from>
    <xdr:to>
      <xdr:col>7</xdr:col>
      <xdr:colOff>599018</xdr:colOff>
      <xdr:row>4</xdr:row>
      <xdr:rowOff>5283</xdr:rowOff>
    </xdr:to>
    <xdr:sp macro="" textlink="">
      <xdr:nvSpPr>
        <xdr:cNvPr id="75" name="TextBox 74">
          <a:extLst>
            <a:ext uri="{FF2B5EF4-FFF2-40B4-BE49-F238E27FC236}">
              <a16:creationId xmlns:a16="http://schemas.microsoft.com/office/drawing/2014/main" id="{A8412764-8215-6E89-3814-D1EA1ADFD631}"/>
            </a:ext>
          </a:extLst>
        </xdr:cNvPr>
        <xdr:cNvSpPr txBox="1"/>
      </xdr:nvSpPr>
      <xdr:spPr>
        <a:xfrm>
          <a:off x="3869268" y="767283"/>
          <a:ext cx="95250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Customers</a:t>
          </a:r>
        </a:p>
      </xdr:txBody>
    </xdr:sp>
    <xdr:clientData/>
  </xdr:twoCellAnchor>
  <xdr:twoCellAnchor>
    <xdr:from>
      <xdr:col>17</xdr:col>
      <xdr:colOff>69850</xdr:colOff>
      <xdr:row>26</xdr:row>
      <xdr:rowOff>11634</xdr:rowOff>
    </xdr:from>
    <xdr:to>
      <xdr:col>19</xdr:col>
      <xdr:colOff>57149</xdr:colOff>
      <xdr:row>29</xdr:row>
      <xdr:rowOff>83600</xdr:rowOff>
    </xdr:to>
    <xdr:sp macro="" textlink="">
      <xdr:nvSpPr>
        <xdr:cNvPr id="104" name="TextBox 103">
          <a:extLst>
            <a:ext uri="{FF2B5EF4-FFF2-40B4-BE49-F238E27FC236}">
              <a16:creationId xmlns:a16="http://schemas.microsoft.com/office/drawing/2014/main" id="{5A9A69AA-AF21-E55C-9904-CEFF0133E3AE}"/>
            </a:ext>
          </a:extLst>
        </xdr:cNvPr>
        <xdr:cNvSpPr txBox="1"/>
      </xdr:nvSpPr>
      <xdr:spPr>
        <a:xfrm>
          <a:off x="10325100" y="4964634"/>
          <a:ext cx="1193799" cy="643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Paid Orders</a:t>
          </a:r>
        </a:p>
      </xdr:txBody>
    </xdr:sp>
    <xdr:clientData/>
  </xdr:twoCellAnchor>
  <xdr:twoCellAnchor editAs="oneCell">
    <xdr:from>
      <xdr:col>5</xdr:col>
      <xdr:colOff>276943</xdr:colOff>
      <xdr:row>11</xdr:row>
      <xdr:rowOff>112894</xdr:rowOff>
    </xdr:from>
    <xdr:to>
      <xdr:col>6</xdr:col>
      <xdr:colOff>120310</xdr:colOff>
      <xdr:row>13</xdr:row>
      <xdr:rowOff>189094</xdr:rowOff>
    </xdr:to>
    <xdr:pic>
      <xdr:nvPicPr>
        <xdr:cNvPr id="106" name="Graphic 105" descr="Store outline">
          <a:extLst>
            <a:ext uri="{FF2B5EF4-FFF2-40B4-BE49-F238E27FC236}">
              <a16:creationId xmlns:a16="http://schemas.microsoft.com/office/drawing/2014/main" id="{FD2430DE-839F-F0DC-4FF4-4B22AA8D646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93193" y="2208394"/>
          <a:ext cx="446617" cy="457200"/>
        </a:xfrm>
        <a:prstGeom prst="rect">
          <a:avLst/>
        </a:prstGeom>
      </xdr:spPr>
    </xdr:pic>
    <xdr:clientData/>
  </xdr:twoCellAnchor>
  <xdr:twoCellAnchor editAs="oneCell">
    <xdr:from>
      <xdr:col>1</xdr:col>
      <xdr:colOff>56811</xdr:colOff>
      <xdr:row>29</xdr:row>
      <xdr:rowOff>75852</xdr:rowOff>
    </xdr:from>
    <xdr:to>
      <xdr:col>1</xdr:col>
      <xdr:colOff>514011</xdr:colOff>
      <xdr:row>31</xdr:row>
      <xdr:rowOff>152052</xdr:rowOff>
    </xdr:to>
    <xdr:pic>
      <xdr:nvPicPr>
        <xdr:cNvPr id="108" name="Graphic 107" descr="Customer review outline">
          <a:extLst>
            <a:ext uri="{FF2B5EF4-FFF2-40B4-BE49-F238E27FC236}">
              <a16:creationId xmlns:a16="http://schemas.microsoft.com/office/drawing/2014/main" id="{F1BACEF2-6B12-E2A1-EDF7-96AF4DF0ED1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60061" y="5600352"/>
          <a:ext cx="457200" cy="457200"/>
        </a:xfrm>
        <a:prstGeom prst="rect">
          <a:avLst/>
        </a:prstGeom>
      </xdr:spPr>
    </xdr:pic>
    <xdr:clientData/>
  </xdr:twoCellAnchor>
  <xdr:twoCellAnchor editAs="oneCell">
    <xdr:from>
      <xdr:col>5</xdr:col>
      <xdr:colOff>276943</xdr:colOff>
      <xdr:row>44</xdr:row>
      <xdr:rowOff>38811</xdr:rowOff>
    </xdr:from>
    <xdr:to>
      <xdr:col>6</xdr:col>
      <xdr:colOff>120310</xdr:colOff>
      <xdr:row>46</xdr:row>
      <xdr:rowOff>115011</xdr:rowOff>
    </xdr:to>
    <xdr:pic>
      <xdr:nvPicPr>
        <xdr:cNvPr id="110" name="Graphic 109" descr="Internet with solid fill">
          <a:extLst>
            <a:ext uri="{FF2B5EF4-FFF2-40B4-BE49-F238E27FC236}">
              <a16:creationId xmlns:a16="http://schemas.microsoft.com/office/drawing/2014/main" id="{9DEC46FA-A6C5-8B6E-CEB3-2737CD1DBCE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293193" y="8420811"/>
          <a:ext cx="446617" cy="457200"/>
        </a:xfrm>
        <a:prstGeom prst="rect">
          <a:avLst/>
        </a:prstGeom>
      </xdr:spPr>
    </xdr:pic>
    <xdr:clientData/>
  </xdr:twoCellAnchor>
  <xdr:twoCellAnchor editAs="oneCell">
    <xdr:from>
      <xdr:col>8</xdr:col>
      <xdr:colOff>337973</xdr:colOff>
      <xdr:row>37</xdr:row>
      <xdr:rowOff>122419</xdr:rowOff>
    </xdr:from>
    <xdr:to>
      <xdr:col>9</xdr:col>
      <xdr:colOff>181340</xdr:colOff>
      <xdr:row>40</xdr:row>
      <xdr:rowOff>8119</xdr:rowOff>
    </xdr:to>
    <xdr:pic>
      <xdr:nvPicPr>
        <xdr:cNvPr id="112" name="Graphic 111" descr="Money outline">
          <a:extLst>
            <a:ext uri="{FF2B5EF4-FFF2-40B4-BE49-F238E27FC236}">
              <a16:creationId xmlns:a16="http://schemas.microsoft.com/office/drawing/2014/main" id="{A214BF96-F8C2-1306-D5B7-A9341BB55C1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163973" y="7170919"/>
          <a:ext cx="446617" cy="457200"/>
        </a:xfrm>
        <a:prstGeom prst="rect">
          <a:avLst/>
        </a:prstGeom>
      </xdr:spPr>
    </xdr:pic>
    <xdr:clientData/>
  </xdr:twoCellAnchor>
  <xdr:twoCellAnchor editAs="oneCell">
    <xdr:from>
      <xdr:col>14</xdr:col>
      <xdr:colOff>597617</xdr:colOff>
      <xdr:row>21</xdr:row>
      <xdr:rowOff>168985</xdr:rowOff>
    </xdr:from>
    <xdr:to>
      <xdr:col>15</xdr:col>
      <xdr:colOff>440984</xdr:colOff>
      <xdr:row>24</xdr:row>
      <xdr:rowOff>54685</xdr:rowOff>
    </xdr:to>
    <xdr:pic>
      <xdr:nvPicPr>
        <xdr:cNvPr id="114" name="Graphic 113" descr="Employee badge outline">
          <a:extLst>
            <a:ext uri="{FF2B5EF4-FFF2-40B4-BE49-F238E27FC236}">
              <a16:creationId xmlns:a16="http://schemas.microsoft.com/office/drawing/2014/main" id="{6424D41D-BCBC-F5B5-4D48-DB68101212F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043117" y="4169485"/>
          <a:ext cx="446617" cy="457200"/>
        </a:xfrm>
        <a:prstGeom prst="rect">
          <a:avLst/>
        </a:prstGeom>
      </xdr:spPr>
    </xdr:pic>
    <xdr:clientData/>
  </xdr:twoCellAnchor>
  <xdr:twoCellAnchor editAs="oneCell">
    <xdr:from>
      <xdr:col>14</xdr:col>
      <xdr:colOff>597617</xdr:colOff>
      <xdr:row>39</xdr:row>
      <xdr:rowOff>16585</xdr:rowOff>
    </xdr:from>
    <xdr:to>
      <xdr:col>15</xdr:col>
      <xdr:colOff>440984</xdr:colOff>
      <xdr:row>41</xdr:row>
      <xdr:rowOff>92785</xdr:rowOff>
    </xdr:to>
    <xdr:pic>
      <xdr:nvPicPr>
        <xdr:cNvPr id="117" name="Graphic 116" descr="Employee badge outline">
          <a:extLst>
            <a:ext uri="{FF2B5EF4-FFF2-40B4-BE49-F238E27FC236}">
              <a16:creationId xmlns:a16="http://schemas.microsoft.com/office/drawing/2014/main" id="{99EF03A1-B5D5-52C0-BFBA-97F8EC1FC31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043117" y="7446085"/>
          <a:ext cx="446617" cy="457200"/>
        </a:xfrm>
        <a:prstGeom prst="rect">
          <a:avLst/>
        </a:prstGeom>
      </xdr:spPr>
    </xdr:pic>
    <xdr:clientData/>
  </xdr:twoCellAnchor>
  <xdr:twoCellAnchor editAs="oneCell">
    <xdr:from>
      <xdr:col>14</xdr:col>
      <xdr:colOff>597617</xdr:colOff>
      <xdr:row>39</xdr:row>
      <xdr:rowOff>16585</xdr:rowOff>
    </xdr:from>
    <xdr:to>
      <xdr:col>15</xdr:col>
      <xdr:colOff>440984</xdr:colOff>
      <xdr:row>41</xdr:row>
      <xdr:rowOff>92785</xdr:rowOff>
    </xdr:to>
    <xdr:pic>
      <xdr:nvPicPr>
        <xdr:cNvPr id="119" name="Graphic 118" descr="Close with solid fill">
          <a:extLst>
            <a:ext uri="{FF2B5EF4-FFF2-40B4-BE49-F238E27FC236}">
              <a16:creationId xmlns:a16="http://schemas.microsoft.com/office/drawing/2014/main" id="{E5407E95-7327-58C8-5722-F9EF09C64DB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043117" y="7446085"/>
          <a:ext cx="446617" cy="457200"/>
        </a:xfrm>
        <a:prstGeom prst="rect">
          <a:avLst/>
        </a:prstGeom>
      </xdr:spPr>
    </xdr:pic>
    <xdr:clientData/>
  </xdr:twoCellAnchor>
  <xdr:twoCellAnchor editAs="oneCell">
    <xdr:from>
      <xdr:col>11</xdr:col>
      <xdr:colOff>365843</xdr:colOff>
      <xdr:row>29</xdr:row>
      <xdr:rowOff>75852</xdr:rowOff>
    </xdr:from>
    <xdr:to>
      <xdr:col>12</xdr:col>
      <xdr:colOff>209210</xdr:colOff>
      <xdr:row>31</xdr:row>
      <xdr:rowOff>152052</xdr:rowOff>
    </xdr:to>
    <xdr:pic>
      <xdr:nvPicPr>
        <xdr:cNvPr id="121" name="Graphic 120" descr="Box trolley outline">
          <a:extLst>
            <a:ext uri="{FF2B5EF4-FFF2-40B4-BE49-F238E27FC236}">
              <a16:creationId xmlns:a16="http://schemas.microsoft.com/office/drawing/2014/main" id="{8049C3D9-D506-8EB0-4DB2-96D7598731F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001593" y="5600352"/>
          <a:ext cx="446617" cy="457200"/>
        </a:xfrm>
        <a:prstGeom prst="rect">
          <a:avLst/>
        </a:prstGeom>
      </xdr:spPr>
    </xdr:pic>
    <xdr:clientData/>
  </xdr:twoCellAnchor>
  <xdr:twoCellAnchor editAs="oneCell">
    <xdr:from>
      <xdr:col>8</xdr:col>
      <xdr:colOff>337973</xdr:colOff>
      <xdr:row>21</xdr:row>
      <xdr:rowOff>52569</xdr:rowOff>
    </xdr:from>
    <xdr:to>
      <xdr:col>9</xdr:col>
      <xdr:colOff>181340</xdr:colOff>
      <xdr:row>23</xdr:row>
      <xdr:rowOff>128769</xdr:rowOff>
    </xdr:to>
    <xdr:pic>
      <xdr:nvPicPr>
        <xdr:cNvPr id="123" name="Graphic 122" descr="Credit card outline">
          <a:extLst>
            <a:ext uri="{FF2B5EF4-FFF2-40B4-BE49-F238E27FC236}">
              <a16:creationId xmlns:a16="http://schemas.microsoft.com/office/drawing/2014/main" id="{41BC3BBC-3742-BE24-5705-AD5BCA01379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163973" y="4053069"/>
          <a:ext cx="446617" cy="457200"/>
        </a:xfrm>
        <a:prstGeom prst="rect">
          <a:avLst/>
        </a:prstGeom>
      </xdr:spPr>
    </xdr:pic>
    <xdr:clientData/>
  </xdr:twoCellAnchor>
  <xdr:twoCellAnchor editAs="oneCell">
    <xdr:from>
      <xdr:col>5</xdr:col>
      <xdr:colOff>276943</xdr:colOff>
      <xdr:row>29</xdr:row>
      <xdr:rowOff>75852</xdr:rowOff>
    </xdr:from>
    <xdr:to>
      <xdr:col>6</xdr:col>
      <xdr:colOff>120310</xdr:colOff>
      <xdr:row>31</xdr:row>
      <xdr:rowOff>152052</xdr:rowOff>
    </xdr:to>
    <xdr:pic>
      <xdr:nvPicPr>
        <xdr:cNvPr id="125" name="Graphic 124" descr="Warehouse outline">
          <a:extLst>
            <a:ext uri="{FF2B5EF4-FFF2-40B4-BE49-F238E27FC236}">
              <a16:creationId xmlns:a16="http://schemas.microsoft.com/office/drawing/2014/main" id="{24823913-8EAE-BC39-EB4C-8A9316BD08C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3293193" y="5600352"/>
          <a:ext cx="446617" cy="457200"/>
        </a:xfrm>
        <a:prstGeom prst="rect">
          <a:avLst/>
        </a:prstGeom>
      </xdr:spPr>
    </xdr:pic>
    <xdr:clientData/>
  </xdr:twoCellAnchor>
  <xdr:twoCellAnchor>
    <xdr:from>
      <xdr:col>5</xdr:col>
      <xdr:colOff>29633</xdr:colOff>
      <xdr:row>47</xdr:row>
      <xdr:rowOff>183083</xdr:rowOff>
    </xdr:from>
    <xdr:to>
      <xdr:col>6</xdr:col>
      <xdr:colOff>378883</xdr:colOff>
      <xdr:row>49</xdr:row>
      <xdr:rowOff>119583</xdr:rowOff>
    </xdr:to>
    <xdr:sp macro="" textlink="">
      <xdr:nvSpPr>
        <xdr:cNvPr id="126" name="TextBox 125">
          <a:extLst>
            <a:ext uri="{FF2B5EF4-FFF2-40B4-BE49-F238E27FC236}">
              <a16:creationId xmlns:a16="http://schemas.microsoft.com/office/drawing/2014/main" id="{80FE21C0-4971-A4E2-E38B-35AB63D3A466}"/>
            </a:ext>
          </a:extLst>
        </xdr:cNvPr>
        <xdr:cNvSpPr txBox="1"/>
      </xdr:nvSpPr>
      <xdr:spPr>
        <a:xfrm>
          <a:off x="3045883" y="9136583"/>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Website</a:t>
          </a:r>
        </a:p>
      </xdr:txBody>
    </xdr:sp>
    <xdr:clientData/>
  </xdr:twoCellAnchor>
  <xdr:twoCellAnchor editAs="oneCell">
    <xdr:from>
      <xdr:col>17</xdr:col>
      <xdr:colOff>444500</xdr:colOff>
      <xdr:row>29</xdr:row>
      <xdr:rowOff>100531</xdr:rowOff>
    </xdr:from>
    <xdr:to>
      <xdr:col>18</xdr:col>
      <xdr:colOff>287867</xdr:colOff>
      <xdr:row>31</xdr:row>
      <xdr:rowOff>176731</xdr:rowOff>
    </xdr:to>
    <xdr:pic>
      <xdr:nvPicPr>
        <xdr:cNvPr id="128" name="Graphic 127" descr="Box outline">
          <a:extLst>
            <a:ext uri="{FF2B5EF4-FFF2-40B4-BE49-F238E27FC236}">
              <a16:creationId xmlns:a16="http://schemas.microsoft.com/office/drawing/2014/main" id="{E63D0A7A-4543-5E25-101D-8418C8924635}"/>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0699750" y="5625031"/>
          <a:ext cx="446617" cy="457200"/>
        </a:xfrm>
        <a:prstGeom prst="rect">
          <a:avLst/>
        </a:prstGeom>
      </xdr:spPr>
    </xdr:pic>
    <xdr:clientData/>
  </xdr:twoCellAnchor>
  <xdr:twoCellAnchor>
    <xdr:from>
      <xdr:col>11</xdr:col>
      <xdr:colOff>29631</xdr:colOff>
      <xdr:row>26</xdr:row>
      <xdr:rowOff>101065</xdr:rowOff>
    </xdr:from>
    <xdr:to>
      <xdr:col>12</xdr:col>
      <xdr:colOff>516465</xdr:colOff>
      <xdr:row>33</xdr:row>
      <xdr:rowOff>90480</xdr:rowOff>
    </xdr:to>
    <xdr:sp macro="" textlink="">
      <xdr:nvSpPr>
        <xdr:cNvPr id="133" name="TextBox 132">
          <a:extLst>
            <a:ext uri="{FF2B5EF4-FFF2-40B4-BE49-F238E27FC236}">
              <a16:creationId xmlns:a16="http://schemas.microsoft.com/office/drawing/2014/main" id="{FB333782-BB59-B4C2-B8CA-98A6B1041825}"/>
            </a:ext>
          </a:extLst>
        </xdr:cNvPr>
        <xdr:cNvSpPr txBox="1"/>
      </xdr:nvSpPr>
      <xdr:spPr>
        <a:xfrm>
          <a:off x="6665381" y="5054065"/>
          <a:ext cx="1090084" cy="132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17</xdr:col>
      <xdr:colOff>107949</xdr:colOff>
      <xdr:row>26</xdr:row>
      <xdr:rowOff>101065</xdr:rowOff>
    </xdr:from>
    <xdr:to>
      <xdr:col>18</xdr:col>
      <xdr:colOff>594783</xdr:colOff>
      <xdr:row>33</xdr:row>
      <xdr:rowOff>90480</xdr:rowOff>
    </xdr:to>
    <xdr:sp macro="" textlink="">
      <xdr:nvSpPr>
        <xdr:cNvPr id="142" name="TextBox 141">
          <a:extLst>
            <a:ext uri="{FF2B5EF4-FFF2-40B4-BE49-F238E27FC236}">
              <a16:creationId xmlns:a16="http://schemas.microsoft.com/office/drawing/2014/main" id="{43D2C790-74FC-2996-F756-AFA5DCE821D3}"/>
            </a:ext>
          </a:extLst>
        </xdr:cNvPr>
        <xdr:cNvSpPr txBox="1"/>
      </xdr:nvSpPr>
      <xdr:spPr>
        <a:xfrm>
          <a:off x="10363199" y="5054065"/>
          <a:ext cx="1090084" cy="132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0</xdr:col>
      <xdr:colOff>402168</xdr:colOff>
      <xdr:row>33</xdr:row>
      <xdr:rowOff>68783</xdr:rowOff>
    </xdr:from>
    <xdr:to>
      <xdr:col>2</xdr:col>
      <xdr:colOff>137584</xdr:colOff>
      <xdr:row>35</xdr:row>
      <xdr:rowOff>5283</xdr:rowOff>
    </xdr:to>
    <xdr:sp macro="" textlink="">
      <xdr:nvSpPr>
        <xdr:cNvPr id="69" name="TextBox 68">
          <a:extLst>
            <a:ext uri="{FF2B5EF4-FFF2-40B4-BE49-F238E27FC236}">
              <a16:creationId xmlns:a16="http://schemas.microsoft.com/office/drawing/2014/main" id="{2EE798A0-F334-7AF3-753C-AF2B9AC438A7}"/>
            </a:ext>
          </a:extLst>
        </xdr:cNvPr>
        <xdr:cNvSpPr txBox="1"/>
      </xdr:nvSpPr>
      <xdr:spPr>
        <a:xfrm>
          <a:off x="402168" y="6355283"/>
          <a:ext cx="941916"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Customers</a:t>
          </a:r>
        </a:p>
      </xdr:txBody>
    </xdr:sp>
    <xdr:clientData/>
  </xdr:twoCellAnchor>
  <xdr:twoCellAnchor>
    <xdr:from>
      <xdr:col>5</xdr:col>
      <xdr:colOff>516461</xdr:colOff>
      <xdr:row>12</xdr:row>
      <xdr:rowOff>119590</xdr:rowOff>
    </xdr:from>
    <xdr:to>
      <xdr:col>6</xdr:col>
      <xdr:colOff>4651</xdr:colOff>
      <xdr:row>29</xdr:row>
      <xdr:rowOff>8338</xdr:rowOff>
    </xdr:to>
    <xdr:sp macro="" textlink="Pivot!DG6">
      <xdr:nvSpPr>
        <xdr:cNvPr id="147" name="TextBox 146">
          <a:extLst>
            <a:ext uri="{FF2B5EF4-FFF2-40B4-BE49-F238E27FC236}">
              <a16:creationId xmlns:a16="http://schemas.microsoft.com/office/drawing/2014/main" id="{4DF0BCCB-9AA5-8DF9-8363-AB621B62C61C}"/>
            </a:ext>
          </a:extLst>
        </xdr:cNvPr>
        <xdr:cNvSpPr txBox="1"/>
      </xdr:nvSpPr>
      <xdr:spPr>
        <a:xfrm>
          <a:off x="3532711" y="2405590"/>
          <a:ext cx="91440" cy="3127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CDA0F-204D-4166-9174-882EA58B879B}" type="TxLink">
            <a:rPr lang="en-US" sz="16600" b="0" i="0" u="none" strike="noStrike">
              <a:solidFill>
                <a:schemeClr val="bg1"/>
              </a:solidFill>
              <a:latin typeface="Arial" panose="020B0604020202020204" pitchFamily="34" charset="0"/>
              <a:cs typeface="Arial" panose="020B0604020202020204" pitchFamily="34" charset="0"/>
            </a:rPr>
            <a:pPr algn="ctr"/>
            <a:t>│</a:t>
          </a:fld>
          <a:endParaRPr lang="en-US" sz="16600">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408473</xdr:colOff>
      <xdr:row>12</xdr:row>
      <xdr:rowOff>131866</xdr:rowOff>
    </xdr:from>
    <xdr:to>
      <xdr:col>3</xdr:col>
      <xdr:colOff>499913</xdr:colOff>
      <xdr:row>30</xdr:row>
      <xdr:rowOff>177586</xdr:rowOff>
    </xdr:to>
    <xdr:sp macro="" textlink="Pivot!DG6">
      <xdr:nvSpPr>
        <xdr:cNvPr id="148" name="TextBox 147">
          <a:extLst>
            <a:ext uri="{FF2B5EF4-FFF2-40B4-BE49-F238E27FC236}">
              <a16:creationId xmlns:a16="http://schemas.microsoft.com/office/drawing/2014/main" id="{2C270C78-CE00-F04F-BBBD-EDC15B9084A3}"/>
            </a:ext>
          </a:extLst>
        </xdr:cNvPr>
        <xdr:cNvSpPr txBox="1"/>
      </xdr:nvSpPr>
      <xdr:spPr>
        <a:xfrm rot="2226411">
          <a:off x="2218223" y="2417866"/>
          <a:ext cx="91440" cy="3474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6CDA0F-204D-4166-9174-882EA58B879B}"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4</xdr:col>
      <xdr:colOff>450852</xdr:colOff>
      <xdr:row>8</xdr:row>
      <xdr:rowOff>149216</xdr:rowOff>
    </xdr:from>
    <xdr:to>
      <xdr:col>6</xdr:col>
      <xdr:colOff>518584</xdr:colOff>
      <xdr:row>15</xdr:row>
      <xdr:rowOff>111116</xdr:rowOff>
    </xdr:to>
    <xdr:sp macro="" textlink="Pivot!DH6">
      <xdr:nvSpPr>
        <xdr:cNvPr id="149" name="TextBox 148">
          <a:extLst>
            <a:ext uri="{FF2B5EF4-FFF2-40B4-BE49-F238E27FC236}">
              <a16:creationId xmlns:a16="http://schemas.microsoft.com/office/drawing/2014/main" id="{C3A62666-BBF3-C4BF-6092-6A3F3EF3EE76}"/>
            </a:ext>
          </a:extLst>
        </xdr:cNvPr>
        <xdr:cNvSpPr txBox="1"/>
      </xdr:nvSpPr>
      <xdr:spPr>
        <a:xfrm>
          <a:off x="2863852" y="1673216"/>
          <a:ext cx="1274232"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949903-F6C0-4697-8958-98DCFCF58501}"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4</xdr:col>
      <xdr:colOff>562504</xdr:colOff>
      <xdr:row>26</xdr:row>
      <xdr:rowOff>101065</xdr:rowOff>
    </xdr:from>
    <xdr:to>
      <xdr:col>6</xdr:col>
      <xdr:colOff>435504</xdr:colOff>
      <xdr:row>33</xdr:row>
      <xdr:rowOff>90480</xdr:rowOff>
    </xdr:to>
    <xdr:sp macro="" textlink="">
      <xdr:nvSpPr>
        <xdr:cNvPr id="132" name="TextBox 131">
          <a:extLst>
            <a:ext uri="{FF2B5EF4-FFF2-40B4-BE49-F238E27FC236}">
              <a16:creationId xmlns:a16="http://schemas.microsoft.com/office/drawing/2014/main" id="{9B271DFE-BA97-A0E3-9FC6-2E37ABD00217}"/>
            </a:ext>
          </a:extLst>
        </xdr:cNvPr>
        <xdr:cNvSpPr txBox="1"/>
      </xdr:nvSpPr>
      <xdr:spPr>
        <a:xfrm>
          <a:off x="2975504" y="5054065"/>
          <a:ext cx="1079500" cy="132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0</xdr:col>
      <xdr:colOff>338667</xdr:colOff>
      <xdr:row>26</xdr:row>
      <xdr:rowOff>101065</xdr:rowOff>
    </xdr:from>
    <xdr:to>
      <xdr:col>2</xdr:col>
      <xdr:colOff>211667</xdr:colOff>
      <xdr:row>33</xdr:row>
      <xdr:rowOff>90480</xdr:rowOff>
    </xdr:to>
    <xdr:sp macro="" textlink="">
      <xdr:nvSpPr>
        <xdr:cNvPr id="131" name="TextBox 130">
          <a:extLst>
            <a:ext uri="{FF2B5EF4-FFF2-40B4-BE49-F238E27FC236}">
              <a16:creationId xmlns:a16="http://schemas.microsoft.com/office/drawing/2014/main" id="{0A60AA28-BD1F-79CD-0EE1-7DD6F52E45BA}"/>
            </a:ext>
          </a:extLst>
        </xdr:cNvPr>
        <xdr:cNvSpPr txBox="1"/>
      </xdr:nvSpPr>
      <xdr:spPr>
        <a:xfrm>
          <a:off x="338667" y="5054065"/>
          <a:ext cx="1079500" cy="132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4</xdr:col>
      <xdr:colOff>476252</xdr:colOff>
      <xdr:row>41</xdr:row>
      <xdr:rowOff>79366</xdr:rowOff>
    </xdr:from>
    <xdr:to>
      <xdr:col>6</xdr:col>
      <xdr:colOff>543984</xdr:colOff>
      <xdr:row>48</xdr:row>
      <xdr:rowOff>41266</xdr:rowOff>
    </xdr:to>
    <xdr:sp macro="" textlink="Pivot!DH7">
      <xdr:nvSpPr>
        <xdr:cNvPr id="150" name="TextBox 149">
          <a:extLst>
            <a:ext uri="{FF2B5EF4-FFF2-40B4-BE49-F238E27FC236}">
              <a16:creationId xmlns:a16="http://schemas.microsoft.com/office/drawing/2014/main" id="{F30CC45F-9892-70D4-B6AD-BFB8A84C0E0B}"/>
            </a:ext>
          </a:extLst>
        </xdr:cNvPr>
        <xdr:cNvSpPr txBox="1"/>
      </xdr:nvSpPr>
      <xdr:spPr>
        <a:xfrm>
          <a:off x="2889252" y="7889866"/>
          <a:ext cx="1274232"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FAE32F-63BC-4C7E-904B-1E13EA518480}"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6</xdr:col>
      <xdr:colOff>75711</xdr:colOff>
      <xdr:row>26</xdr:row>
      <xdr:rowOff>89245</xdr:rowOff>
    </xdr:from>
    <xdr:to>
      <xdr:col>8</xdr:col>
      <xdr:colOff>493964</xdr:colOff>
      <xdr:row>26</xdr:row>
      <xdr:rowOff>180685</xdr:rowOff>
    </xdr:to>
    <xdr:sp macro="" textlink="Pivot!DG16">
      <xdr:nvSpPr>
        <xdr:cNvPr id="153" name="TextBox 152">
          <a:extLst>
            <a:ext uri="{FF2B5EF4-FFF2-40B4-BE49-F238E27FC236}">
              <a16:creationId xmlns:a16="http://schemas.microsoft.com/office/drawing/2014/main" id="{DF9C1D85-7925-51D1-7EAD-3414CAF6C5C5}"/>
            </a:ext>
          </a:extLst>
        </xdr:cNvPr>
        <xdr:cNvSpPr txBox="1"/>
      </xdr:nvSpPr>
      <xdr:spPr>
        <a:xfrm rot="3262794">
          <a:off x="4461868" y="4275588"/>
          <a:ext cx="91440" cy="162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D58C8DE-5E69-4CFC-907C-057AE701B3FC}"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7</xdr:col>
      <xdr:colOff>539753</xdr:colOff>
      <xdr:row>18</xdr:row>
      <xdr:rowOff>79366</xdr:rowOff>
    </xdr:from>
    <xdr:to>
      <xdr:col>10</xdr:col>
      <xdr:colOff>4235</xdr:colOff>
      <xdr:row>25</xdr:row>
      <xdr:rowOff>41266</xdr:rowOff>
    </xdr:to>
    <xdr:sp macro="" textlink="Pivot!DH16">
      <xdr:nvSpPr>
        <xdr:cNvPr id="154" name="TextBox 153">
          <a:extLst>
            <a:ext uri="{FF2B5EF4-FFF2-40B4-BE49-F238E27FC236}">
              <a16:creationId xmlns:a16="http://schemas.microsoft.com/office/drawing/2014/main" id="{8E3B6F5C-34FB-8919-A26E-87AA989DA564}"/>
            </a:ext>
          </a:extLst>
        </xdr:cNvPr>
        <xdr:cNvSpPr txBox="1"/>
      </xdr:nvSpPr>
      <xdr:spPr>
        <a:xfrm>
          <a:off x="4762503" y="3508366"/>
          <a:ext cx="1274232"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FBCF56-4A76-4564-888B-D163B45603D5}"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8</xdr:col>
      <xdr:colOff>107951</xdr:colOff>
      <xdr:row>18</xdr:row>
      <xdr:rowOff>70899</xdr:rowOff>
    </xdr:from>
    <xdr:to>
      <xdr:col>9</xdr:col>
      <xdr:colOff>457201</xdr:colOff>
      <xdr:row>20</xdr:row>
      <xdr:rowOff>7399</xdr:rowOff>
    </xdr:to>
    <xdr:sp macro="" textlink="">
      <xdr:nvSpPr>
        <xdr:cNvPr id="74" name="TextBox 73">
          <a:extLst>
            <a:ext uri="{FF2B5EF4-FFF2-40B4-BE49-F238E27FC236}">
              <a16:creationId xmlns:a16="http://schemas.microsoft.com/office/drawing/2014/main" id="{E76872B1-2637-007E-F6A6-531908D1142F}"/>
            </a:ext>
          </a:extLst>
        </xdr:cNvPr>
        <xdr:cNvSpPr txBox="1"/>
      </xdr:nvSpPr>
      <xdr:spPr>
        <a:xfrm>
          <a:off x="4933951" y="3499899"/>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Credit Card</a:t>
          </a:r>
        </a:p>
      </xdr:txBody>
    </xdr:sp>
    <xdr:clientData/>
  </xdr:twoCellAnchor>
  <xdr:twoCellAnchor>
    <xdr:from>
      <xdr:col>6</xdr:col>
      <xdr:colOff>52577</xdr:colOff>
      <xdr:row>34</xdr:row>
      <xdr:rowOff>156421</xdr:rowOff>
    </xdr:from>
    <xdr:to>
      <xdr:col>8</xdr:col>
      <xdr:colOff>470830</xdr:colOff>
      <xdr:row>35</xdr:row>
      <xdr:rowOff>57361</xdr:rowOff>
    </xdr:to>
    <xdr:sp macro="" textlink="Pivot!DG17">
      <xdr:nvSpPr>
        <xdr:cNvPr id="155" name="TextBox 154">
          <a:extLst>
            <a:ext uri="{FF2B5EF4-FFF2-40B4-BE49-F238E27FC236}">
              <a16:creationId xmlns:a16="http://schemas.microsoft.com/office/drawing/2014/main" id="{3291B2DE-E1E5-4D7E-BBC4-6E432C52A7CF}"/>
            </a:ext>
          </a:extLst>
        </xdr:cNvPr>
        <xdr:cNvSpPr txBox="1"/>
      </xdr:nvSpPr>
      <xdr:spPr>
        <a:xfrm rot="7675906">
          <a:off x="4438734" y="5866764"/>
          <a:ext cx="91440" cy="162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11A23F-7777-403B-9328-DD5134166762}"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7</xdr:col>
      <xdr:colOff>554570</xdr:colOff>
      <xdr:row>34</xdr:row>
      <xdr:rowOff>157682</xdr:rowOff>
    </xdr:from>
    <xdr:to>
      <xdr:col>10</xdr:col>
      <xdr:colOff>8469</xdr:colOff>
      <xdr:row>41</xdr:row>
      <xdr:rowOff>119582</xdr:rowOff>
    </xdr:to>
    <xdr:sp macro="" textlink="Pivot!DH17">
      <xdr:nvSpPr>
        <xdr:cNvPr id="156" name="TextBox 155">
          <a:extLst>
            <a:ext uri="{FF2B5EF4-FFF2-40B4-BE49-F238E27FC236}">
              <a16:creationId xmlns:a16="http://schemas.microsoft.com/office/drawing/2014/main" id="{42FB75E6-CA7F-EDA9-67BE-F64C95206538}"/>
            </a:ext>
          </a:extLst>
        </xdr:cNvPr>
        <xdr:cNvSpPr txBox="1"/>
      </xdr:nvSpPr>
      <xdr:spPr>
        <a:xfrm>
          <a:off x="4777320" y="6634682"/>
          <a:ext cx="1263649"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9DC0160-6150-4887-A1E8-B2C45D33BAEF}"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8</xdr:col>
      <xdr:colOff>93134</xdr:colOff>
      <xdr:row>41</xdr:row>
      <xdr:rowOff>45500</xdr:rowOff>
    </xdr:from>
    <xdr:to>
      <xdr:col>9</xdr:col>
      <xdr:colOff>442384</xdr:colOff>
      <xdr:row>42</xdr:row>
      <xdr:rowOff>172500</xdr:rowOff>
    </xdr:to>
    <xdr:sp macro="" textlink="">
      <xdr:nvSpPr>
        <xdr:cNvPr id="72" name="TextBox 71">
          <a:extLst>
            <a:ext uri="{FF2B5EF4-FFF2-40B4-BE49-F238E27FC236}">
              <a16:creationId xmlns:a16="http://schemas.microsoft.com/office/drawing/2014/main" id="{4443D205-E0F8-849B-AB7E-2FD99E2CF996}"/>
            </a:ext>
          </a:extLst>
        </xdr:cNvPr>
        <xdr:cNvSpPr txBox="1"/>
      </xdr:nvSpPr>
      <xdr:spPr>
        <a:xfrm>
          <a:off x="4919134" y="7856000"/>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Cash</a:t>
          </a:r>
        </a:p>
      </xdr:txBody>
    </xdr:sp>
    <xdr:clientData/>
  </xdr:twoCellAnchor>
  <xdr:twoCellAnchor>
    <xdr:from>
      <xdr:col>9</xdr:col>
      <xdr:colOff>21063</xdr:colOff>
      <xdr:row>34</xdr:row>
      <xdr:rowOff>182092</xdr:rowOff>
    </xdr:from>
    <xdr:to>
      <xdr:col>11</xdr:col>
      <xdr:colOff>439316</xdr:colOff>
      <xdr:row>35</xdr:row>
      <xdr:rowOff>83032</xdr:rowOff>
    </xdr:to>
    <xdr:sp macro="" textlink="Pivot!DG17">
      <xdr:nvSpPr>
        <xdr:cNvPr id="158" name="TextBox 157">
          <a:extLst>
            <a:ext uri="{FF2B5EF4-FFF2-40B4-BE49-F238E27FC236}">
              <a16:creationId xmlns:a16="http://schemas.microsoft.com/office/drawing/2014/main" id="{C38D49DA-DAF0-D696-64FE-0D4DB9B012A2}"/>
            </a:ext>
          </a:extLst>
        </xdr:cNvPr>
        <xdr:cNvSpPr txBox="1"/>
      </xdr:nvSpPr>
      <xdr:spPr>
        <a:xfrm rot="3190532">
          <a:off x="6216970" y="5892435"/>
          <a:ext cx="91440" cy="162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11A23F-7777-403B-9328-DD5134166762}"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12</xdr:col>
      <xdr:colOff>145596</xdr:colOff>
      <xdr:row>26</xdr:row>
      <xdr:rowOff>145769</xdr:rowOff>
    </xdr:from>
    <xdr:to>
      <xdr:col>15</xdr:col>
      <xdr:colOff>132896</xdr:colOff>
      <xdr:row>27</xdr:row>
      <xdr:rowOff>46709</xdr:rowOff>
    </xdr:to>
    <xdr:sp macro="" textlink="Pivot!DG30">
      <xdr:nvSpPr>
        <xdr:cNvPr id="159" name="TextBox 158">
          <a:extLst>
            <a:ext uri="{FF2B5EF4-FFF2-40B4-BE49-F238E27FC236}">
              <a16:creationId xmlns:a16="http://schemas.microsoft.com/office/drawing/2014/main" id="{73857863-F0B9-F1F7-ED81-E935CE68F878}"/>
            </a:ext>
          </a:extLst>
        </xdr:cNvPr>
        <xdr:cNvSpPr txBox="1"/>
      </xdr:nvSpPr>
      <xdr:spPr>
        <a:xfrm rot="3542669">
          <a:off x="8237401" y="4245964"/>
          <a:ext cx="91440" cy="179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3E0C43C-1793-42AA-9A01-97BED502A287}"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14</xdr:col>
      <xdr:colOff>162985</xdr:colOff>
      <xdr:row>36</xdr:row>
      <xdr:rowOff>51849</xdr:rowOff>
    </xdr:from>
    <xdr:to>
      <xdr:col>16</xdr:col>
      <xdr:colOff>230718</xdr:colOff>
      <xdr:row>43</xdr:row>
      <xdr:rowOff>13749</xdr:rowOff>
    </xdr:to>
    <xdr:sp macro="" textlink="Pivot!DH29">
      <xdr:nvSpPr>
        <xdr:cNvPr id="161" name="TextBox 160">
          <a:extLst>
            <a:ext uri="{FF2B5EF4-FFF2-40B4-BE49-F238E27FC236}">
              <a16:creationId xmlns:a16="http://schemas.microsoft.com/office/drawing/2014/main" id="{02A7F6AC-8D60-AA3F-4BFC-06C643E53B07}"/>
            </a:ext>
          </a:extLst>
        </xdr:cNvPr>
        <xdr:cNvSpPr txBox="1"/>
      </xdr:nvSpPr>
      <xdr:spPr>
        <a:xfrm>
          <a:off x="8608485" y="6909849"/>
          <a:ext cx="1274233"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F8764BA-7CA9-4024-8DC0-B09F54DFCD74}"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14</xdr:col>
      <xdr:colOff>143935</xdr:colOff>
      <xdr:row>42</xdr:row>
      <xdr:rowOff>159799</xdr:rowOff>
    </xdr:from>
    <xdr:to>
      <xdr:col>16</xdr:col>
      <xdr:colOff>370418</xdr:colOff>
      <xdr:row>45</xdr:row>
      <xdr:rowOff>142865</xdr:rowOff>
    </xdr:to>
    <xdr:sp macro="" textlink="">
      <xdr:nvSpPr>
        <xdr:cNvPr id="103" name="TextBox 102">
          <a:extLst>
            <a:ext uri="{FF2B5EF4-FFF2-40B4-BE49-F238E27FC236}">
              <a16:creationId xmlns:a16="http://schemas.microsoft.com/office/drawing/2014/main" id="{487FA904-1760-2961-EFD5-E1DE6093BB1C}"/>
            </a:ext>
          </a:extLst>
        </xdr:cNvPr>
        <xdr:cNvSpPr txBox="1"/>
      </xdr:nvSpPr>
      <xdr:spPr>
        <a:xfrm>
          <a:off x="8589435" y="8160799"/>
          <a:ext cx="1432983" cy="554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Non-Registered</a:t>
          </a:r>
        </a:p>
        <a:p>
          <a:pPr algn="ctr"/>
          <a:r>
            <a:rPr lang="en-US" sz="1100">
              <a:solidFill>
                <a:schemeClr val="bg1"/>
              </a:solidFill>
              <a:latin typeface="Avenir Next LT Pro" panose="020B0504020202020204" pitchFamily="34" charset="0"/>
            </a:rPr>
            <a:t>Customer</a:t>
          </a:r>
          <a:r>
            <a:rPr lang="en-US" sz="1100" baseline="0">
              <a:solidFill>
                <a:schemeClr val="bg1"/>
              </a:solidFill>
              <a:latin typeface="Avenir Next LT Pro" panose="020B0504020202020204" pitchFamily="34" charset="0"/>
            </a:rPr>
            <a:t> info</a:t>
          </a:r>
          <a:endParaRPr lang="en-US" sz="1100">
            <a:solidFill>
              <a:schemeClr val="bg1"/>
            </a:solidFill>
            <a:latin typeface="Avenir Next LT Pro" panose="020B0504020202020204" pitchFamily="34" charset="0"/>
          </a:endParaRPr>
        </a:p>
      </xdr:txBody>
    </xdr:sp>
    <xdr:clientData/>
  </xdr:twoCellAnchor>
  <xdr:twoCellAnchor>
    <xdr:from>
      <xdr:col>3</xdr:col>
      <xdr:colOff>278092</xdr:colOff>
      <xdr:row>30</xdr:row>
      <xdr:rowOff>111437</xdr:rowOff>
    </xdr:from>
    <xdr:to>
      <xdr:col>3</xdr:col>
      <xdr:colOff>369532</xdr:colOff>
      <xdr:row>46</xdr:row>
      <xdr:rowOff>172397</xdr:rowOff>
    </xdr:to>
    <xdr:sp macro="" textlink="Pivot!DG7">
      <xdr:nvSpPr>
        <xdr:cNvPr id="162" name="TextBox 161">
          <a:extLst>
            <a:ext uri="{FF2B5EF4-FFF2-40B4-BE49-F238E27FC236}">
              <a16:creationId xmlns:a16="http://schemas.microsoft.com/office/drawing/2014/main" id="{EDE8A344-A452-7395-3F4A-A1FF79FE1ACD}"/>
            </a:ext>
          </a:extLst>
        </xdr:cNvPr>
        <xdr:cNvSpPr txBox="1"/>
      </xdr:nvSpPr>
      <xdr:spPr>
        <a:xfrm rot="8429816">
          <a:off x="2087842" y="5826437"/>
          <a:ext cx="91440" cy="3108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AC02A6E-8FD2-486F-87BE-47EFD096D993}" type="TxLink">
            <a:rPr lang="en-US" sz="34400" b="0" i="0" u="none" strike="noStrike">
              <a:solidFill>
                <a:schemeClr val="bg1"/>
              </a:solidFill>
              <a:latin typeface="Arial" panose="020B0604020202020204" pitchFamily="34" charset="0"/>
              <a:ea typeface="+mn-ea"/>
              <a:cs typeface="Arial" panose="020B0604020202020204" pitchFamily="34" charset="0"/>
            </a:rPr>
            <a:pPr marL="0" indent="0" algn="ctr"/>
            <a:t> </a:t>
          </a:fld>
          <a:endParaRPr lang="en-US" sz="34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oneCell">
    <xdr:from>
      <xdr:col>3</xdr:col>
      <xdr:colOff>380999</xdr:colOff>
      <xdr:row>5</xdr:row>
      <xdr:rowOff>179916</xdr:rowOff>
    </xdr:from>
    <xdr:to>
      <xdr:col>10</xdr:col>
      <xdr:colOff>476250</xdr:colOff>
      <xdr:row>7</xdr:row>
      <xdr:rowOff>190499</xdr:rowOff>
    </xdr:to>
    <mc:AlternateContent xmlns:mc="http://schemas.openxmlformats.org/markup-compatibility/2006" xmlns:a14="http://schemas.microsoft.com/office/drawing/2010/main">
      <mc:Choice Requires="a14">
        <xdr:graphicFrame macro="">
          <xdr:nvGraphicFramePr>
            <xdr:cNvPr id="164" name="Year 2">
              <a:extLst>
                <a:ext uri="{FF2B5EF4-FFF2-40B4-BE49-F238E27FC236}">
                  <a16:creationId xmlns:a16="http://schemas.microsoft.com/office/drawing/2014/main" id="{125054BA-CAB9-40F8-8690-71268CEB139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22499" y="1132416"/>
              <a:ext cx="4392084" cy="391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184153</xdr:colOff>
      <xdr:row>19</xdr:row>
      <xdr:rowOff>30683</xdr:rowOff>
    </xdr:from>
    <xdr:to>
      <xdr:col>16</xdr:col>
      <xdr:colOff>251886</xdr:colOff>
      <xdr:row>25</xdr:row>
      <xdr:rowOff>183083</xdr:rowOff>
    </xdr:to>
    <xdr:sp macro="" textlink="Pivot!DH30">
      <xdr:nvSpPr>
        <xdr:cNvPr id="165" name="TextBox 164">
          <a:extLst>
            <a:ext uri="{FF2B5EF4-FFF2-40B4-BE49-F238E27FC236}">
              <a16:creationId xmlns:a16="http://schemas.microsoft.com/office/drawing/2014/main" id="{5F98C8E4-F806-4F56-5E06-A23862457064}"/>
            </a:ext>
          </a:extLst>
        </xdr:cNvPr>
        <xdr:cNvSpPr txBox="1"/>
      </xdr:nvSpPr>
      <xdr:spPr>
        <a:xfrm>
          <a:off x="8629653" y="3650183"/>
          <a:ext cx="1274233"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A44A52-B85F-45A6-A402-84246C43D869}"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14</xdr:col>
      <xdr:colOff>203201</xdr:colOff>
      <xdr:row>17</xdr:row>
      <xdr:rowOff>113235</xdr:rowOff>
    </xdr:from>
    <xdr:to>
      <xdr:col>16</xdr:col>
      <xdr:colOff>190500</xdr:colOff>
      <xdr:row>20</xdr:row>
      <xdr:rowOff>185201</xdr:rowOff>
    </xdr:to>
    <xdr:sp macro="" textlink="">
      <xdr:nvSpPr>
        <xdr:cNvPr id="101" name="TextBox 100">
          <a:extLst>
            <a:ext uri="{FF2B5EF4-FFF2-40B4-BE49-F238E27FC236}">
              <a16:creationId xmlns:a16="http://schemas.microsoft.com/office/drawing/2014/main" id="{489A22D7-8ABC-102C-F2C4-FD70A76E3E5D}"/>
            </a:ext>
          </a:extLst>
        </xdr:cNvPr>
        <xdr:cNvSpPr txBox="1"/>
      </xdr:nvSpPr>
      <xdr:spPr>
        <a:xfrm>
          <a:off x="8648701" y="3351735"/>
          <a:ext cx="1193799" cy="643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504020202020204" pitchFamily="34" charset="0"/>
            </a:rPr>
            <a:t>Register</a:t>
          </a:r>
        </a:p>
        <a:p>
          <a:pPr algn="ctr"/>
          <a:r>
            <a:rPr lang="en-US" sz="1100">
              <a:solidFill>
                <a:schemeClr val="bg1"/>
              </a:solidFill>
              <a:latin typeface="Avenir Next LT Pro" panose="020B0504020202020204" pitchFamily="34" charset="0"/>
            </a:rPr>
            <a:t>Customer</a:t>
          </a:r>
          <a:r>
            <a:rPr lang="en-US" sz="1100" baseline="0">
              <a:solidFill>
                <a:schemeClr val="bg1"/>
              </a:solidFill>
              <a:latin typeface="Avenir Next LT Pro" panose="020B0504020202020204" pitchFamily="34" charset="0"/>
            </a:rPr>
            <a:t> info</a:t>
          </a:r>
          <a:endParaRPr lang="en-US" sz="1100">
            <a:solidFill>
              <a:schemeClr val="bg1"/>
            </a:solidFill>
            <a:latin typeface="Avenir Next LT Pro" panose="020B0504020202020204" pitchFamily="34" charset="0"/>
          </a:endParaRPr>
        </a:p>
      </xdr:txBody>
    </xdr:sp>
    <xdr:clientData/>
  </xdr:twoCellAnchor>
  <xdr:twoCellAnchor>
    <xdr:from>
      <xdr:col>5</xdr:col>
      <xdr:colOff>27518</xdr:colOff>
      <xdr:row>10</xdr:row>
      <xdr:rowOff>11632</xdr:rowOff>
    </xdr:from>
    <xdr:to>
      <xdr:col>6</xdr:col>
      <xdr:colOff>391584</xdr:colOff>
      <xdr:row>15</xdr:row>
      <xdr:rowOff>58200</xdr:rowOff>
    </xdr:to>
    <xdr:sp macro="" textlink="Pivot!DI6">
      <xdr:nvSpPr>
        <xdr:cNvPr id="11" name="TextBox 10">
          <a:extLst>
            <a:ext uri="{FF2B5EF4-FFF2-40B4-BE49-F238E27FC236}">
              <a16:creationId xmlns:a16="http://schemas.microsoft.com/office/drawing/2014/main" id="{27582DEF-C659-DFE4-C951-86B8656AE292}"/>
            </a:ext>
          </a:extLst>
        </xdr:cNvPr>
        <xdr:cNvSpPr txBox="1"/>
      </xdr:nvSpPr>
      <xdr:spPr>
        <a:xfrm>
          <a:off x="3043768" y="1916632"/>
          <a:ext cx="967316" cy="999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3D0A63-63B0-4032-B3FA-12FD608F991E}" type="TxLink">
            <a:rPr lang="en-US" sz="13400" b="0" i="0" u="none" strike="noStrike">
              <a:solidFill>
                <a:srgbClr val="000000">
                  <a:alpha val="66000"/>
                </a:srgbClr>
              </a:solidFill>
              <a:latin typeface="+mn-lt"/>
            </a:rPr>
            <a:pPr algn="ctr"/>
            <a:t> </a:t>
          </a:fld>
          <a:endParaRPr lang="en-US" sz="13400">
            <a:solidFill>
              <a:srgbClr val="000000">
                <a:alpha val="66000"/>
              </a:srgbClr>
            </a:solidFill>
            <a:latin typeface="+mn-lt"/>
          </a:endParaRPr>
        </a:p>
      </xdr:txBody>
    </xdr:sp>
    <xdr:clientData/>
  </xdr:twoCellAnchor>
  <xdr:twoCellAnchor>
    <xdr:from>
      <xdr:col>5</xdr:col>
      <xdr:colOff>1</xdr:colOff>
      <xdr:row>42</xdr:row>
      <xdr:rowOff>164033</xdr:rowOff>
    </xdr:from>
    <xdr:to>
      <xdr:col>6</xdr:col>
      <xdr:colOff>364067</xdr:colOff>
      <xdr:row>47</xdr:row>
      <xdr:rowOff>132283</xdr:rowOff>
    </xdr:to>
    <xdr:sp macro="" textlink="Pivot!DI7">
      <xdr:nvSpPr>
        <xdr:cNvPr id="13" name="TextBox 12">
          <a:extLst>
            <a:ext uri="{FF2B5EF4-FFF2-40B4-BE49-F238E27FC236}">
              <a16:creationId xmlns:a16="http://schemas.microsoft.com/office/drawing/2014/main" id="{AF37DDEE-BAAF-B0F5-570B-ED8052A9C6B2}"/>
            </a:ext>
          </a:extLst>
        </xdr:cNvPr>
        <xdr:cNvSpPr txBox="1"/>
      </xdr:nvSpPr>
      <xdr:spPr>
        <a:xfrm>
          <a:off x="3016251" y="8165033"/>
          <a:ext cx="967316"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0D69EC-ECE0-4FD9-BF9D-4D1C97BB20A1}" type="TxLink">
            <a:rPr lang="en-US" sz="13400" b="0" i="0" u="none" strike="noStrike">
              <a:solidFill>
                <a:srgbClr val="000000">
                  <a:alpha val="66000"/>
                </a:srgbClr>
              </a:solidFill>
              <a:latin typeface="+mn-lt"/>
              <a:ea typeface="+mn-ea"/>
              <a:cs typeface="+mn-cs"/>
            </a:rPr>
            <a:pPr marL="0" indent="0" algn="ctr"/>
            <a:t>•</a:t>
          </a:fld>
          <a:endParaRPr lang="en-US" sz="13400" b="0" i="0" u="none" strike="noStrike">
            <a:solidFill>
              <a:srgbClr val="000000">
                <a:alpha val="66000"/>
              </a:srgbClr>
            </a:solidFill>
            <a:latin typeface="+mn-lt"/>
            <a:ea typeface="+mn-ea"/>
            <a:cs typeface="+mn-cs"/>
          </a:endParaRPr>
        </a:p>
      </xdr:txBody>
    </xdr:sp>
    <xdr:clientData/>
  </xdr:twoCellAnchor>
  <xdr:twoCellAnchor>
    <xdr:from>
      <xdr:col>8</xdr:col>
      <xdr:colOff>99483</xdr:colOff>
      <xdr:row>36</xdr:row>
      <xdr:rowOff>62433</xdr:rowOff>
    </xdr:from>
    <xdr:to>
      <xdr:col>9</xdr:col>
      <xdr:colOff>463549</xdr:colOff>
      <xdr:row>41</xdr:row>
      <xdr:rowOff>30683</xdr:rowOff>
    </xdr:to>
    <xdr:sp macro="" textlink="Pivot!DI17">
      <xdr:nvSpPr>
        <xdr:cNvPr id="15" name="TextBox 14">
          <a:extLst>
            <a:ext uri="{FF2B5EF4-FFF2-40B4-BE49-F238E27FC236}">
              <a16:creationId xmlns:a16="http://schemas.microsoft.com/office/drawing/2014/main" id="{5F84C612-632C-DC17-F9E0-C0617B5137E4}"/>
            </a:ext>
          </a:extLst>
        </xdr:cNvPr>
        <xdr:cNvSpPr txBox="1"/>
      </xdr:nvSpPr>
      <xdr:spPr>
        <a:xfrm>
          <a:off x="4925483" y="6920433"/>
          <a:ext cx="967316"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699BCA4-ACCA-47C8-8ECE-893529E201A8}" type="TxLink">
            <a:rPr lang="en-US" sz="13400" b="0" i="0" u="none" strike="noStrike">
              <a:solidFill>
                <a:srgbClr val="000000">
                  <a:alpha val="66000"/>
                </a:srgbClr>
              </a:solidFill>
              <a:latin typeface="+mn-lt"/>
              <a:ea typeface="+mn-ea"/>
              <a:cs typeface="+mn-cs"/>
            </a:rPr>
            <a:pPr marL="0" indent="0" algn="ctr"/>
            <a:t>•</a:t>
          </a:fld>
          <a:endParaRPr lang="en-US" sz="13400" b="0" i="0" u="none" strike="noStrike">
            <a:solidFill>
              <a:srgbClr val="000000">
                <a:alpha val="66000"/>
              </a:srgbClr>
            </a:solidFill>
            <a:latin typeface="+mn-lt"/>
            <a:ea typeface="+mn-ea"/>
            <a:cs typeface="+mn-cs"/>
          </a:endParaRPr>
        </a:p>
      </xdr:txBody>
    </xdr:sp>
    <xdr:clientData/>
  </xdr:twoCellAnchor>
  <xdr:twoCellAnchor>
    <xdr:from>
      <xdr:col>14</xdr:col>
      <xdr:colOff>353485</xdr:colOff>
      <xdr:row>37</xdr:row>
      <xdr:rowOff>125932</xdr:rowOff>
    </xdr:from>
    <xdr:to>
      <xdr:col>16</xdr:col>
      <xdr:colOff>103718</xdr:colOff>
      <xdr:row>42</xdr:row>
      <xdr:rowOff>94182</xdr:rowOff>
    </xdr:to>
    <xdr:sp macro="" textlink="Pivot!DI29">
      <xdr:nvSpPr>
        <xdr:cNvPr id="18" name="TextBox 17">
          <a:extLst>
            <a:ext uri="{FF2B5EF4-FFF2-40B4-BE49-F238E27FC236}">
              <a16:creationId xmlns:a16="http://schemas.microsoft.com/office/drawing/2014/main" id="{522D5220-9DE8-E826-6A30-50420160F243}"/>
            </a:ext>
          </a:extLst>
        </xdr:cNvPr>
        <xdr:cNvSpPr txBox="1"/>
      </xdr:nvSpPr>
      <xdr:spPr>
        <a:xfrm>
          <a:off x="8798985" y="7174432"/>
          <a:ext cx="956733"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DEE59B5-467B-49AD-94AE-801780F2C111}" type="TxLink">
            <a:rPr lang="en-US" sz="13400" b="0" i="0" u="none" strike="noStrike">
              <a:solidFill>
                <a:srgbClr val="000000">
                  <a:alpha val="66000"/>
                </a:srgbClr>
              </a:solidFill>
              <a:latin typeface="+mn-lt"/>
              <a:ea typeface="+mn-ea"/>
              <a:cs typeface="+mn-cs"/>
            </a:rPr>
            <a:pPr marL="0" indent="0" algn="ctr"/>
            <a:t>•</a:t>
          </a:fld>
          <a:endParaRPr lang="en-US" sz="13400" b="0" i="0" u="none" strike="noStrike">
            <a:solidFill>
              <a:srgbClr val="000000">
                <a:alpha val="66000"/>
              </a:srgbClr>
            </a:solidFill>
            <a:latin typeface="+mn-lt"/>
            <a:ea typeface="+mn-ea"/>
            <a:cs typeface="+mn-cs"/>
          </a:endParaRPr>
        </a:p>
      </xdr:txBody>
    </xdr:sp>
    <xdr:clientData/>
  </xdr:twoCellAnchor>
  <xdr:twoCellAnchor>
    <xdr:from>
      <xdr:col>14</xdr:col>
      <xdr:colOff>347135</xdr:colOff>
      <xdr:row>20</xdr:row>
      <xdr:rowOff>77249</xdr:rowOff>
    </xdr:from>
    <xdr:to>
      <xdr:col>16</xdr:col>
      <xdr:colOff>97368</xdr:colOff>
      <xdr:row>25</xdr:row>
      <xdr:rowOff>45499</xdr:rowOff>
    </xdr:to>
    <xdr:sp macro="" textlink="Pivot!DI30">
      <xdr:nvSpPr>
        <xdr:cNvPr id="20" name="TextBox 19">
          <a:extLst>
            <a:ext uri="{FF2B5EF4-FFF2-40B4-BE49-F238E27FC236}">
              <a16:creationId xmlns:a16="http://schemas.microsoft.com/office/drawing/2014/main" id="{B6B900B2-C9EA-CD03-7735-1439BAAEA7DD}"/>
            </a:ext>
          </a:extLst>
        </xdr:cNvPr>
        <xdr:cNvSpPr txBox="1"/>
      </xdr:nvSpPr>
      <xdr:spPr>
        <a:xfrm>
          <a:off x="8792635" y="3887249"/>
          <a:ext cx="956733"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9616671-B89B-487F-851D-54990DF8CB3B}" type="TxLink">
            <a:rPr lang="en-US" sz="13400" b="0" i="0" u="none" strike="noStrike">
              <a:solidFill>
                <a:srgbClr val="000000">
                  <a:alpha val="66000"/>
                </a:srgbClr>
              </a:solidFill>
              <a:latin typeface="+mn-lt"/>
              <a:ea typeface="+mn-ea"/>
              <a:cs typeface="+mn-cs"/>
            </a:rPr>
            <a:pPr marL="0" indent="0" algn="ctr"/>
            <a:t> </a:t>
          </a:fld>
          <a:endParaRPr lang="en-US" sz="13400" b="0" i="0" u="none" strike="noStrike">
            <a:solidFill>
              <a:srgbClr val="000000">
                <a:alpha val="66000"/>
              </a:srgbClr>
            </a:solidFill>
            <a:latin typeface="+mn-lt"/>
            <a:ea typeface="+mn-ea"/>
            <a:cs typeface="+mn-cs"/>
          </a:endParaRPr>
        </a:p>
      </xdr:txBody>
    </xdr:sp>
    <xdr:clientData/>
  </xdr:twoCellAnchor>
  <xdr:twoCellAnchor>
    <xdr:from>
      <xdr:col>8</xdr:col>
      <xdr:colOff>84668</xdr:colOff>
      <xdr:row>19</xdr:row>
      <xdr:rowOff>89949</xdr:rowOff>
    </xdr:from>
    <xdr:to>
      <xdr:col>9</xdr:col>
      <xdr:colOff>448734</xdr:colOff>
      <xdr:row>24</xdr:row>
      <xdr:rowOff>136517</xdr:rowOff>
    </xdr:to>
    <xdr:sp macro="" textlink="Pivot!DI16">
      <xdr:nvSpPr>
        <xdr:cNvPr id="21" name="TextBox 20">
          <a:extLst>
            <a:ext uri="{FF2B5EF4-FFF2-40B4-BE49-F238E27FC236}">
              <a16:creationId xmlns:a16="http://schemas.microsoft.com/office/drawing/2014/main" id="{6215316B-37C6-0E6B-3B9C-3D850F69E993}"/>
            </a:ext>
          </a:extLst>
        </xdr:cNvPr>
        <xdr:cNvSpPr txBox="1"/>
      </xdr:nvSpPr>
      <xdr:spPr>
        <a:xfrm>
          <a:off x="4910668" y="3709449"/>
          <a:ext cx="967316" cy="999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D5F9A7-34D5-4967-9A9C-B06EA338AC05}" type="TxLink">
            <a:rPr lang="en-US" sz="13400" b="0" i="0" u="none" strike="noStrike">
              <a:solidFill>
                <a:srgbClr val="000000">
                  <a:alpha val="66000"/>
                </a:srgbClr>
              </a:solidFill>
              <a:latin typeface="+mn-lt"/>
              <a:ea typeface="+mn-ea"/>
              <a:cs typeface="+mn-cs"/>
            </a:rPr>
            <a:pPr marL="0" indent="0" algn="ctr"/>
            <a:t> </a:t>
          </a:fld>
          <a:endParaRPr lang="en-US" sz="13400" b="0" i="0" u="none" strike="noStrike">
            <a:solidFill>
              <a:srgbClr val="000000">
                <a:alpha val="66000"/>
              </a:srgbClr>
            </a:solidFill>
            <a:latin typeface="+mn-lt"/>
            <a:ea typeface="+mn-ea"/>
            <a:cs typeface="+mn-cs"/>
          </a:endParaRPr>
        </a:p>
      </xdr:txBody>
    </xdr:sp>
    <xdr:clientData/>
  </xdr:twoCellAnchor>
  <xdr:twoCellAnchor>
    <xdr:from>
      <xdr:col>5</xdr:col>
      <xdr:colOff>34926</xdr:colOff>
      <xdr:row>7</xdr:row>
      <xdr:rowOff>159799</xdr:rowOff>
    </xdr:from>
    <xdr:to>
      <xdr:col>6</xdr:col>
      <xdr:colOff>384176</xdr:colOff>
      <xdr:row>9</xdr:row>
      <xdr:rowOff>96299</xdr:rowOff>
    </xdr:to>
    <xdr:sp macro="" textlink="Pivot!DJ6">
      <xdr:nvSpPr>
        <xdr:cNvPr id="23" name="TextBox 22">
          <a:extLst>
            <a:ext uri="{FF2B5EF4-FFF2-40B4-BE49-F238E27FC236}">
              <a16:creationId xmlns:a16="http://schemas.microsoft.com/office/drawing/2014/main" id="{987403DB-685C-B882-0FC5-9C497F1B13D3}"/>
            </a:ext>
          </a:extLst>
        </xdr:cNvPr>
        <xdr:cNvSpPr txBox="1"/>
      </xdr:nvSpPr>
      <xdr:spPr>
        <a:xfrm>
          <a:off x="3051176" y="1493299"/>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255FE1-F349-48B7-A7BD-48733B05A694}" type="TxLink">
            <a:rPr lang="en-US" sz="1600" b="0" i="0" u="none" strike="noStrike">
              <a:solidFill>
                <a:schemeClr val="bg1"/>
              </a:solidFill>
              <a:latin typeface="Avenir Next LT Pro" panose="020B0504020202020204" pitchFamily="34" charset="0"/>
            </a:rPr>
            <a:pPr algn="ctr"/>
            <a:t>139</a:t>
          </a:fld>
          <a:endParaRPr lang="en-US" sz="1400">
            <a:solidFill>
              <a:schemeClr val="bg1"/>
            </a:solidFill>
            <a:latin typeface="Avenir Next LT Pro" panose="020B0504020202020204" pitchFamily="34" charset="0"/>
          </a:endParaRPr>
        </a:p>
      </xdr:txBody>
    </xdr:sp>
    <xdr:clientData/>
  </xdr:twoCellAnchor>
  <xdr:twoCellAnchor>
    <xdr:from>
      <xdr:col>5</xdr:col>
      <xdr:colOff>7409</xdr:colOff>
      <xdr:row>49</xdr:row>
      <xdr:rowOff>68783</xdr:rowOff>
    </xdr:from>
    <xdr:to>
      <xdr:col>6</xdr:col>
      <xdr:colOff>356659</xdr:colOff>
      <xdr:row>51</xdr:row>
      <xdr:rowOff>5283</xdr:rowOff>
    </xdr:to>
    <xdr:sp macro="" textlink="Pivot!DJ7">
      <xdr:nvSpPr>
        <xdr:cNvPr id="24" name="TextBox 23">
          <a:extLst>
            <a:ext uri="{FF2B5EF4-FFF2-40B4-BE49-F238E27FC236}">
              <a16:creationId xmlns:a16="http://schemas.microsoft.com/office/drawing/2014/main" id="{3CEB59FD-B5E5-5718-384B-CC49C7C9F421}"/>
            </a:ext>
          </a:extLst>
        </xdr:cNvPr>
        <xdr:cNvSpPr txBox="1"/>
      </xdr:nvSpPr>
      <xdr:spPr>
        <a:xfrm>
          <a:off x="3023659" y="9403283"/>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76F306-9887-4156-B548-C2A835D47298}" type="TxLink">
            <a:rPr lang="en-US" sz="1600" b="0" i="0" u="none" strike="noStrike">
              <a:solidFill>
                <a:schemeClr val="bg1"/>
              </a:solidFill>
              <a:latin typeface="Avenir Next LT Pro" panose="020B0504020202020204" pitchFamily="34" charset="0"/>
              <a:ea typeface="+mn-ea"/>
              <a:cs typeface="+mn-cs"/>
            </a:rPr>
            <a:pPr marL="0" indent="0" algn="ctr"/>
            <a:t>41</a:t>
          </a:fld>
          <a:endParaRPr lang="en-US" sz="1600" b="0" i="0" u="none" strike="noStrike">
            <a:solidFill>
              <a:schemeClr val="bg1"/>
            </a:solidFill>
            <a:latin typeface="Avenir Next LT Pro" panose="020B0504020202020204" pitchFamily="34" charset="0"/>
            <a:ea typeface="+mn-ea"/>
            <a:cs typeface="+mn-cs"/>
          </a:endParaRPr>
        </a:p>
      </xdr:txBody>
    </xdr:sp>
    <xdr:clientData/>
  </xdr:twoCellAnchor>
  <xdr:twoCellAnchor>
    <xdr:from>
      <xdr:col>8</xdr:col>
      <xdr:colOff>85725</xdr:colOff>
      <xdr:row>42</xdr:row>
      <xdr:rowOff>115349</xdr:rowOff>
    </xdr:from>
    <xdr:to>
      <xdr:col>9</xdr:col>
      <xdr:colOff>434975</xdr:colOff>
      <xdr:row>44</xdr:row>
      <xdr:rowOff>51849</xdr:rowOff>
    </xdr:to>
    <xdr:sp macro="" textlink="Pivot!DJ17">
      <xdr:nvSpPr>
        <xdr:cNvPr id="26" name="TextBox 25">
          <a:extLst>
            <a:ext uri="{FF2B5EF4-FFF2-40B4-BE49-F238E27FC236}">
              <a16:creationId xmlns:a16="http://schemas.microsoft.com/office/drawing/2014/main" id="{499D5A48-D4CA-20D1-748F-54C5EB67DAE8}"/>
            </a:ext>
          </a:extLst>
        </xdr:cNvPr>
        <xdr:cNvSpPr txBox="1"/>
      </xdr:nvSpPr>
      <xdr:spPr>
        <a:xfrm>
          <a:off x="4911725" y="8116349"/>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A6C6D1-49F1-403A-8F0F-C8E884DF0279}" type="TxLink">
            <a:rPr lang="en-US" sz="1600" b="0" i="0" u="none" strike="noStrike">
              <a:solidFill>
                <a:schemeClr val="bg1"/>
              </a:solidFill>
              <a:latin typeface="Avenir Next LT Pro" panose="020B0504020202020204" pitchFamily="34" charset="0"/>
              <a:ea typeface="+mn-ea"/>
              <a:cs typeface="+mn-cs"/>
            </a:rPr>
            <a:pPr marL="0" indent="0" algn="ctr"/>
            <a:t>36</a:t>
          </a:fld>
          <a:endParaRPr lang="en-US" sz="1600" b="0" i="0" u="none" strike="noStrike">
            <a:solidFill>
              <a:schemeClr val="bg1"/>
            </a:solidFill>
            <a:latin typeface="Avenir Next LT Pro" panose="020B0504020202020204" pitchFamily="34" charset="0"/>
            <a:ea typeface="+mn-ea"/>
            <a:cs typeface="+mn-cs"/>
          </a:endParaRPr>
        </a:p>
      </xdr:txBody>
    </xdr:sp>
    <xdr:clientData/>
  </xdr:twoCellAnchor>
  <xdr:twoCellAnchor>
    <xdr:from>
      <xdr:col>8</xdr:col>
      <xdr:colOff>89959</xdr:colOff>
      <xdr:row>17</xdr:row>
      <xdr:rowOff>13749</xdr:rowOff>
    </xdr:from>
    <xdr:to>
      <xdr:col>9</xdr:col>
      <xdr:colOff>439209</xdr:colOff>
      <xdr:row>18</xdr:row>
      <xdr:rowOff>140749</xdr:rowOff>
    </xdr:to>
    <xdr:sp macro="" textlink="Pivot!DJ16">
      <xdr:nvSpPr>
        <xdr:cNvPr id="27" name="TextBox 26">
          <a:extLst>
            <a:ext uri="{FF2B5EF4-FFF2-40B4-BE49-F238E27FC236}">
              <a16:creationId xmlns:a16="http://schemas.microsoft.com/office/drawing/2014/main" id="{C9DD1708-CC8D-3663-C6D3-172491799031}"/>
            </a:ext>
          </a:extLst>
        </xdr:cNvPr>
        <xdr:cNvSpPr txBox="1"/>
      </xdr:nvSpPr>
      <xdr:spPr>
        <a:xfrm>
          <a:off x="4915959" y="3252249"/>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F362C7-681D-43DC-ABB5-4C924EAD5312}" type="TxLink">
            <a:rPr lang="en-US" sz="1600" b="0" i="0" u="none" strike="noStrike">
              <a:solidFill>
                <a:schemeClr val="bg1"/>
              </a:solidFill>
              <a:latin typeface="Avenir Next LT Pro" panose="020B0504020202020204" pitchFamily="34" charset="0"/>
              <a:ea typeface="+mn-ea"/>
              <a:cs typeface="+mn-cs"/>
            </a:rPr>
            <a:pPr marL="0" indent="0" algn="ctr"/>
            <a:t>144</a:t>
          </a:fld>
          <a:endParaRPr lang="en-US" sz="1600" b="0" i="0" u="none" strike="noStrike">
            <a:solidFill>
              <a:schemeClr val="bg1"/>
            </a:solidFill>
            <a:latin typeface="Avenir Next LT Pro" panose="020B0504020202020204" pitchFamily="34" charset="0"/>
            <a:ea typeface="+mn-ea"/>
            <a:cs typeface="+mn-cs"/>
          </a:endParaRPr>
        </a:p>
      </xdr:txBody>
    </xdr:sp>
    <xdr:clientData/>
  </xdr:twoCellAnchor>
  <xdr:twoCellAnchor>
    <xdr:from>
      <xdr:col>14</xdr:col>
      <xdr:colOff>295276</xdr:colOff>
      <xdr:row>16</xdr:row>
      <xdr:rowOff>144983</xdr:rowOff>
    </xdr:from>
    <xdr:to>
      <xdr:col>16</xdr:col>
      <xdr:colOff>30693</xdr:colOff>
      <xdr:row>18</xdr:row>
      <xdr:rowOff>81483</xdr:rowOff>
    </xdr:to>
    <xdr:sp macro="" textlink="Pivot!DJ30">
      <xdr:nvSpPr>
        <xdr:cNvPr id="34" name="TextBox 33">
          <a:extLst>
            <a:ext uri="{FF2B5EF4-FFF2-40B4-BE49-F238E27FC236}">
              <a16:creationId xmlns:a16="http://schemas.microsoft.com/office/drawing/2014/main" id="{D2E8803E-24D9-D317-EB28-3BDD73F44B5F}"/>
            </a:ext>
          </a:extLst>
        </xdr:cNvPr>
        <xdr:cNvSpPr txBox="1"/>
      </xdr:nvSpPr>
      <xdr:spPr>
        <a:xfrm>
          <a:off x="8740776" y="3192983"/>
          <a:ext cx="941917"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0527B4-E12B-4EEB-8A5D-1F559CB9F8D5}" type="TxLink">
            <a:rPr lang="en-US" sz="1600" b="0" i="0" u="none" strike="noStrike">
              <a:solidFill>
                <a:schemeClr val="bg1"/>
              </a:solidFill>
              <a:latin typeface="Avenir Next LT Pro" panose="020B0504020202020204" pitchFamily="34" charset="0"/>
              <a:ea typeface="+mn-ea"/>
              <a:cs typeface="+mn-cs"/>
            </a:rPr>
            <a:pPr marL="0" indent="0" algn="ctr"/>
            <a:t>118</a:t>
          </a:fld>
          <a:endParaRPr lang="en-US" sz="1600" b="0" i="0" u="none" strike="noStrike">
            <a:solidFill>
              <a:schemeClr val="bg1"/>
            </a:solidFill>
            <a:latin typeface="Avenir Next LT Pro" panose="020B0504020202020204" pitchFamily="34" charset="0"/>
            <a:ea typeface="+mn-ea"/>
            <a:cs typeface="+mn-cs"/>
          </a:endParaRPr>
        </a:p>
      </xdr:txBody>
    </xdr:sp>
    <xdr:clientData/>
  </xdr:twoCellAnchor>
  <xdr:twoCellAnchor>
    <xdr:from>
      <xdr:col>14</xdr:col>
      <xdr:colOff>373592</xdr:colOff>
      <xdr:row>45</xdr:row>
      <xdr:rowOff>75133</xdr:rowOff>
    </xdr:from>
    <xdr:to>
      <xdr:col>16</xdr:col>
      <xdr:colOff>109009</xdr:colOff>
      <xdr:row>47</xdr:row>
      <xdr:rowOff>11633</xdr:rowOff>
    </xdr:to>
    <xdr:sp macro="" textlink="Pivot!DJ29">
      <xdr:nvSpPr>
        <xdr:cNvPr id="35" name="TextBox 34">
          <a:extLst>
            <a:ext uri="{FF2B5EF4-FFF2-40B4-BE49-F238E27FC236}">
              <a16:creationId xmlns:a16="http://schemas.microsoft.com/office/drawing/2014/main" id="{0289AE41-14D5-8C7C-9F16-72C5CF489D5F}"/>
            </a:ext>
          </a:extLst>
        </xdr:cNvPr>
        <xdr:cNvSpPr txBox="1"/>
      </xdr:nvSpPr>
      <xdr:spPr>
        <a:xfrm>
          <a:off x="8819092" y="8647633"/>
          <a:ext cx="941917"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BEEFE0-FD84-44FF-B041-6AEB99CB39DD}" type="TxLink">
            <a:rPr lang="en-US" sz="1600" b="0" i="0" u="none" strike="noStrike">
              <a:solidFill>
                <a:schemeClr val="bg1"/>
              </a:solidFill>
              <a:latin typeface="Avenir Next LT Pro" panose="020B0504020202020204" pitchFamily="34" charset="0"/>
              <a:ea typeface="+mn-ea"/>
              <a:cs typeface="+mn-cs"/>
            </a:rPr>
            <a:pPr marL="0" indent="0" algn="ctr"/>
            <a:t>62</a:t>
          </a:fld>
          <a:endParaRPr lang="en-US" sz="1600" b="0" i="0" u="none" strike="noStrike">
            <a:solidFill>
              <a:schemeClr val="bg1"/>
            </a:solidFill>
            <a:latin typeface="Avenir Next LT Pro" panose="020B0504020202020204" pitchFamily="34" charset="0"/>
            <a:ea typeface="+mn-ea"/>
            <a:cs typeface="+mn-cs"/>
          </a:endParaRPr>
        </a:p>
      </xdr:txBody>
    </xdr:sp>
    <xdr:clientData/>
  </xdr:twoCellAnchor>
  <xdr:twoCellAnchor>
    <xdr:from>
      <xdr:col>17</xdr:col>
      <xdr:colOff>183093</xdr:colOff>
      <xdr:row>25</xdr:row>
      <xdr:rowOff>96300</xdr:rowOff>
    </xdr:from>
    <xdr:to>
      <xdr:col>18</xdr:col>
      <xdr:colOff>532343</xdr:colOff>
      <xdr:row>27</xdr:row>
      <xdr:rowOff>32800</xdr:rowOff>
    </xdr:to>
    <xdr:sp macro="" textlink="Pivot!DK6">
      <xdr:nvSpPr>
        <xdr:cNvPr id="37" name="TextBox 36">
          <a:extLst>
            <a:ext uri="{FF2B5EF4-FFF2-40B4-BE49-F238E27FC236}">
              <a16:creationId xmlns:a16="http://schemas.microsoft.com/office/drawing/2014/main" id="{5426F39B-AFEA-6236-B98C-F1F734FD7B81}"/>
            </a:ext>
          </a:extLst>
        </xdr:cNvPr>
        <xdr:cNvSpPr txBox="1"/>
      </xdr:nvSpPr>
      <xdr:spPr>
        <a:xfrm>
          <a:off x="10438343" y="4858800"/>
          <a:ext cx="9525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EFBDD9-F026-41B5-9B8B-A8493476C19E}" type="TxLink">
            <a:rPr lang="en-US" sz="1600" b="0" i="0" u="none" strike="noStrike">
              <a:solidFill>
                <a:schemeClr val="bg1"/>
              </a:solidFill>
              <a:latin typeface="Avenir Next LT Pro" panose="020B0504020202020204" pitchFamily="34" charset="0"/>
              <a:ea typeface="+mn-ea"/>
              <a:cs typeface="+mn-cs"/>
            </a:rPr>
            <a:pPr marL="0" indent="0" algn="ctr"/>
            <a:t>180</a:t>
          </a:fld>
          <a:endParaRPr lang="en-US" sz="1600" b="0" i="0" u="none" strike="noStrike">
            <a:solidFill>
              <a:schemeClr val="bg1"/>
            </a:solidFill>
            <a:latin typeface="Avenir Next LT Pro" panose="020B0504020202020204" pitchFamily="34" charset="0"/>
            <a:ea typeface="+mn-ea"/>
            <a:cs typeface="+mn-cs"/>
          </a:endParaRPr>
        </a:p>
      </xdr:txBody>
    </xdr:sp>
    <xdr:clientData/>
  </xdr:twoCellAnchor>
  <xdr:twoCellAnchor>
    <xdr:from>
      <xdr:col>23</xdr:col>
      <xdr:colOff>232833</xdr:colOff>
      <xdr:row>31</xdr:row>
      <xdr:rowOff>53967</xdr:rowOff>
    </xdr:from>
    <xdr:to>
      <xdr:col>27</xdr:col>
      <xdr:colOff>264584</xdr:colOff>
      <xdr:row>32</xdr:row>
      <xdr:rowOff>180967</xdr:rowOff>
    </xdr:to>
    <xdr:sp macro="" textlink="Pivot!DJ30">
      <xdr:nvSpPr>
        <xdr:cNvPr id="38" name="TextBox 37">
          <a:extLst>
            <a:ext uri="{FF2B5EF4-FFF2-40B4-BE49-F238E27FC236}">
              <a16:creationId xmlns:a16="http://schemas.microsoft.com/office/drawing/2014/main" id="{6C690CB3-F486-54DF-4E44-0C2E4CF477A8}"/>
            </a:ext>
          </a:extLst>
        </xdr:cNvPr>
        <xdr:cNvSpPr txBox="1"/>
      </xdr:nvSpPr>
      <xdr:spPr>
        <a:xfrm>
          <a:off x="14229291" y="5795425"/>
          <a:ext cx="2465918" cy="312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0" i="0" u="none" strike="noStrike">
              <a:solidFill>
                <a:schemeClr val="bg1"/>
              </a:solidFill>
              <a:latin typeface="Avenir Next LT Pro" panose="020B0504020202020204" pitchFamily="34" charset="0"/>
              <a:ea typeface="+mn-ea"/>
              <a:cs typeface="+mn-cs"/>
            </a:rPr>
            <a:t>Financial</a:t>
          </a:r>
          <a:r>
            <a:rPr lang="en-US" sz="2000" b="0" i="0" u="none" strike="noStrike" baseline="0">
              <a:solidFill>
                <a:schemeClr val="bg1"/>
              </a:solidFill>
              <a:latin typeface="Avenir Next LT Pro" panose="020B0504020202020204" pitchFamily="34" charset="0"/>
              <a:ea typeface="+mn-ea"/>
              <a:cs typeface="+mn-cs"/>
            </a:rPr>
            <a:t> Statistics</a:t>
          </a:r>
          <a:endParaRPr lang="en-US" sz="2000" b="0" i="0" u="none" strike="noStrike">
            <a:solidFill>
              <a:schemeClr val="bg1"/>
            </a:solidFill>
            <a:latin typeface="Avenir Next LT Pro" panose="020B0504020202020204" pitchFamily="34" charset="0"/>
            <a:ea typeface="+mn-ea"/>
            <a:cs typeface="+mn-cs"/>
          </a:endParaRPr>
        </a:p>
      </xdr:txBody>
    </xdr:sp>
    <xdr:clientData/>
  </xdr:twoCellAnchor>
  <xdr:twoCellAnchor>
    <xdr:from>
      <xdr:col>23</xdr:col>
      <xdr:colOff>179916</xdr:colOff>
      <xdr:row>32</xdr:row>
      <xdr:rowOff>142867</xdr:rowOff>
    </xdr:from>
    <xdr:to>
      <xdr:col>28</xdr:col>
      <xdr:colOff>137584</xdr:colOff>
      <xdr:row>36</xdr:row>
      <xdr:rowOff>58201</xdr:rowOff>
    </xdr:to>
    <xdr:sp macro="" textlink="Pivot!DQ5">
      <xdr:nvSpPr>
        <xdr:cNvPr id="41" name="TextBox 40">
          <a:extLst>
            <a:ext uri="{FF2B5EF4-FFF2-40B4-BE49-F238E27FC236}">
              <a16:creationId xmlns:a16="http://schemas.microsoft.com/office/drawing/2014/main" id="{CFED2266-03DE-8DC5-DB9F-1CD1101406D2}"/>
            </a:ext>
          </a:extLst>
        </xdr:cNvPr>
        <xdr:cNvSpPr txBox="1"/>
      </xdr:nvSpPr>
      <xdr:spPr>
        <a:xfrm>
          <a:off x="14176374" y="6069534"/>
          <a:ext cx="3000377" cy="656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0AEA1A6-A7AA-48B5-8D93-7158E4CD3434}" type="TxLink">
            <a:rPr lang="en-US" sz="3600" b="1" i="0" u="none" strike="noStrike">
              <a:solidFill>
                <a:schemeClr val="bg1"/>
              </a:solidFill>
              <a:latin typeface="Avenir Next LT Pro" panose="020B0504020202020204" pitchFamily="34" charset="0"/>
              <a:ea typeface="+mn-ea"/>
              <a:cs typeface="+mn-cs"/>
            </a:rPr>
            <a:pPr marL="0" indent="0" algn="l"/>
            <a:t> $773,252 </a:t>
          </a:fld>
          <a:endParaRPr lang="en-US" sz="3600" b="1" i="0" u="none" strike="noStrike">
            <a:solidFill>
              <a:schemeClr val="bg1"/>
            </a:solidFill>
            <a:latin typeface="Avenir Next LT Pro" panose="020B0504020202020204" pitchFamily="34" charset="0"/>
            <a:ea typeface="+mn-ea"/>
            <a:cs typeface="+mn-cs"/>
          </a:endParaRPr>
        </a:p>
      </xdr:txBody>
    </xdr:sp>
    <xdr:clientData/>
  </xdr:twoCellAnchor>
  <xdr:twoCellAnchor editAs="oneCell">
    <xdr:from>
      <xdr:col>23</xdr:col>
      <xdr:colOff>275164</xdr:colOff>
      <xdr:row>26</xdr:row>
      <xdr:rowOff>153451</xdr:rowOff>
    </xdr:from>
    <xdr:to>
      <xdr:col>24</xdr:col>
      <xdr:colOff>484291</xdr:colOff>
      <xdr:row>31</xdr:row>
      <xdr:rowOff>23911</xdr:rowOff>
    </xdr:to>
    <xdr:pic>
      <xdr:nvPicPr>
        <xdr:cNvPr id="65" name="Graphic 64" descr="Connections with solid fill">
          <a:extLst>
            <a:ext uri="{FF2B5EF4-FFF2-40B4-BE49-F238E27FC236}">
              <a16:creationId xmlns:a16="http://schemas.microsoft.com/office/drawing/2014/main" id="{E53B5B2E-3180-CEF0-428C-0D365753761E}"/>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4271622" y="4968868"/>
          <a:ext cx="817669" cy="796501"/>
        </a:xfrm>
        <a:prstGeom prst="rect">
          <a:avLst/>
        </a:prstGeom>
      </xdr:spPr>
    </xdr:pic>
    <xdr:clientData/>
  </xdr:twoCellAnchor>
  <xdr:twoCellAnchor>
    <xdr:from>
      <xdr:col>23</xdr:col>
      <xdr:colOff>574147</xdr:colOff>
      <xdr:row>17</xdr:row>
      <xdr:rowOff>150807</xdr:rowOff>
    </xdr:from>
    <xdr:to>
      <xdr:col>26</xdr:col>
      <xdr:colOff>109538</xdr:colOff>
      <xdr:row>19</xdr:row>
      <xdr:rowOff>87307</xdr:rowOff>
    </xdr:to>
    <xdr:sp macro="" textlink="Pivot!DJ30">
      <xdr:nvSpPr>
        <xdr:cNvPr id="67" name="TextBox 66">
          <a:extLst>
            <a:ext uri="{FF2B5EF4-FFF2-40B4-BE49-F238E27FC236}">
              <a16:creationId xmlns:a16="http://schemas.microsoft.com/office/drawing/2014/main" id="{F1763268-6050-C478-CD46-BD72A18818FF}"/>
            </a:ext>
          </a:extLst>
        </xdr:cNvPr>
        <xdr:cNvSpPr txBox="1"/>
      </xdr:nvSpPr>
      <xdr:spPr>
        <a:xfrm>
          <a:off x="14570605" y="3299349"/>
          <a:ext cx="1361016"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chemeClr val="bg1"/>
              </a:solidFill>
              <a:latin typeface="Avenir Next LT Pro" panose="020B0504020202020204" pitchFamily="34" charset="0"/>
              <a:ea typeface="+mn-ea"/>
              <a:cs typeface="+mn-cs"/>
            </a:rPr>
            <a:t>Download</a:t>
          </a:r>
        </a:p>
      </xdr:txBody>
    </xdr:sp>
    <xdr:clientData/>
  </xdr:twoCellAnchor>
  <xdr:twoCellAnchor>
    <xdr:from>
      <xdr:col>23</xdr:col>
      <xdr:colOff>495830</xdr:colOff>
      <xdr:row>18</xdr:row>
      <xdr:rowOff>176207</xdr:rowOff>
    </xdr:from>
    <xdr:to>
      <xdr:col>26</xdr:col>
      <xdr:colOff>187855</xdr:colOff>
      <xdr:row>20</xdr:row>
      <xdr:rowOff>112707</xdr:rowOff>
    </xdr:to>
    <xdr:sp macro="" textlink="Pivot!DQ7">
      <xdr:nvSpPr>
        <xdr:cNvPr id="68" name="TextBox 67">
          <a:extLst>
            <a:ext uri="{FF2B5EF4-FFF2-40B4-BE49-F238E27FC236}">
              <a16:creationId xmlns:a16="http://schemas.microsoft.com/office/drawing/2014/main" id="{F5254E5C-5739-937B-6800-BBB7FACE94B6}"/>
            </a:ext>
          </a:extLst>
        </xdr:cNvPr>
        <xdr:cNvSpPr txBox="1"/>
      </xdr:nvSpPr>
      <xdr:spPr>
        <a:xfrm>
          <a:off x="14492288" y="3509957"/>
          <a:ext cx="151765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F87DEBE-27F0-423E-B79F-8E9D5D1E966D}" type="TxLink">
            <a:rPr lang="en-US" sz="1600" b="1" i="0" u="none" strike="noStrike">
              <a:solidFill>
                <a:schemeClr val="bg1"/>
              </a:solidFill>
              <a:latin typeface="Avenir Next LT Pro" panose="020B0504020202020204" pitchFamily="34" charset="0"/>
              <a:ea typeface="+mn-ea"/>
              <a:cs typeface="+mn-cs"/>
            </a:rPr>
            <a:pPr marL="0" indent="0" algn="ctr"/>
            <a:t> $200,835 </a:t>
          </a:fld>
          <a:endParaRPr lang="en-US" sz="1600" b="1" i="0" u="none" strike="noStrike">
            <a:solidFill>
              <a:schemeClr val="bg1"/>
            </a:solidFill>
            <a:latin typeface="Avenir Next LT Pro" panose="020B0504020202020204" pitchFamily="34" charset="0"/>
            <a:ea typeface="+mn-ea"/>
            <a:cs typeface="+mn-cs"/>
          </a:endParaRPr>
        </a:p>
      </xdr:txBody>
    </xdr:sp>
    <xdr:clientData/>
  </xdr:twoCellAnchor>
  <xdr:twoCellAnchor>
    <xdr:from>
      <xdr:col>27</xdr:col>
      <xdr:colOff>505354</xdr:colOff>
      <xdr:row>30</xdr:row>
      <xdr:rowOff>152393</xdr:rowOff>
    </xdr:from>
    <xdr:to>
      <xdr:col>30</xdr:col>
      <xdr:colOff>40747</xdr:colOff>
      <xdr:row>32</xdr:row>
      <xdr:rowOff>88893</xdr:rowOff>
    </xdr:to>
    <xdr:sp macro="" textlink="Pivot!DP6">
      <xdr:nvSpPr>
        <xdr:cNvPr id="76" name="TextBox 75">
          <a:extLst>
            <a:ext uri="{FF2B5EF4-FFF2-40B4-BE49-F238E27FC236}">
              <a16:creationId xmlns:a16="http://schemas.microsoft.com/office/drawing/2014/main" id="{9D370A19-9390-953D-08C8-BCE3B3148783}"/>
            </a:ext>
          </a:extLst>
        </xdr:cNvPr>
        <xdr:cNvSpPr txBox="1"/>
      </xdr:nvSpPr>
      <xdr:spPr>
        <a:xfrm>
          <a:off x="16935979" y="5708643"/>
          <a:ext cx="1361018"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50AE33-BCA8-4EB1-B293-0A97742D39B9}" type="TxLink">
            <a:rPr lang="en-US" sz="1000" b="0" i="0" u="none" strike="noStrike">
              <a:solidFill>
                <a:schemeClr val="bg1"/>
              </a:solidFill>
              <a:latin typeface="Avenir Next LT Pro" panose="020B0504020202020204" pitchFamily="34" charset="0"/>
              <a:ea typeface="+mn-ea"/>
              <a:cs typeface="+mn-cs"/>
            </a:rPr>
            <a:pPr marL="0" indent="0" algn="ctr"/>
            <a:t>Shipment</a:t>
          </a:fld>
          <a:endParaRPr lang="en-US" sz="1000" b="0" i="0" u="none" strike="noStrike">
            <a:solidFill>
              <a:schemeClr val="bg1"/>
            </a:solidFill>
            <a:latin typeface="Avenir Next LT Pro" panose="020B0504020202020204" pitchFamily="34" charset="0"/>
            <a:ea typeface="+mn-ea"/>
            <a:cs typeface="+mn-cs"/>
          </a:endParaRPr>
        </a:p>
      </xdr:txBody>
    </xdr:sp>
    <xdr:clientData/>
  </xdr:twoCellAnchor>
  <xdr:twoCellAnchor>
    <xdr:from>
      <xdr:col>27</xdr:col>
      <xdr:colOff>505354</xdr:colOff>
      <xdr:row>31</xdr:row>
      <xdr:rowOff>177793</xdr:rowOff>
    </xdr:from>
    <xdr:to>
      <xdr:col>30</xdr:col>
      <xdr:colOff>40747</xdr:colOff>
      <xdr:row>33</xdr:row>
      <xdr:rowOff>114293</xdr:rowOff>
    </xdr:to>
    <xdr:sp macro="" textlink="Pivot!DQ6">
      <xdr:nvSpPr>
        <xdr:cNvPr id="77" name="TextBox 76">
          <a:extLst>
            <a:ext uri="{FF2B5EF4-FFF2-40B4-BE49-F238E27FC236}">
              <a16:creationId xmlns:a16="http://schemas.microsoft.com/office/drawing/2014/main" id="{7A157C17-0924-C603-28AE-56EDDFB903CF}"/>
            </a:ext>
          </a:extLst>
        </xdr:cNvPr>
        <xdr:cNvSpPr txBox="1"/>
      </xdr:nvSpPr>
      <xdr:spPr>
        <a:xfrm>
          <a:off x="16935979" y="5919251"/>
          <a:ext cx="1361018"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E35C58-DD36-4E03-8B08-F0AEB0669289}" type="TxLink">
            <a:rPr lang="en-US" sz="1600" b="1" i="0" u="none" strike="noStrike">
              <a:solidFill>
                <a:schemeClr val="bg1"/>
              </a:solidFill>
              <a:latin typeface="Avenir Next LT Pro" panose="020B0504020202020204" pitchFamily="34" charset="0"/>
              <a:ea typeface="+mn-ea"/>
              <a:cs typeface="+mn-cs"/>
            </a:rPr>
            <a:pPr marL="0" indent="0" algn="ctr"/>
            <a:t> $279,778 </a:t>
          </a:fld>
          <a:endParaRPr lang="en-US" sz="1600" b="1" i="0" u="none" strike="noStrike">
            <a:solidFill>
              <a:schemeClr val="bg1"/>
            </a:solidFill>
            <a:latin typeface="Avenir Next LT Pro" panose="020B0504020202020204" pitchFamily="34" charset="0"/>
            <a:ea typeface="+mn-ea"/>
            <a:cs typeface="+mn-cs"/>
          </a:endParaRPr>
        </a:p>
      </xdr:txBody>
    </xdr:sp>
    <xdr:clientData/>
  </xdr:twoCellAnchor>
  <xdr:twoCellAnchor>
    <xdr:from>
      <xdr:col>20</xdr:col>
      <xdr:colOff>133880</xdr:colOff>
      <xdr:row>35</xdr:row>
      <xdr:rowOff>114292</xdr:rowOff>
    </xdr:from>
    <xdr:to>
      <xdr:col>22</xdr:col>
      <xdr:colOff>277812</xdr:colOff>
      <xdr:row>37</xdr:row>
      <xdr:rowOff>50793</xdr:rowOff>
    </xdr:to>
    <xdr:sp macro="" textlink="Pivot!DP8">
      <xdr:nvSpPr>
        <xdr:cNvPr id="78" name="TextBox 77">
          <a:extLst>
            <a:ext uri="{FF2B5EF4-FFF2-40B4-BE49-F238E27FC236}">
              <a16:creationId xmlns:a16="http://schemas.microsoft.com/office/drawing/2014/main" id="{994A48DC-8873-3C39-8F81-AF1148141792}"/>
            </a:ext>
          </a:extLst>
        </xdr:cNvPr>
        <xdr:cNvSpPr txBox="1"/>
      </xdr:nvSpPr>
      <xdr:spPr>
        <a:xfrm>
          <a:off x="12304713" y="6596584"/>
          <a:ext cx="1361016"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654FDA-6140-4D0A-B8B0-5B5F9EA7EC6E}" type="TxLink">
            <a:rPr lang="en-US" sz="1000" b="0" i="0" u="none" strike="noStrike">
              <a:solidFill>
                <a:schemeClr val="bg1"/>
              </a:solidFill>
              <a:latin typeface="Avenir Next LT Pro" panose="020B0504020202020204" pitchFamily="34" charset="0"/>
              <a:ea typeface="+mn-ea"/>
              <a:cs typeface="+mn-cs"/>
            </a:rPr>
            <a:pPr marL="0" indent="0" algn="ctr"/>
            <a:t>Branch</a:t>
          </a:fld>
          <a:endParaRPr lang="en-US" sz="1000" b="0" i="0" u="none" strike="noStrike">
            <a:solidFill>
              <a:schemeClr val="bg1"/>
            </a:solidFill>
            <a:latin typeface="Avenir Next LT Pro" panose="020B0504020202020204" pitchFamily="34" charset="0"/>
            <a:ea typeface="+mn-ea"/>
            <a:cs typeface="+mn-cs"/>
          </a:endParaRPr>
        </a:p>
      </xdr:txBody>
    </xdr:sp>
    <xdr:clientData/>
  </xdr:twoCellAnchor>
  <xdr:twoCellAnchor>
    <xdr:from>
      <xdr:col>20</xdr:col>
      <xdr:colOff>133880</xdr:colOff>
      <xdr:row>36</xdr:row>
      <xdr:rowOff>139693</xdr:rowOff>
    </xdr:from>
    <xdr:to>
      <xdr:col>22</xdr:col>
      <xdr:colOff>277812</xdr:colOff>
      <xdr:row>38</xdr:row>
      <xdr:rowOff>76192</xdr:rowOff>
    </xdr:to>
    <xdr:sp macro="" textlink="Pivot!DQ8">
      <xdr:nvSpPr>
        <xdr:cNvPr id="79" name="TextBox 78">
          <a:extLst>
            <a:ext uri="{FF2B5EF4-FFF2-40B4-BE49-F238E27FC236}">
              <a16:creationId xmlns:a16="http://schemas.microsoft.com/office/drawing/2014/main" id="{31BC3655-A9E7-A6CE-3B92-979E513D27CC}"/>
            </a:ext>
          </a:extLst>
        </xdr:cNvPr>
        <xdr:cNvSpPr txBox="1"/>
      </xdr:nvSpPr>
      <xdr:spPr>
        <a:xfrm>
          <a:off x="12304713" y="6807193"/>
          <a:ext cx="1361016"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03239E-889A-44DF-9AEB-D3AF0669B380}" type="TxLink">
            <a:rPr lang="en-US" sz="1600" b="1" i="0" u="none" strike="noStrike">
              <a:solidFill>
                <a:schemeClr val="bg1"/>
              </a:solidFill>
              <a:latin typeface="Avenir Next LT Pro" panose="020B0504020202020204" pitchFamily="34" charset="0"/>
              <a:ea typeface="+mn-ea"/>
              <a:cs typeface="+mn-cs"/>
            </a:rPr>
            <a:pPr marL="0" indent="0" algn="ctr"/>
            <a:t> $292,639 </a:t>
          </a:fld>
          <a:endParaRPr lang="en-US" sz="1600" b="1" i="0" u="none" strike="noStrike">
            <a:solidFill>
              <a:schemeClr val="bg1"/>
            </a:solidFill>
            <a:latin typeface="Avenir Next LT Pro" panose="020B0504020202020204" pitchFamily="34" charset="0"/>
            <a:ea typeface="+mn-ea"/>
            <a:cs typeface="+mn-cs"/>
          </a:endParaRPr>
        </a:p>
      </xdr:txBody>
    </xdr:sp>
    <xdr:clientData/>
  </xdr:twoCellAnchor>
  <xdr:twoCellAnchor>
    <xdr:from>
      <xdr:col>24</xdr:col>
      <xdr:colOff>460905</xdr:colOff>
      <xdr:row>16</xdr:row>
      <xdr:rowOff>34389</xdr:rowOff>
    </xdr:from>
    <xdr:to>
      <xdr:col>25</xdr:col>
      <xdr:colOff>228072</xdr:colOff>
      <xdr:row>17</xdr:row>
      <xdr:rowOff>161389</xdr:rowOff>
    </xdr:to>
    <xdr:sp macro="" textlink="">
      <xdr:nvSpPr>
        <xdr:cNvPr id="80" name="Rectangle 79">
          <a:extLst>
            <a:ext uri="{FF2B5EF4-FFF2-40B4-BE49-F238E27FC236}">
              <a16:creationId xmlns:a16="http://schemas.microsoft.com/office/drawing/2014/main" id="{A2ECE770-5D74-3967-F9BE-30EA23F86535}"/>
            </a:ext>
          </a:extLst>
        </xdr:cNvPr>
        <xdr:cNvSpPr/>
      </xdr:nvSpPr>
      <xdr:spPr>
        <a:xfrm>
          <a:off x="15065905" y="2997722"/>
          <a:ext cx="375709" cy="312209"/>
        </a:xfrm>
        <a:prstGeom prst="rect">
          <a:avLst/>
        </a:prstGeom>
        <a:noFill/>
        <a:ln w="6350">
          <a:solidFill>
            <a:schemeClr val="bg1">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28</xdr:col>
      <xdr:colOff>422520</xdr:colOff>
      <xdr:row>28</xdr:row>
      <xdr:rowOff>149991</xdr:rowOff>
    </xdr:from>
    <xdr:to>
      <xdr:col>29</xdr:col>
      <xdr:colOff>179739</xdr:colOff>
      <xdr:row>30</xdr:row>
      <xdr:rowOff>134751</xdr:rowOff>
    </xdr:to>
    <xdr:pic>
      <xdr:nvPicPr>
        <xdr:cNvPr id="84" name="Graphic 83" descr="Box outline">
          <a:extLst>
            <a:ext uri="{FF2B5EF4-FFF2-40B4-BE49-F238E27FC236}">
              <a16:creationId xmlns:a16="http://schemas.microsoft.com/office/drawing/2014/main" id="{0FA36A24-3330-35CF-E44A-2A97082E4438}"/>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7461687" y="5335824"/>
          <a:ext cx="365760" cy="355177"/>
        </a:xfrm>
        <a:prstGeom prst="rect">
          <a:avLst/>
        </a:prstGeom>
      </xdr:spPr>
    </xdr:pic>
    <xdr:clientData/>
  </xdr:twoCellAnchor>
  <xdr:twoCellAnchor editAs="oneCell">
    <xdr:from>
      <xdr:col>21</xdr:col>
      <xdr:colOff>11604</xdr:colOff>
      <xdr:row>33</xdr:row>
      <xdr:rowOff>141241</xdr:rowOff>
    </xdr:from>
    <xdr:to>
      <xdr:col>21</xdr:col>
      <xdr:colOff>372071</xdr:colOff>
      <xdr:row>35</xdr:row>
      <xdr:rowOff>126000</xdr:rowOff>
    </xdr:to>
    <xdr:pic>
      <xdr:nvPicPr>
        <xdr:cNvPr id="86" name="Graphic 85" descr="Store outline">
          <a:extLst>
            <a:ext uri="{FF2B5EF4-FFF2-40B4-BE49-F238E27FC236}">
              <a16:creationId xmlns:a16="http://schemas.microsoft.com/office/drawing/2014/main" id="{E4E9CBA7-E879-7B04-3264-72B669CCAB95}"/>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2790979" y="6253116"/>
          <a:ext cx="360467" cy="355176"/>
        </a:xfrm>
        <a:prstGeom prst="rect">
          <a:avLst/>
        </a:prstGeom>
      </xdr:spPr>
    </xdr:pic>
    <xdr:clientData/>
  </xdr:twoCellAnchor>
  <xdr:twoCellAnchor editAs="oneCell">
    <xdr:from>
      <xdr:col>24</xdr:col>
      <xdr:colOff>479104</xdr:colOff>
      <xdr:row>15</xdr:row>
      <xdr:rowOff>182762</xdr:rowOff>
    </xdr:from>
    <xdr:to>
      <xdr:col>25</xdr:col>
      <xdr:colOff>231031</xdr:colOff>
      <xdr:row>17</xdr:row>
      <xdr:rowOff>172814</xdr:rowOff>
    </xdr:to>
    <xdr:pic>
      <xdr:nvPicPr>
        <xdr:cNvPr id="88" name="Graphic 87" descr="Download outline">
          <a:extLst>
            <a:ext uri="{FF2B5EF4-FFF2-40B4-BE49-F238E27FC236}">
              <a16:creationId xmlns:a16="http://schemas.microsoft.com/office/drawing/2014/main" id="{3C41391E-2F11-C737-8C37-EE2DE471AA43}"/>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5084104" y="2960887"/>
          <a:ext cx="360469" cy="360469"/>
        </a:xfrm>
        <a:prstGeom prst="rect">
          <a:avLst/>
        </a:prstGeom>
      </xdr:spPr>
    </xdr:pic>
    <xdr:clientData/>
  </xdr:twoCellAnchor>
  <xdr:twoCellAnchor>
    <xdr:from>
      <xdr:col>28</xdr:col>
      <xdr:colOff>412221</xdr:colOff>
      <xdr:row>28</xdr:row>
      <xdr:rowOff>173560</xdr:rowOff>
    </xdr:from>
    <xdr:to>
      <xdr:col>29</xdr:col>
      <xdr:colOff>184680</xdr:colOff>
      <xdr:row>30</xdr:row>
      <xdr:rowOff>110060</xdr:rowOff>
    </xdr:to>
    <xdr:sp macro="" textlink="">
      <xdr:nvSpPr>
        <xdr:cNvPr id="89" name="Rectangle 88">
          <a:extLst>
            <a:ext uri="{FF2B5EF4-FFF2-40B4-BE49-F238E27FC236}">
              <a16:creationId xmlns:a16="http://schemas.microsoft.com/office/drawing/2014/main" id="{7B261CD7-AC9A-D169-D955-4ADFB8D4F94F}"/>
            </a:ext>
          </a:extLst>
        </xdr:cNvPr>
        <xdr:cNvSpPr/>
      </xdr:nvSpPr>
      <xdr:spPr>
        <a:xfrm>
          <a:off x="17451388" y="5359393"/>
          <a:ext cx="381000" cy="306917"/>
        </a:xfrm>
        <a:prstGeom prst="rect">
          <a:avLst/>
        </a:prstGeom>
        <a:noFill/>
        <a:ln w="6350">
          <a:solidFill>
            <a:schemeClr val="bg1">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601664</xdr:colOff>
      <xdr:row>33</xdr:row>
      <xdr:rowOff>156627</xdr:rowOff>
    </xdr:from>
    <xdr:to>
      <xdr:col>21</xdr:col>
      <xdr:colOff>368829</xdr:colOff>
      <xdr:row>35</xdr:row>
      <xdr:rowOff>93126</xdr:rowOff>
    </xdr:to>
    <xdr:sp macro="" textlink="">
      <xdr:nvSpPr>
        <xdr:cNvPr id="91" name="Rectangle 90">
          <a:extLst>
            <a:ext uri="{FF2B5EF4-FFF2-40B4-BE49-F238E27FC236}">
              <a16:creationId xmlns:a16="http://schemas.microsoft.com/office/drawing/2014/main" id="{CB99C60D-63FB-844A-5CF4-71D602104481}"/>
            </a:ext>
          </a:extLst>
        </xdr:cNvPr>
        <xdr:cNvSpPr/>
      </xdr:nvSpPr>
      <xdr:spPr>
        <a:xfrm>
          <a:off x="12772497" y="6268502"/>
          <a:ext cx="375707" cy="306916"/>
        </a:xfrm>
        <a:prstGeom prst="rect">
          <a:avLst/>
        </a:prstGeom>
        <a:noFill/>
        <a:ln w="6350">
          <a:solidFill>
            <a:schemeClr val="bg1">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285749</xdr:colOff>
      <xdr:row>3</xdr:row>
      <xdr:rowOff>105832</xdr:rowOff>
    </xdr:from>
    <xdr:to>
      <xdr:col>24</xdr:col>
      <xdr:colOff>560916</xdr:colOff>
      <xdr:row>8</xdr:row>
      <xdr:rowOff>116415</xdr:rowOff>
    </xdr:to>
    <xdr:graphicFrame macro="">
      <xdr:nvGraphicFramePr>
        <xdr:cNvPr id="92" name="Chart 91">
          <a:extLst>
            <a:ext uri="{FF2B5EF4-FFF2-40B4-BE49-F238E27FC236}">
              <a16:creationId xmlns:a16="http://schemas.microsoft.com/office/drawing/2014/main" id="{2940E8C9-19FC-4689-B5C1-7042CFD4F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383647</xdr:colOff>
      <xdr:row>3</xdr:row>
      <xdr:rowOff>145520</xdr:rowOff>
    </xdr:from>
    <xdr:to>
      <xdr:col>3</xdr:col>
      <xdr:colOff>101918</xdr:colOff>
      <xdr:row>6</xdr:row>
      <xdr:rowOff>9080</xdr:rowOff>
    </xdr:to>
    <xdr:grpSp>
      <xdr:nvGrpSpPr>
        <xdr:cNvPr id="17" name="Group 16">
          <a:extLst>
            <a:ext uri="{FF2B5EF4-FFF2-40B4-BE49-F238E27FC236}">
              <a16:creationId xmlns:a16="http://schemas.microsoft.com/office/drawing/2014/main" id="{58F6332A-A949-CDEE-E36A-7803E6A05C77}"/>
            </a:ext>
          </a:extLst>
        </xdr:cNvPr>
        <xdr:cNvGrpSpPr/>
      </xdr:nvGrpSpPr>
      <xdr:grpSpPr>
        <a:xfrm>
          <a:off x="383647" y="701145"/>
          <a:ext cx="1649729" cy="419185"/>
          <a:chOff x="608542" y="555625"/>
          <a:chExt cx="1543896" cy="419185"/>
        </a:xfrm>
      </xdr:grpSpPr>
      <xdr:sp macro="" textlink="">
        <xdr:nvSpPr>
          <xdr:cNvPr id="93" name="Rectangle: Rounded Corners 92">
            <a:extLst>
              <a:ext uri="{FF2B5EF4-FFF2-40B4-BE49-F238E27FC236}">
                <a16:creationId xmlns:a16="http://schemas.microsoft.com/office/drawing/2014/main" id="{BB965705-0116-4E3F-B455-0CFA3F8E91D2}"/>
              </a:ext>
            </a:extLst>
          </xdr:cNvPr>
          <xdr:cNvSpPr/>
        </xdr:nvSpPr>
        <xdr:spPr>
          <a:xfrm>
            <a:off x="608542" y="555625"/>
            <a:ext cx="1543896" cy="419185"/>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TextBox 93">
            <a:extLst>
              <a:ext uri="{FF2B5EF4-FFF2-40B4-BE49-F238E27FC236}">
                <a16:creationId xmlns:a16="http://schemas.microsoft.com/office/drawing/2014/main" id="{86B1AB81-61D5-4E10-B97B-86B2842E426A}"/>
              </a:ext>
            </a:extLst>
          </xdr:cNvPr>
          <xdr:cNvSpPr txBox="1"/>
        </xdr:nvSpPr>
        <xdr:spPr>
          <a:xfrm>
            <a:off x="615528" y="587629"/>
            <a:ext cx="1529924" cy="355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Avenir Next LT Pro" panose="020B0504020202020204" pitchFamily="34" charset="0"/>
              </a:rPr>
              <a:t>Sales Process</a:t>
            </a:r>
          </a:p>
        </xdr:txBody>
      </xdr:sp>
    </xdr:grpSp>
    <xdr:clientData/>
  </xdr:twoCellAnchor>
  <xdr:twoCellAnchor editAs="absolute">
    <xdr:from>
      <xdr:col>3</xdr:col>
      <xdr:colOff>391583</xdr:colOff>
      <xdr:row>2</xdr:row>
      <xdr:rowOff>137583</xdr:rowOff>
    </xdr:from>
    <xdr:to>
      <xdr:col>11</xdr:col>
      <xdr:colOff>10583</xdr:colOff>
      <xdr:row>5</xdr:row>
      <xdr:rowOff>148167</xdr:rowOff>
    </xdr:to>
    <xdr:sp macro="" textlink="">
      <xdr:nvSpPr>
        <xdr:cNvPr id="96" name="TextBox 95">
          <a:extLst>
            <a:ext uri="{FF2B5EF4-FFF2-40B4-BE49-F238E27FC236}">
              <a16:creationId xmlns:a16="http://schemas.microsoft.com/office/drawing/2014/main" id="{964F937E-95BF-4EFE-98DC-315234A8285F}"/>
            </a:ext>
          </a:extLst>
        </xdr:cNvPr>
        <xdr:cNvSpPr txBox="1"/>
      </xdr:nvSpPr>
      <xdr:spPr>
        <a:xfrm>
          <a:off x="2233083" y="518583"/>
          <a:ext cx="4529667" cy="58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set of repeatable steps that a sales takes</a:t>
          </a:r>
          <a:r>
            <a:rPr lang="en-US" sz="1200" b="0" baseline="0">
              <a:solidFill>
                <a:schemeClr val="bg1"/>
              </a:solidFill>
              <a:latin typeface="Avenir Next LT Pro" panose="020B0504020202020204" pitchFamily="34" charset="0"/>
            </a:rPr>
            <a:t> to take a prospective buyer from the early stage of awareness to a closed sale</a:t>
          </a:r>
          <a:endParaRPr lang="en-US" sz="1200" b="0">
            <a:solidFill>
              <a:schemeClr val="bg1"/>
            </a:solidFill>
            <a:latin typeface="Avenir Next LT Pro" panose="020B0504020202020204" pitchFamily="34" charset="0"/>
          </a:endParaRPr>
        </a:p>
      </xdr:txBody>
    </xdr:sp>
    <xdr:clientData/>
  </xdr:twoCellAnchor>
  <xdr:twoCellAnchor>
    <xdr:from>
      <xdr:col>13</xdr:col>
      <xdr:colOff>111639</xdr:colOff>
      <xdr:row>2</xdr:row>
      <xdr:rowOff>107527</xdr:rowOff>
    </xdr:from>
    <xdr:to>
      <xdr:col>15</xdr:col>
      <xdr:colOff>261922</xdr:colOff>
      <xdr:row>8</xdr:row>
      <xdr:rowOff>153247</xdr:rowOff>
    </xdr:to>
    <xdr:grpSp>
      <xdr:nvGrpSpPr>
        <xdr:cNvPr id="113" name="Group 112">
          <a:extLst>
            <a:ext uri="{FF2B5EF4-FFF2-40B4-BE49-F238E27FC236}">
              <a16:creationId xmlns:a16="http://schemas.microsoft.com/office/drawing/2014/main" id="{FAE75D89-0CC4-625C-2413-ACECF2D063AE}"/>
            </a:ext>
          </a:extLst>
        </xdr:cNvPr>
        <xdr:cNvGrpSpPr/>
      </xdr:nvGrpSpPr>
      <xdr:grpSpPr>
        <a:xfrm>
          <a:off x="8481292" y="477944"/>
          <a:ext cx="1437922" cy="1156970"/>
          <a:chOff x="8514806" y="1430443"/>
          <a:chExt cx="1377950" cy="1188720"/>
        </a:xfrm>
      </xdr:grpSpPr>
      <xdr:grpSp>
        <xdr:nvGrpSpPr>
          <xdr:cNvPr id="99" name="Group 98">
            <a:extLst>
              <a:ext uri="{FF2B5EF4-FFF2-40B4-BE49-F238E27FC236}">
                <a16:creationId xmlns:a16="http://schemas.microsoft.com/office/drawing/2014/main" id="{E83B725B-101B-1FD3-FF8D-130D44F33EDE}"/>
              </a:ext>
            </a:extLst>
          </xdr:cNvPr>
          <xdr:cNvGrpSpPr/>
        </xdr:nvGrpSpPr>
        <xdr:grpSpPr>
          <a:xfrm>
            <a:off x="8611250" y="1430443"/>
            <a:ext cx="1185062" cy="1188720"/>
            <a:chOff x="7990417" y="772582"/>
            <a:chExt cx="1185062" cy="1188720"/>
          </a:xfrm>
        </xdr:grpSpPr>
        <xdr:sp macro="" textlink="">
          <xdr:nvSpPr>
            <xdr:cNvPr id="97" name="Oval 96">
              <a:extLst>
                <a:ext uri="{FF2B5EF4-FFF2-40B4-BE49-F238E27FC236}">
                  <a16:creationId xmlns:a16="http://schemas.microsoft.com/office/drawing/2014/main" id="{9DF3FC18-3AF8-1826-880E-D828E1AD6C4A}"/>
                </a:ext>
              </a:extLst>
            </xdr:cNvPr>
            <xdr:cNvSpPr>
              <a:spLocks noChangeAspect="1"/>
            </xdr:cNvSpPr>
          </xdr:nvSpPr>
          <xdr:spPr>
            <a:xfrm>
              <a:off x="7990417" y="772582"/>
              <a:ext cx="1185062" cy="1188720"/>
            </a:xfrm>
            <a:prstGeom prst="ellipse">
              <a:avLst/>
            </a:prstGeom>
            <a:noFill/>
            <a:ln w="25400">
              <a:solidFill>
                <a:schemeClr val="bg1">
                  <a:alpha val="3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 name="Oval 97">
              <a:extLst>
                <a:ext uri="{FF2B5EF4-FFF2-40B4-BE49-F238E27FC236}">
                  <a16:creationId xmlns:a16="http://schemas.microsoft.com/office/drawing/2014/main" id="{95291CD1-4397-4D66-3639-83ED16ABD0D9}"/>
                </a:ext>
              </a:extLst>
            </xdr:cNvPr>
            <xdr:cNvSpPr>
              <a:spLocks noChangeAspect="1"/>
            </xdr:cNvSpPr>
          </xdr:nvSpPr>
          <xdr:spPr>
            <a:xfrm>
              <a:off x="8263893" y="1046902"/>
              <a:ext cx="638110" cy="640080"/>
            </a:xfrm>
            <a:prstGeom prst="ellipse">
              <a:avLst/>
            </a:prstGeom>
            <a:gradFill flip="none" rotWithShape="1">
              <a:gsLst>
                <a:gs pos="0">
                  <a:srgbClr val="194AFE"/>
                </a:gs>
                <a:gs pos="100000">
                  <a:srgbClr val="FF6C8F">
                    <a:alpha val="60000"/>
                  </a:srgbClr>
                </a:gs>
              </a:gsLst>
              <a:lin ang="10800000" scaled="1"/>
              <a:tileRect/>
            </a:gradFill>
            <a:ln w="38100">
              <a:solidFill>
                <a:schemeClr val="bg1">
                  <a:alpha val="3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9" name="Group 108">
            <a:extLst>
              <a:ext uri="{FF2B5EF4-FFF2-40B4-BE49-F238E27FC236}">
                <a16:creationId xmlns:a16="http://schemas.microsoft.com/office/drawing/2014/main" id="{00CFE6ED-F620-933F-F20B-A34DAD4B5140}"/>
              </a:ext>
            </a:extLst>
          </xdr:cNvPr>
          <xdr:cNvGrpSpPr/>
        </xdr:nvGrpSpPr>
        <xdr:grpSpPr>
          <a:xfrm>
            <a:off x="8514806" y="1430443"/>
            <a:ext cx="1377950" cy="1188720"/>
            <a:chOff x="7808384" y="1171151"/>
            <a:chExt cx="1377950" cy="1188720"/>
          </a:xfrm>
        </xdr:grpSpPr>
        <xdr:graphicFrame macro="">
          <xdr:nvGraphicFramePr>
            <xdr:cNvPr id="95" name="Chart 94">
              <a:extLst>
                <a:ext uri="{FF2B5EF4-FFF2-40B4-BE49-F238E27FC236}">
                  <a16:creationId xmlns:a16="http://schemas.microsoft.com/office/drawing/2014/main" id="{B2915E31-2BF9-45AB-BE05-F0DAAB00DCF7}"/>
                </a:ext>
              </a:extLst>
            </xdr:cNvPr>
            <xdr:cNvGraphicFramePr>
              <a:graphicFrameLocks noChangeAspect="1"/>
            </xdr:cNvGraphicFramePr>
          </xdr:nvGraphicFramePr>
          <xdr:xfrm>
            <a:off x="7897341" y="1171151"/>
            <a:ext cx="1187004" cy="1188720"/>
          </xdr:xfrm>
          <a:graphic>
            <a:graphicData uri="http://schemas.openxmlformats.org/drawingml/2006/chart">
              <c:chart xmlns:c="http://schemas.openxmlformats.org/drawingml/2006/chart" xmlns:r="http://schemas.openxmlformats.org/officeDocument/2006/relationships" r:id="rId38"/>
            </a:graphicData>
          </a:graphic>
        </xdr:graphicFrame>
        <xdr:sp macro="" textlink="">
          <xdr:nvSpPr>
            <xdr:cNvPr id="100" name="TextBox 99">
              <a:extLst>
                <a:ext uri="{FF2B5EF4-FFF2-40B4-BE49-F238E27FC236}">
                  <a16:creationId xmlns:a16="http://schemas.microsoft.com/office/drawing/2014/main" id="{C3D6BB08-33F5-3F5C-D640-125B88024BBA}"/>
                </a:ext>
              </a:extLst>
            </xdr:cNvPr>
            <xdr:cNvSpPr txBox="1"/>
          </xdr:nvSpPr>
          <xdr:spPr>
            <a:xfrm>
              <a:off x="7814734" y="1957915"/>
              <a:ext cx="1371600" cy="17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rgbClr val="070E0A"/>
                  </a:solidFill>
                  <a:latin typeface="Avenir Next LT Pro" panose="020B0504020202020204" pitchFamily="34" charset="0"/>
                  <a:ea typeface="+mn-ea"/>
                  <a:cs typeface="+mn-cs"/>
                </a:rPr>
                <a:t>Refunded</a:t>
              </a:r>
            </a:p>
          </xdr:txBody>
        </xdr:sp>
        <xdr:sp macro="" textlink="Pivot!EB7">
          <xdr:nvSpPr>
            <xdr:cNvPr id="105" name="TextBox 104">
              <a:extLst>
                <a:ext uri="{FF2B5EF4-FFF2-40B4-BE49-F238E27FC236}">
                  <a16:creationId xmlns:a16="http://schemas.microsoft.com/office/drawing/2014/main" id="{680BAA34-7A41-8231-D5E3-AC18F6074334}"/>
                </a:ext>
              </a:extLst>
            </xdr:cNvPr>
            <xdr:cNvSpPr txBox="1"/>
          </xdr:nvSpPr>
          <xdr:spPr>
            <a:xfrm>
              <a:off x="7808384" y="1782232"/>
              <a:ext cx="1371600" cy="17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0D03E1-FDCC-4FF4-90F0-B51F75C1D9F9}" type="TxLink">
                <a:rPr lang="en-US" sz="1800" b="1" i="0" u="none" strike="noStrike">
                  <a:solidFill>
                    <a:srgbClr val="000000"/>
                  </a:solidFill>
                  <a:latin typeface="Avenir Next LT Pro" panose="020B0504020202020204" pitchFamily="34" charset="0"/>
                  <a:ea typeface="+mn-ea"/>
                  <a:cs typeface="Arial"/>
                </a:rPr>
                <a:pPr marL="0" indent="0" algn="ctr"/>
                <a:t>0%</a:t>
              </a:fld>
              <a:endParaRPr lang="en-US" sz="1200" b="1" i="0" u="none" strike="noStrike">
                <a:solidFill>
                  <a:srgbClr val="070E0A"/>
                </a:solidFill>
                <a:latin typeface="Avenir Next LT Pro" panose="020B0504020202020204" pitchFamily="34" charset="0"/>
                <a:ea typeface="+mn-ea"/>
                <a:cs typeface="+mn-cs"/>
              </a:endParaRP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556260</xdr:colOff>
      <xdr:row>2</xdr:row>
      <xdr:rowOff>9525</xdr:rowOff>
    </xdr:to>
    <xdr:grpSp>
      <xdr:nvGrpSpPr>
        <xdr:cNvPr id="31" name="Group 30">
          <a:extLst>
            <a:ext uri="{FF2B5EF4-FFF2-40B4-BE49-F238E27FC236}">
              <a16:creationId xmlns:a16="http://schemas.microsoft.com/office/drawing/2014/main" id="{487CFE5E-6C37-40CD-8C25-4BAA6B59BCA9}"/>
            </a:ext>
          </a:extLst>
        </xdr:cNvPr>
        <xdr:cNvGrpSpPr/>
      </xdr:nvGrpSpPr>
      <xdr:grpSpPr>
        <a:xfrm>
          <a:off x="0" y="0"/>
          <a:ext cx="19878403" cy="372382"/>
          <a:chOff x="0" y="0"/>
          <a:chExt cx="19029892" cy="390525"/>
        </a:xfrm>
      </xdr:grpSpPr>
      <xdr:grpSp>
        <xdr:nvGrpSpPr>
          <xdr:cNvPr id="32" name="Group 31">
            <a:extLst>
              <a:ext uri="{FF2B5EF4-FFF2-40B4-BE49-F238E27FC236}">
                <a16:creationId xmlns:a16="http://schemas.microsoft.com/office/drawing/2014/main" id="{7154FD4D-C4A9-1278-7EB7-9BFC820EBB9F}"/>
              </a:ext>
            </a:extLst>
          </xdr:cNvPr>
          <xdr:cNvGrpSpPr/>
        </xdr:nvGrpSpPr>
        <xdr:grpSpPr>
          <a:xfrm>
            <a:off x="0" y="0"/>
            <a:ext cx="19029892" cy="390525"/>
            <a:chOff x="9525" y="0"/>
            <a:chExt cx="18278483" cy="390525"/>
          </a:xfrm>
        </xdr:grpSpPr>
        <xdr:sp macro="" textlink="">
          <xdr:nvSpPr>
            <xdr:cNvPr id="34" name="Rectangle 33">
              <a:extLst>
                <a:ext uri="{FF2B5EF4-FFF2-40B4-BE49-F238E27FC236}">
                  <a16:creationId xmlns:a16="http://schemas.microsoft.com/office/drawing/2014/main" id="{137AF1A5-CF89-91E9-3A02-B9F6BB9E5F1F}"/>
                </a:ext>
              </a:extLst>
            </xdr:cNvPr>
            <xdr:cNvSpPr/>
          </xdr:nvSpPr>
          <xdr:spPr>
            <a:xfrm>
              <a:off x="9525" y="0"/>
              <a:ext cx="18278483" cy="390525"/>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5" name="Graphic 34" descr="Bar chart with solid fill">
              <a:extLst>
                <a:ext uri="{FF2B5EF4-FFF2-40B4-BE49-F238E27FC236}">
                  <a16:creationId xmlns:a16="http://schemas.microsoft.com/office/drawing/2014/main" id="{57245367-00C4-0587-7526-09E48B7398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011" y="9525"/>
              <a:ext cx="365760" cy="365760"/>
            </a:xfrm>
            <a:prstGeom prst="rect">
              <a:avLst/>
            </a:prstGeom>
          </xdr:spPr>
        </xdr:pic>
        <xdr:sp macro="" textlink="">
          <xdr:nvSpPr>
            <xdr:cNvPr id="36" name="TextBox 35">
              <a:extLst>
                <a:ext uri="{FF2B5EF4-FFF2-40B4-BE49-F238E27FC236}">
                  <a16:creationId xmlns:a16="http://schemas.microsoft.com/office/drawing/2014/main" id="{9FEF9B67-CB82-D5F5-15AA-3AB5D7483807}"/>
                </a:ext>
              </a:extLst>
            </xdr:cNvPr>
            <xdr:cNvSpPr txBox="1"/>
          </xdr:nvSpPr>
          <xdr:spPr>
            <a:xfrm>
              <a:off x="438149" y="0"/>
              <a:ext cx="2165353"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Financial Statistics</a:t>
              </a:r>
            </a:p>
          </xdr:txBody>
        </xdr:sp>
        <xdr:sp macro="" textlink="">
          <xdr:nvSpPr>
            <xdr:cNvPr id="37" name="TextBox 36">
              <a:hlinkClick xmlns:r="http://schemas.openxmlformats.org/officeDocument/2006/relationships" r:id="rId3" tooltip="http://www.google.com/"/>
              <a:extLst>
                <a:ext uri="{FF2B5EF4-FFF2-40B4-BE49-F238E27FC236}">
                  <a16:creationId xmlns:a16="http://schemas.microsoft.com/office/drawing/2014/main" id="{7E4E3594-9F70-5592-1E5D-1EE56C51C315}"/>
                </a:ext>
              </a:extLst>
            </xdr:cNvPr>
            <xdr:cNvSpPr txBox="1"/>
          </xdr:nvSpPr>
          <xdr:spPr>
            <a:xfrm>
              <a:off x="3818912" y="0"/>
              <a:ext cx="1841503"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1"/>
                  </a:solidFill>
                  <a:latin typeface="Avenir Next LT Pro" panose="020B0504020202020204" pitchFamily="34" charset="0"/>
                </a:rPr>
                <a:t>Browse</a:t>
              </a:r>
            </a:p>
          </xdr:txBody>
        </xdr:sp>
        <xdr:sp macro="" textlink="">
          <xdr:nvSpPr>
            <xdr:cNvPr id="38" name="TextBox 37">
              <a:hlinkClick xmlns:r="http://schemas.openxmlformats.org/officeDocument/2006/relationships" r:id="rId4" tooltip="Income Sources"/>
              <a:extLst>
                <a:ext uri="{FF2B5EF4-FFF2-40B4-BE49-F238E27FC236}">
                  <a16:creationId xmlns:a16="http://schemas.microsoft.com/office/drawing/2014/main" id="{1F043546-4C84-8E4A-4F80-F660C56ABFC1}"/>
                </a:ext>
              </a:extLst>
            </xdr:cNvPr>
            <xdr:cNvSpPr txBox="1"/>
          </xdr:nvSpPr>
          <xdr:spPr>
            <a:xfrm>
              <a:off x="12234337" y="0"/>
              <a:ext cx="128016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Income Sources</a:t>
              </a:r>
            </a:p>
          </xdr:txBody>
        </xdr:sp>
        <xdr:sp macro="" textlink="">
          <xdr:nvSpPr>
            <xdr:cNvPr id="39" name="TextBox 38">
              <a:hlinkClick xmlns:r="http://schemas.openxmlformats.org/officeDocument/2006/relationships" r:id="rId5" tooltip="Geographically"/>
              <a:extLst>
                <a:ext uri="{FF2B5EF4-FFF2-40B4-BE49-F238E27FC236}">
                  <a16:creationId xmlns:a16="http://schemas.microsoft.com/office/drawing/2014/main" id="{414BC9BF-6933-63AB-0D36-8C0EEF93AF56}"/>
                </a:ext>
              </a:extLst>
            </xdr:cNvPr>
            <xdr:cNvSpPr txBox="1"/>
          </xdr:nvSpPr>
          <xdr:spPr>
            <a:xfrm>
              <a:off x="13810265" y="0"/>
              <a:ext cx="118872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Geographically</a:t>
              </a:r>
            </a:p>
          </xdr:txBody>
        </xdr:sp>
        <xdr:sp macro="" textlink="">
          <xdr:nvSpPr>
            <xdr:cNvPr id="40" name="TextBox 39">
              <a:hlinkClick xmlns:r="http://schemas.openxmlformats.org/officeDocument/2006/relationships" r:id="rId6" tooltip="Sales Process"/>
              <a:extLst>
                <a:ext uri="{FF2B5EF4-FFF2-40B4-BE49-F238E27FC236}">
                  <a16:creationId xmlns:a16="http://schemas.microsoft.com/office/drawing/2014/main" id="{4323D1CE-9DF0-8712-7FD4-AC09524D2DF0}"/>
                </a:ext>
              </a:extLst>
            </xdr:cNvPr>
            <xdr:cNvSpPr txBox="1"/>
          </xdr:nvSpPr>
          <xdr:spPr>
            <a:xfrm>
              <a:off x="15294753" y="0"/>
              <a:ext cx="109728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Sales Process</a:t>
              </a:r>
            </a:p>
          </xdr:txBody>
        </xdr:sp>
        <xdr:sp macro="" textlink="">
          <xdr:nvSpPr>
            <xdr:cNvPr id="41" name="TextBox 40">
              <a:hlinkClick xmlns:r="http://schemas.openxmlformats.org/officeDocument/2006/relationships" r:id="rId7" tooltip="Project Status"/>
              <a:extLst>
                <a:ext uri="{FF2B5EF4-FFF2-40B4-BE49-F238E27FC236}">
                  <a16:creationId xmlns:a16="http://schemas.microsoft.com/office/drawing/2014/main" id="{A0EF14FC-84AD-FE0C-6437-23ACA11B0BE4}"/>
                </a:ext>
              </a:extLst>
            </xdr:cNvPr>
            <xdr:cNvSpPr txBox="1"/>
          </xdr:nvSpPr>
          <xdr:spPr>
            <a:xfrm>
              <a:off x="16687802" y="0"/>
              <a:ext cx="109728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rPr>
                <a:t>Project Status</a:t>
              </a:r>
            </a:p>
          </xdr:txBody>
        </xdr:sp>
        <xdr:grpSp>
          <xdr:nvGrpSpPr>
            <xdr:cNvPr id="42" name="Graphic 15" descr="Compass outline">
              <a:extLst>
                <a:ext uri="{FF2B5EF4-FFF2-40B4-BE49-F238E27FC236}">
                  <a16:creationId xmlns:a16="http://schemas.microsoft.com/office/drawing/2014/main" id="{139B2C43-0EB7-73F9-7CF1-98EE32219603}"/>
                </a:ext>
              </a:extLst>
            </xdr:cNvPr>
            <xdr:cNvGrpSpPr/>
          </xdr:nvGrpSpPr>
          <xdr:grpSpPr>
            <a:xfrm>
              <a:off x="3534842" y="74087"/>
              <a:ext cx="274320" cy="274320"/>
              <a:chOff x="4646084" y="222250"/>
              <a:chExt cx="762000" cy="762000"/>
            </a:xfrm>
            <a:solidFill>
              <a:schemeClr val="bg1"/>
            </a:solidFill>
          </xdr:grpSpPr>
          <xdr:sp macro="" textlink="">
            <xdr:nvSpPr>
              <xdr:cNvPr id="43" name="Freeform: Shape 42">
                <a:extLst>
                  <a:ext uri="{FF2B5EF4-FFF2-40B4-BE49-F238E27FC236}">
                    <a16:creationId xmlns:a16="http://schemas.microsoft.com/office/drawing/2014/main" id="{1AB977DB-7FF0-5D93-B5B5-F87F7E161D5E}"/>
                  </a:ext>
                </a:extLst>
              </xdr:cNvPr>
              <xdr:cNvSpPr/>
            </xdr:nvSpPr>
            <xdr:spPr>
              <a:xfrm>
                <a:off x="4646084" y="222250"/>
                <a:ext cx="762000" cy="762000"/>
              </a:xfrm>
              <a:custGeom>
                <a:avLst/>
                <a:gdLst>
                  <a:gd name="connsiteX0" fmla="*/ 381000 w 762000"/>
                  <a:gd name="connsiteY0" fmla="*/ 23813 h 762000"/>
                  <a:gd name="connsiteX1" fmla="*/ 738188 w 762000"/>
                  <a:gd name="connsiteY1" fmla="*/ 381000 h 762000"/>
                  <a:gd name="connsiteX2" fmla="*/ 381000 w 762000"/>
                  <a:gd name="connsiteY2" fmla="*/ 738188 h 762000"/>
                  <a:gd name="connsiteX3" fmla="*/ 23813 w 762000"/>
                  <a:gd name="connsiteY3" fmla="*/ 381000 h 762000"/>
                  <a:gd name="connsiteX4" fmla="*/ 381000 w 762000"/>
                  <a:gd name="connsiteY4" fmla="*/ 23813 h 762000"/>
                  <a:gd name="connsiteX5" fmla="*/ 381000 w 762000"/>
                  <a:gd name="connsiteY5" fmla="*/ 0 h 762000"/>
                  <a:gd name="connsiteX6" fmla="*/ 0 w 762000"/>
                  <a:gd name="connsiteY6" fmla="*/ 381000 h 762000"/>
                  <a:gd name="connsiteX7" fmla="*/ 381000 w 762000"/>
                  <a:gd name="connsiteY7" fmla="*/ 762000 h 762000"/>
                  <a:gd name="connsiteX8" fmla="*/ 762000 w 762000"/>
                  <a:gd name="connsiteY8" fmla="*/ 381000 h 762000"/>
                  <a:gd name="connsiteX9" fmla="*/ 381000 w 762000"/>
                  <a:gd name="connsiteY9" fmla="*/ 0 h 76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62000" h="762000">
                    <a:moveTo>
                      <a:pt x="381000" y="23813"/>
                    </a:moveTo>
                    <a:cubicBezTo>
                      <a:pt x="578269" y="23813"/>
                      <a:pt x="738188" y="183731"/>
                      <a:pt x="738188" y="381000"/>
                    </a:cubicBezTo>
                    <a:cubicBezTo>
                      <a:pt x="738188" y="578269"/>
                      <a:pt x="578269" y="738188"/>
                      <a:pt x="381000" y="738188"/>
                    </a:cubicBezTo>
                    <a:cubicBezTo>
                      <a:pt x="183731" y="738188"/>
                      <a:pt x="23813" y="578269"/>
                      <a:pt x="23813" y="381000"/>
                    </a:cubicBezTo>
                    <a:cubicBezTo>
                      <a:pt x="24035" y="183823"/>
                      <a:pt x="183823" y="24035"/>
                      <a:pt x="381000" y="23813"/>
                    </a:cubicBezTo>
                    <a:moveTo>
                      <a:pt x="381000" y="0"/>
                    </a:moveTo>
                    <a:cubicBezTo>
                      <a:pt x="170580" y="0"/>
                      <a:pt x="0" y="170580"/>
                      <a:pt x="0" y="381000"/>
                    </a:cubicBezTo>
                    <a:cubicBezTo>
                      <a:pt x="0" y="591420"/>
                      <a:pt x="170580" y="762000"/>
                      <a:pt x="381000" y="762000"/>
                    </a:cubicBezTo>
                    <a:cubicBezTo>
                      <a:pt x="591420" y="762000"/>
                      <a:pt x="762000" y="591420"/>
                      <a:pt x="762000" y="381000"/>
                    </a:cubicBezTo>
                    <a:cubicBezTo>
                      <a:pt x="761764" y="170677"/>
                      <a:pt x="591323" y="236"/>
                      <a:pt x="381000" y="0"/>
                    </a:cubicBezTo>
                    <a:close/>
                  </a:path>
                </a:pathLst>
              </a:custGeom>
              <a:solidFill>
                <a:schemeClr val="bg1"/>
              </a:solidFill>
              <a:ln w="11906" cap="flat">
                <a:noFill/>
                <a:prstDash val="solid"/>
                <a:miter/>
              </a:ln>
            </xdr:spPr>
            <xdr:txBody>
              <a:bodyPr rtlCol="0" anchor="ctr"/>
              <a:lstStyle/>
              <a:p>
                <a:endParaRPr lang="en-US"/>
              </a:p>
            </xdr:txBody>
          </xdr:sp>
          <xdr:sp macro="" textlink="">
            <xdr:nvSpPr>
              <xdr:cNvPr id="44" name="Freeform: Shape 43">
                <a:extLst>
                  <a:ext uri="{FF2B5EF4-FFF2-40B4-BE49-F238E27FC236}">
                    <a16:creationId xmlns:a16="http://schemas.microsoft.com/office/drawing/2014/main" id="{5D26E59A-B71A-F88D-682F-2341B5C0CF61}"/>
                  </a:ext>
                </a:extLst>
              </xdr:cNvPr>
              <xdr:cNvSpPr/>
            </xdr:nvSpPr>
            <xdr:spPr>
              <a:xfrm>
                <a:off x="4841346" y="419893"/>
                <a:ext cx="369093" cy="369093"/>
              </a:xfrm>
              <a:custGeom>
                <a:avLst/>
                <a:gdLst>
                  <a:gd name="connsiteX0" fmla="*/ 243673 w 369093"/>
                  <a:gd name="connsiteY0" fmla="*/ 243685 h 369093"/>
                  <a:gd name="connsiteX1" fmla="*/ 43779 w 369093"/>
                  <a:gd name="connsiteY1" fmla="*/ 325457 h 369093"/>
                  <a:gd name="connsiteX2" fmla="*/ 125420 w 369093"/>
                  <a:gd name="connsiteY2" fmla="*/ 127718 h 369093"/>
                  <a:gd name="connsiteX3" fmla="*/ 325314 w 369093"/>
                  <a:gd name="connsiteY3" fmla="*/ 44113 h 369093"/>
                  <a:gd name="connsiteX4" fmla="*/ 107156 w 369093"/>
                  <a:gd name="connsiteY4" fmla="*/ 109538 h 369093"/>
                  <a:gd name="connsiteX5" fmla="*/ 0 w 369093"/>
                  <a:gd name="connsiteY5" fmla="*/ 369094 h 369093"/>
                  <a:gd name="connsiteX6" fmla="*/ 261938 w 369093"/>
                  <a:gd name="connsiteY6" fmla="*/ 261938 h 369093"/>
                  <a:gd name="connsiteX7" fmla="*/ 369094 w 369093"/>
                  <a:gd name="connsiteY7" fmla="*/ 0 h 369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69093" h="369093">
                    <a:moveTo>
                      <a:pt x="243673" y="243685"/>
                    </a:moveTo>
                    <a:lnTo>
                      <a:pt x="43779" y="325457"/>
                    </a:lnTo>
                    <a:lnTo>
                      <a:pt x="125420" y="127718"/>
                    </a:lnTo>
                    <a:lnTo>
                      <a:pt x="325314" y="44113"/>
                    </a:lnTo>
                    <a:close/>
                    <a:moveTo>
                      <a:pt x="107156" y="109538"/>
                    </a:moveTo>
                    <a:lnTo>
                      <a:pt x="0" y="369094"/>
                    </a:lnTo>
                    <a:lnTo>
                      <a:pt x="261938" y="261938"/>
                    </a:lnTo>
                    <a:lnTo>
                      <a:pt x="369094" y="0"/>
                    </a:lnTo>
                    <a:close/>
                  </a:path>
                </a:pathLst>
              </a:custGeom>
              <a:solidFill>
                <a:schemeClr val="bg1"/>
              </a:solidFill>
              <a:ln w="11906" cap="flat">
                <a:noFill/>
                <a:prstDash val="solid"/>
                <a:miter/>
              </a:ln>
            </xdr:spPr>
            <xdr:txBody>
              <a:bodyPr rtlCol="0" anchor="ctr"/>
              <a:lstStyle/>
              <a:p>
                <a:endParaRPr lang="en-US"/>
              </a:p>
            </xdr:txBody>
          </xdr:sp>
          <xdr:sp macro="" textlink="">
            <xdr:nvSpPr>
              <xdr:cNvPr id="45" name="Freeform: Shape 44">
                <a:extLst>
                  <a:ext uri="{FF2B5EF4-FFF2-40B4-BE49-F238E27FC236}">
                    <a16:creationId xmlns:a16="http://schemas.microsoft.com/office/drawing/2014/main" id="{C670CD7D-2491-A57C-D177-71E964F0AFA1}"/>
                  </a:ext>
                </a:extLst>
              </xdr:cNvPr>
              <xdr:cNvSpPr/>
            </xdr:nvSpPr>
            <xdr:spPr>
              <a:xfrm>
                <a:off x="5003271" y="579437"/>
                <a:ext cx="47625" cy="47625"/>
              </a:xfrm>
              <a:custGeom>
                <a:avLst/>
                <a:gdLst>
                  <a:gd name="connsiteX0" fmla="*/ 47625 w 47625"/>
                  <a:gd name="connsiteY0" fmla="*/ 23813 h 47625"/>
                  <a:gd name="connsiteX1" fmla="*/ 23813 w 47625"/>
                  <a:gd name="connsiteY1" fmla="*/ 47625 h 47625"/>
                  <a:gd name="connsiteX2" fmla="*/ 0 w 47625"/>
                  <a:gd name="connsiteY2" fmla="*/ 23813 h 47625"/>
                  <a:gd name="connsiteX3" fmla="*/ 23813 w 47625"/>
                  <a:gd name="connsiteY3" fmla="*/ 0 h 47625"/>
                  <a:gd name="connsiteX4" fmla="*/ 47625 w 47625"/>
                  <a:gd name="connsiteY4" fmla="*/ 23813 h 476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7625" h="47625">
                    <a:moveTo>
                      <a:pt x="47625" y="23813"/>
                    </a:moveTo>
                    <a:cubicBezTo>
                      <a:pt x="47625" y="36964"/>
                      <a:pt x="36964" y="47625"/>
                      <a:pt x="23813" y="47625"/>
                    </a:cubicBezTo>
                    <a:cubicBezTo>
                      <a:pt x="10661" y="47625"/>
                      <a:pt x="0" y="36964"/>
                      <a:pt x="0" y="23813"/>
                    </a:cubicBezTo>
                    <a:cubicBezTo>
                      <a:pt x="0" y="10661"/>
                      <a:pt x="10661" y="0"/>
                      <a:pt x="23813" y="0"/>
                    </a:cubicBezTo>
                    <a:cubicBezTo>
                      <a:pt x="36964" y="0"/>
                      <a:pt x="47625" y="10661"/>
                      <a:pt x="47625" y="23813"/>
                    </a:cubicBezTo>
                    <a:close/>
                  </a:path>
                </a:pathLst>
              </a:custGeom>
              <a:solidFill>
                <a:schemeClr val="bg1"/>
              </a:solidFill>
              <a:ln w="11906" cap="flat">
                <a:noFill/>
                <a:prstDash val="solid"/>
                <a:miter/>
              </a:ln>
            </xdr:spPr>
            <xdr:txBody>
              <a:bodyPr rtlCol="0" anchor="ctr"/>
              <a:lstStyle/>
              <a:p>
                <a:endParaRPr lang="en-US"/>
              </a:p>
            </xdr:txBody>
          </xdr:sp>
        </xdr:grpSp>
      </xdr:grpSp>
      <xdr:sp macro="" textlink="">
        <xdr:nvSpPr>
          <xdr:cNvPr id="33" name="Rectangle: Rounded Corners 32">
            <a:extLst>
              <a:ext uri="{FF2B5EF4-FFF2-40B4-BE49-F238E27FC236}">
                <a16:creationId xmlns:a16="http://schemas.microsoft.com/office/drawing/2014/main" id="{2020C3BF-F82E-4C2C-26B6-ECAEECC69F62}"/>
              </a:ext>
            </a:extLst>
          </xdr:cNvPr>
          <xdr:cNvSpPr/>
        </xdr:nvSpPr>
        <xdr:spPr>
          <a:xfrm>
            <a:off x="17516258" y="296333"/>
            <a:ext cx="285579"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60.629336111109" createdVersion="8" refreshedVersion="8" minRefreshableVersion="3" recordCount="900" xr:uid="{5F333A3E-61C4-46C6-94EF-713824FE8A31}">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3008916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 Nguyen" refreshedDate="45362.388322916668" createdVersion="8" refreshedVersion="8" minRefreshableVersion="3" recordCount="30" xr:uid="{52F79A4B-508A-47AF-805C-05A0F821FFC1}">
  <cacheSource type="worksheet">
    <worksheetSource name="Table2"/>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7">
        <s v="Egypt"/>
        <s v="USA"/>
        <s v="Russia"/>
        <s v="United Kingdom"/>
        <s v="Brazil"/>
        <s v="Canada"/>
        <s v="Cannada" u="1"/>
      </sharedItems>
    </cacheField>
    <cacheField name="Amount" numFmtId="164">
      <sharedItems containsSemiMixedTypes="0" containsString="0" containsNumber="1" minValue="58526.399999999987" maxValue="227163.18499999997"/>
    </cacheField>
    <cacheField name="Target" numFmtId="164">
      <sharedItems containsSemiMixedTypes="0" containsString="0" containsNumber="1" minValue="65549.567999999999" maxValue="248750.20800000007"/>
    </cacheField>
  </cacheFields>
  <extLst>
    <ext xmlns:x14="http://schemas.microsoft.com/office/spreadsheetml/2009/9/main" uri="{725AE2AE-9491-48be-B2B4-4EB974FC3084}">
      <x14:pivotCacheDefinition pivotCacheId="19628140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 Nguyen" refreshedDate="45362.39413148148" createdVersion="8" refreshedVersion="8" minRefreshableVersion="3" recordCount="900" xr:uid="{E458B8A2-D6AE-4A4B-8890-97C758FF05E3}">
  <cacheSource type="worksheet">
    <worksheetSource name="Table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ntainsBlank="1" count="3">
        <s v="Website"/>
        <s v="Branches"/>
        <m u="1"/>
      </sharedItems>
    </cacheField>
    <cacheField name="Payment Method" numFmtId="0">
      <sharedItems containsBlank="1" count="3">
        <s v="Credit Card"/>
        <s v="Cash on Delivery"/>
        <m u="1"/>
      </sharedItems>
    </cacheField>
    <cacheField name="Assembly Stage" numFmtId="0">
      <sharedItems/>
    </cacheField>
    <cacheField name="Registration Status" numFmtId="0">
      <sharedItems containsBlank="1" count="3">
        <s v="Non-Registered Customer Info"/>
        <s v="Register Customer Info"/>
        <m u="1"/>
      </sharedItems>
    </cacheField>
    <cacheField name="Sale Status" numFmtId="0">
      <sharedItems count="2">
        <s v="Paid"/>
        <s v="Refunded"/>
      </sharedItems>
    </cacheField>
    <cacheField name="Delievery Type" numFmtId="0">
      <sharedItems count="3">
        <s v="Download"/>
        <s v="Branch"/>
        <s v="Shipment"/>
      </sharedItems>
    </cacheField>
    <cacheField name="Amount" numFmtId="164">
      <sharedItems containsSemiMixedTypes="0" containsString="0" containsNumber="1" minValue="100" maxValue="22000"/>
    </cacheField>
    <cacheField name="Target" numFmtId="164">
      <sharedItems containsSemiMixedTypes="0" containsString="0" containsNumber="1" minValue="112" maxValue="12480"/>
    </cacheField>
  </cacheFields>
  <extLst>
    <ext xmlns:x14="http://schemas.microsoft.com/office/spreadsheetml/2009/9/main" uri="{725AE2AE-9491-48be-B2B4-4EB974FC3084}">
      <x14:pivotCacheDefinition pivotCacheId="185079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134458.80599999992"/>
    <n v="149250.12480000005"/>
  </r>
  <r>
    <x v="0"/>
    <x v="1"/>
    <n v="155601.81399999995"/>
    <n v="165049.65120000002"/>
  </r>
  <r>
    <x v="0"/>
    <x v="2"/>
    <n v="79860"/>
    <n v="88704"/>
  </r>
  <r>
    <x v="0"/>
    <x v="3"/>
    <n v="170716"/>
    <n v="188160"/>
  </r>
  <r>
    <x v="0"/>
    <x v="4"/>
    <n v="154700.79"/>
    <n v="169038.91200000001"/>
  </r>
  <r>
    <x v="0"/>
    <x v="5"/>
    <n v="126275.04000000004"/>
    <n v="138729.02400000003"/>
  </r>
  <r>
    <x v="1"/>
    <x v="0"/>
    <n v="227163.18499999997"/>
    <n v="248750.20800000007"/>
  </r>
  <r>
    <x v="1"/>
    <x v="1"/>
    <n v="60477.279999999984"/>
    <n v="67607.535999999993"/>
  </r>
  <r>
    <x v="1"/>
    <x v="2"/>
    <n v="82830"/>
    <n v="91608"/>
  </r>
  <r>
    <x v="1"/>
    <x v="3"/>
    <n v="174300"/>
    <n v="194320"/>
  </r>
  <r>
    <x v="1"/>
    <x v="4"/>
    <n v="155729.655"/>
    <n v="174572.924"/>
  </r>
  <r>
    <x v="1"/>
    <x v="5"/>
    <n v="128451.90000000004"/>
    <n v="143270.74800000005"/>
  </r>
  <r>
    <x v="2"/>
    <x v="0"/>
    <n v="117541.05249999999"/>
    <n v="248750.20800000007"/>
  </r>
  <r>
    <x v="2"/>
    <x v="1"/>
    <n v="61203.859999999993"/>
    <n v="65549.567999999999"/>
  </r>
  <r>
    <x v="2"/>
    <x v="2"/>
    <n v="77421.899999999994"/>
    <n v="88704"/>
  </r>
  <r>
    <x v="2"/>
    <x v="3"/>
    <n v="177100"/>
    <n v="188160"/>
  </r>
  <r>
    <x v="2"/>
    <x v="4"/>
    <n v="157387.38500000001"/>
    <n v="169038.91200000001"/>
  </r>
  <r>
    <x v="2"/>
    <x v="5"/>
    <n v="130229.14500000003"/>
    <n v="138729.02400000003"/>
  </r>
  <r>
    <x v="3"/>
    <x v="0"/>
    <n v="117541.05249999999"/>
    <n v="248750.20800000007"/>
  </r>
  <r>
    <x v="3"/>
    <x v="1"/>
    <n v="61203.859999999993"/>
    <n v="65549.567999999999"/>
  </r>
  <r>
    <x v="3"/>
    <x v="2"/>
    <n v="77421.899999999994"/>
    <n v="88704"/>
  </r>
  <r>
    <x v="3"/>
    <x v="3"/>
    <n v="177100"/>
    <n v="188160"/>
  </r>
  <r>
    <x v="3"/>
    <x v="4"/>
    <n v="157387.38500000001"/>
    <n v="169038.91200000001"/>
  </r>
  <r>
    <x v="3"/>
    <x v="5"/>
    <n v="182598.13500000004"/>
    <n v="138729.02400000003"/>
  </r>
  <r>
    <x v="4"/>
    <x v="0"/>
    <n v="222098.39999999991"/>
    <n v="248750.20800000007"/>
  </r>
  <r>
    <x v="4"/>
    <x v="1"/>
    <n v="58526.399999999987"/>
    <n v="65549.567999999999"/>
  </r>
  <r>
    <x v="4"/>
    <x v="2"/>
    <n v="79200"/>
    <n v="88704"/>
  </r>
  <r>
    <x v="4"/>
    <x v="3"/>
    <n v="168000"/>
    <n v="188160"/>
  </r>
  <r>
    <x v="4"/>
    <x v="4"/>
    <n v="150927.6"/>
    <n v="169038.91200000001"/>
  </r>
  <r>
    <x v="4"/>
    <x v="5"/>
    <n v="123865.20000000004"/>
    <n v="138729.024000000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s v="AD01-9361"/>
    <x v="0"/>
    <s v="Jan"/>
    <x v="0"/>
    <x v="0"/>
    <s v="Order assembled"/>
    <x v="0"/>
    <x v="0"/>
    <x v="0"/>
    <n v="5492.76"/>
    <n v="5126.576"/>
  </r>
  <r>
    <s v="AD01-9362"/>
    <x v="0"/>
    <s v="Jan"/>
    <x v="0"/>
    <x v="1"/>
    <s v="Order assembled"/>
    <x v="1"/>
    <x v="0"/>
    <x v="0"/>
    <n v="9600"/>
    <n v="8960"/>
  </r>
  <r>
    <s v="AD01-9363"/>
    <x v="0"/>
    <s v="Jan"/>
    <x v="0"/>
    <x v="0"/>
    <s v="Order assembled"/>
    <x v="0"/>
    <x v="0"/>
    <x v="0"/>
    <n v="5492.6399999999994"/>
    <n v="5126.4639999999999"/>
  </r>
  <r>
    <s v="AD01-9364"/>
    <x v="0"/>
    <s v="Jan"/>
    <x v="0"/>
    <x v="1"/>
    <s v="Order assembled"/>
    <x v="1"/>
    <x v="0"/>
    <x v="0"/>
    <n v="6892.2"/>
    <n v="6432.72"/>
  </r>
  <r>
    <s v="AD01-9365"/>
    <x v="0"/>
    <s v="Jan"/>
    <x v="1"/>
    <x v="0"/>
    <s v="Order assembled"/>
    <x v="0"/>
    <x v="0"/>
    <x v="1"/>
    <n v="7700"/>
    <n v="7840"/>
  </r>
  <r>
    <s v="AD01-9366"/>
    <x v="0"/>
    <s v="Jan"/>
    <x v="0"/>
    <x v="0"/>
    <s v="Order assembled"/>
    <x v="0"/>
    <x v="0"/>
    <x v="0"/>
    <n v="5265.39"/>
    <n v="5128.0320000000002"/>
  </r>
  <r>
    <s v="AD01-9367"/>
    <x v="0"/>
    <s v="Jan"/>
    <x v="1"/>
    <x v="0"/>
    <s v="Order assembled"/>
    <x v="0"/>
    <x v="0"/>
    <x v="1"/>
    <n v="9016"/>
    <n v="7840"/>
  </r>
  <r>
    <s v="AD01-9368"/>
    <x v="0"/>
    <s v="Jan"/>
    <x v="1"/>
    <x v="0"/>
    <s v="Order assembled"/>
    <x v="1"/>
    <x v="0"/>
    <x v="2"/>
    <n v="2696.75"/>
    <n v="112"/>
  </r>
  <r>
    <s v="AD01-9369"/>
    <x v="0"/>
    <s v="Jan"/>
    <x v="0"/>
    <x v="0"/>
    <s v="Order assembled"/>
    <x v="0"/>
    <x v="0"/>
    <x v="0"/>
    <n v="5492.6399999999994"/>
    <n v="5126.4639999999999"/>
  </r>
  <r>
    <s v="AD01-9370"/>
    <x v="0"/>
    <s v="Jan"/>
    <x v="0"/>
    <x v="1"/>
    <s v="Order assembled"/>
    <x v="1"/>
    <x v="0"/>
    <x v="0"/>
    <n v="5492.28"/>
    <n v="5126.1279999999997"/>
  </r>
  <r>
    <s v="AD01-9371"/>
    <x v="0"/>
    <s v="Jan"/>
    <x v="1"/>
    <x v="1"/>
    <s v="Order assembled"/>
    <x v="1"/>
    <x v="0"/>
    <x v="2"/>
    <n v="240"/>
    <n v="224"/>
  </r>
  <r>
    <s v="AD01-9372"/>
    <x v="0"/>
    <s v="Jan"/>
    <x v="0"/>
    <x v="0"/>
    <s v="Order assembled"/>
    <x v="0"/>
    <x v="0"/>
    <x v="0"/>
    <n v="5492.16"/>
    <n v="5126.0160000000005"/>
  </r>
  <r>
    <s v="AD01-9373"/>
    <x v="0"/>
    <s v="Jan"/>
    <x v="1"/>
    <x v="0"/>
    <s v="Order assembled"/>
    <x v="1"/>
    <x v="0"/>
    <x v="2"/>
    <n v="3666.3"/>
    <n v="224"/>
  </r>
  <r>
    <s v="AD01-9374"/>
    <x v="0"/>
    <s v="Jan"/>
    <x v="1"/>
    <x v="0"/>
    <s v="Order assembled"/>
    <x v="0"/>
    <x v="0"/>
    <x v="1"/>
    <n v="7260"/>
    <n v="7392"/>
  </r>
  <r>
    <s v="AD01-9375"/>
    <x v="0"/>
    <s v="Jan"/>
    <x v="0"/>
    <x v="0"/>
    <s v="Order assembled"/>
    <x v="0"/>
    <x v="0"/>
    <x v="0"/>
    <n v="5035.0300000000007"/>
    <n v="5126.576"/>
  </r>
  <r>
    <s v="AD01-9376"/>
    <x v="0"/>
    <s v="Feb"/>
    <x v="0"/>
    <x v="0"/>
    <s v="Order assembled"/>
    <x v="0"/>
    <x v="0"/>
    <x v="0"/>
    <n v="5035.0300000000007"/>
    <n v="5126.576"/>
  </r>
  <r>
    <s v="AD01-9377"/>
    <x v="0"/>
    <s v="Feb"/>
    <x v="0"/>
    <x v="0"/>
    <s v="Order assembled"/>
    <x v="0"/>
    <x v="1"/>
    <x v="0"/>
    <n v="8800"/>
    <n v="8960"/>
  </r>
  <r>
    <s v="AD01-9378"/>
    <x v="0"/>
    <s v="Feb"/>
    <x v="0"/>
    <x v="0"/>
    <s v="Order assembled"/>
    <x v="0"/>
    <x v="0"/>
    <x v="0"/>
    <n v="5034.92"/>
    <n v="5126.4639999999999"/>
  </r>
  <r>
    <s v="AD01-9379"/>
    <x v="0"/>
    <s v="Feb"/>
    <x v="0"/>
    <x v="0"/>
    <s v="Order assembled"/>
    <x v="0"/>
    <x v="1"/>
    <x v="0"/>
    <n v="6317.85"/>
    <n v="6432.72"/>
  </r>
  <r>
    <s v="AD01-9380"/>
    <x v="0"/>
    <s v="Feb"/>
    <x v="0"/>
    <x v="1"/>
    <s v="Order assembled"/>
    <x v="1"/>
    <x v="0"/>
    <x v="0"/>
    <n v="7000"/>
    <n v="7840"/>
  </r>
  <r>
    <s v="AD01-9381"/>
    <x v="0"/>
    <s v="Feb"/>
    <x v="0"/>
    <x v="0"/>
    <s v="Order assembled"/>
    <x v="0"/>
    <x v="0"/>
    <x v="0"/>
    <n v="4578.6000000000004"/>
    <n v="5128.0320000000002"/>
  </r>
  <r>
    <s v="AD01-9382"/>
    <x v="0"/>
    <s v="Feb"/>
    <x v="0"/>
    <x v="0"/>
    <s v="Order assembled"/>
    <x v="0"/>
    <x v="1"/>
    <x v="0"/>
    <n v="7000"/>
    <n v="7840"/>
  </r>
  <r>
    <s v="AD01-9383"/>
    <x v="0"/>
    <s v="Feb"/>
    <x v="0"/>
    <x v="1"/>
    <s v="Order assembled"/>
    <x v="1"/>
    <x v="0"/>
    <x v="0"/>
    <n v="100"/>
    <n v="112"/>
  </r>
  <r>
    <s v="AD01-9384"/>
    <x v="0"/>
    <s v="Feb"/>
    <x v="0"/>
    <x v="0"/>
    <s v="Order assembled"/>
    <x v="0"/>
    <x v="0"/>
    <x v="0"/>
    <n v="4577.2"/>
    <n v="5126.4639999999999"/>
  </r>
  <r>
    <s v="AD01-9385"/>
    <x v="0"/>
    <s v="Feb"/>
    <x v="0"/>
    <x v="0"/>
    <s v="Order assembled"/>
    <x v="0"/>
    <x v="0"/>
    <x v="0"/>
    <n v="4576.8999999999996"/>
    <n v="5126.1279999999997"/>
  </r>
  <r>
    <s v="AD01-9386"/>
    <x v="0"/>
    <s v="Feb"/>
    <x v="0"/>
    <x v="1"/>
    <s v="Order assembled"/>
    <x v="1"/>
    <x v="0"/>
    <x v="0"/>
    <n v="200"/>
    <n v="224"/>
  </r>
  <r>
    <s v="AD01-9387"/>
    <x v="0"/>
    <s v="Feb"/>
    <x v="0"/>
    <x v="0"/>
    <s v="Order assembled"/>
    <x v="0"/>
    <x v="0"/>
    <x v="0"/>
    <n v="4576.8"/>
    <n v="5126.0160000000005"/>
  </r>
  <r>
    <s v="AD01-9388"/>
    <x v="0"/>
    <s v="Feb"/>
    <x v="0"/>
    <x v="1"/>
    <s v="Order assembled"/>
    <x v="1"/>
    <x v="0"/>
    <x v="0"/>
    <n v="200"/>
    <n v="224"/>
  </r>
  <r>
    <s v="AD01-9389"/>
    <x v="0"/>
    <s v="Feb"/>
    <x v="0"/>
    <x v="0"/>
    <s v="Order assembled"/>
    <x v="0"/>
    <x v="0"/>
    <x v="0"/>
    <n v="4577.3"/>
    <n v="5126.576"/>
  </r>
  <r>
    <s v="AD01-9390"/>
    <x v="0"/>
    <s v="Feb"/>
    <x v="0"/>
    <x v="0"/>
    <s v="Order assembled"/>
    <x v="0"/>
    <x v="1"/>
    <x v="0"/>
    <n v="6600"/>
    <n v="7392"/>
  </r>
  <r>
    <s v="AD01-9391"/>
    <x v="0"/>
    <s v="Mar"/>
    <x v="0"/>
    <x v="0"/>
    <s v="Order assembled"/>
    <x v="0"/>
    <x v="0"/>
    <x v="0"/>
    <n v="4577.3"/>
    <n v="5126.576"/>
  </r>
  <r>
    <s v="AD01-9392"/>
    <x v="0"/>
    <s v="Mar"/>
    <x v="0"/>
    <x v="0"/>
    <s v="Order assembled"/>
    <x v="0"/>
    <x v="1"/>
    <x v="0"/>
    <n v="8000"/>
    <n v="8960"/>
  </r>
  <r>
    <s v="AD01-9393"/>
    <x v="0"/>
    <s v="Mar"/>
    <x v="0"/>
    <x v="0"/>
    <s v="Order assembled"/>
    <x v="0"/>
    <x v="0"/>
    <x v="0"/>
    <n v="4577.2"/>
    <n v="5126.4639999999999"/>
  </r>
  <r>
    <s v="AD01-9394"/>
    <x v="0"/>
    <s v="Mar"/>
    <x v="0"/>
    <x v="0"/>
    <s v="Order assembled"/>
    <x v="0"/>
    <x v="0"/>
    <x v="0"/>
    <n v="5743.5"/>
    <n v="6432.72"/>
  </r>
  <r>
    <s v="AD01-9395"/>
    <x v="0"/>
    <s v="Mar"/>
    <x v="0"/>
    <x v="0"/>
    <s v="Order assembled"/>
    <x v="0"/>
    <x v="1"/>
    <x v="0"/>
    <n v="7000"/>
    <n v="7840"/>
  </r>
  <r>
    <s v="AD01-9396"/>
    <x v="0"/>
    <s v="Mar"/>
    <x v="0"/>
    <x v="1"/>
    <s v="Order assembled"/>
    <x v="1"/>
    <x v="0"/>
    <x v="0"/>
    <n v="4578.6000000000004"/>
    <n v="5128.0320000000002"/>
  </r>
  <r>
    <s v="AD01-9397"/>
    <x v="0"/>
    <s v="Mar"/>
    <x v="0"/>
    <x v="0"/>
    <s v="Order assembled"/>
    <x v="0"/>
    <x v="1"/>
    <x v="0"/>
    <n v="7000"/>
    <n v="7840"/>
  </r>
  <r>
    <s v="AD01-9398"/>
    <x v="0"/>
    <s v="Mar"/>
    <x v="0"/>
    <x v="1"/>
    <s v="Order assembled"/>
    <x v="1"/>
    <x v="0"/>
    <x v="0"/>
    <n v="100"/>
    <n v="112"/>
  </r>
  <r>
    <s v="AD01-9399"/>
    <x v="0"/>
    <s v="Mar"/>
    <x v="0"/>
    <x v="0"/>
    <s v="Order assembled"/>
    <x v="0"/>
    <x v="0"/>
    <x v="0"/>
    <n v="4577.2"/>
    <n v="5126.4639999999999"/>
  </r>
  <r>
    <s v="AD01-9400"/>
    <x v="0"/>
    <s v="Mar"/>
    <x v="0"/>
    <x v="0"/>
    <s v="Order assembled"/>
    <x v="0"/>
    <x v="0"/>
    <x v="0"/>
    <n v="4576.8999999999996"/>
    <n v="5126.1279999999997"/>
  </r>
  <r>
    <s v="AD01-9401"/>
    <x v="0"/>
    <s v="Mar"/>
    <x v="0"/>
    <x v="1"/>
    <s v="Order assembled"/>
    <x v="1"/>
    <x v="0"/>
    <x v="0"/>
    <n v="200"/>
    <n v="224"/>
  </r>
  <r>
    <s v="AD01-9402"/>
    <x v="0"/>
    <s v="Mar"/>
    <x v="0"/>
    <x v="0"/>
    <s v="Order assembled"/>
    <x v="0"/>
    <x v="0"/>
    <x v="0"/>
    <n v="4576.8"/>
    <n v="5126.0160000000005"/>
  </r>
  <r>
    <s v="AD01-9403"/>
    <x v="0"/>
    <s v="Mar"/>
    <x v="0"/>
    <x v="1"/>
    <s v="Order assembled"/>
    <x v="1"/>
    <x v="0"/>
    <x v="0"/>
    <n v="200"/>
    <n v="224"/>
  </r>
  <r>
    <s v="AD01-9404"/>
    <x v="0"/>
    <s v="Mar"/>
    <x v="0"/>
    <x v="0"/>
    <s v="Order assembled"/>
    <x v="1"/>
    <x v="0"/>
    <x v="0"/>
    <n v="3333"/>
    <n v="5126.576"/>
  </r>
  <r>
    <s v="AD01-9405"/>
    <x v="0"/>
    <s v="Mar"/>
    <x v="0"/>
    <x v="0"/>
    <s v="Order assembled"/>
    <x v="0"/>
    <x v="1"/>
    <x v="0"/>
    <n v="6600"/>
    <n v="7392"/>
  </r>
  <r>
    <s v="AD01-9406"/>
    <x v="0"/>
    <s v="Apr"/>
    <x v="0"/>
    <x v="0"/>
    <s v="Order assembled"/>
    <x v="0"/>
    <x v="0"/>
    <x v="0"/>
    <n v="4577.3"/>
    <n v="5126.576"/>
  </r>
  <r>
    <s v="AD01-9407"/>
    <x v="0"/>
    <s v="Apr"/>
    <x v="0"/>
    <x v="0"/>
    <s v="Order assembled"/>
    <x v="0"/>
    <x v="1"/>
    <x v="0"/>
    <n v="8000"/>
    <n v="8960"/>
  </r>
  <r>
    <s v="AD01-9408"/>
    <x v="0"/>
    <s v="Apr"/>
    <x v="0"/>
    <x v="0"/>
    <s v="Order assembled"/>
    <x v="0"/>
    <x v="0"/>
    <x v="0"/>
    <n v="4577.2"/>
    <n v="5126.4639999999999"/>
  </r>
  <r>
    <s v="AD01-9409"/>
    <x v="0"/>
    <s v="Apr"/>
    <x v="0"/>
    <x v="0"/>
    <s v="Order assembled"/>
    <x v="0"/>
    <x v="0"/>
    <x v="0"/>
    <n v="5743.5"/>
    <n v="6432.72"/>
  </r>
  <r>
    <s v="AD01-9410"/>
    <x v="0"/>
    <s v="Apr"/>
    <x v="0"/>
    <x v="0"/>
    <s v="Order assembled"/>
    <x v="0"/>
    <x v="1"/>
    <x v="0"/>
    <n v="7000"/>
    <n v="7840"/>
  </r>
  <r>
    <s v="AD01-9411"/>
    <x v="0"/>
    <s v="Apr"/>
    <x v="0"/>
    <x v="0"/>
    <s v="Order assembled"/>
    <x v="0"/>
    <x v="0"/>
    <x v="0"/>
    <n v="4578.6000000000004"/>
    <n v="5128.0320000000002"/>
  </r>
  <r>
    <s v="AD01-9412"/>
    <x v="0"/>
    <s v="Apr"/>
    <x v="0"/>
    <x v="1"/>
    <s v="Order assembled"/>
    <x v="1"/>
    <x v="0"/>
    <x v="0"/>
    <n v="7000"/>
    <n v="7840"/>
  </r>
  <r>
    <s v="AD01-9413"/>
    <x v="0"/>
    <s v="Apr"/>
    <x v="0"/>
    <x v="1"/>
    <s v="Order assembled"/>
    <x v="1"/>
    <x v="0"/>
    <x v="0"/>
    <n v="100"/>
    <n v="112"/>
  </r>
  <r>
    <s v="AD01-9414"/>
    <x v="0"/>
    <s v="Apr"/>
    <x v="0"/>
    <x v="0"/>
    <s v="Order assembled"/>
    <x v="0"/>
    <x v="0"/>
    <x v="0"/>
    <n v="4577.2"/>
    <n v="5126.4639999999999"/>
  </r>
  <r>
    <s v="AD01-9415"/>
    <x v="0"/>
    <s v="Apr"/>
    <x v="0"/>
    <x v="0"/>
    <s v="Order assembled"/>
    <x v="0"/>
    <x v="0"/>
    <x v="0"/>
    <n v="4576.8999999999996"/>
    <n v="5126.1279999999997"/>
  </r>
  <r>
    <s v="AD01-9416"/>
    <x v="0"/>
    <s v="Apr"/>
    <x v="0"/>
    <x v="1"/>
    <s v="Order assembled"/>
    <x v="1"/>
    <x v="0"/>
    <x v="0"/>
    <n v="200"/>
    <n v="224"/>
  </r>
  <r>
    <s v="AD01-9417"/>
    <x v="0"/>
    <s v="Apr"/>
    <x v="0"/>
    <x v="0"/>
    <s v="Order assembled"/>
    <x v="0"/>
    <x v="0"/>
    <x v="0"/>
    <n v="4576.8"/>
    <n v="5126.0160000000005"/>
  </r>
  <r>
    <s v="AD01-9418"/>
    <x v="0"/>
    <s v="Apr"/>
    <x v="0"/>
    <x v="1"/>
    <s v="Order assembled"/>
    <x v="1"/>
    <x v="0"/>
    <x v="0"/>
    <n v="200"/>
    <n v="224"/>
  </r>
  <r>
    <s v="AD01-9419"/>
    <x v="0"/>
    <s v="Apr"/>
    <x v="0"/>
    <x v="0"/>
    <s v="Order assembled"/>
    <x v="0"/>
    <x v="0"/>
    <x v="0"/>
    <n v="4577.3"/>
    <n v="5126.576"/>
  </r>
  <r>
    <s v="AD01-9420"/>
    <x v="0"/>
    <s v="Apr"/>
    <x v="0"/>
    <x v="0"/>
    <s v="Order assembled"/>
    <x v="0"/>
    <x v="1"/>
    <x v="0"/>
    <n v="6600"/>
    <n v="7392"/>
  </r>
  <r>
    <s v="AD01-9421"/>
    <x v="0"/>
    <s v="May"/>
    <x v="0"/>
    <x v="0"/>
    <s v="Order assembled"/>
    <x v="0"/>
    <x v="0"/>
    <x v="0"/>
    <n v="4577.3"/>
    <n v="5126.576"/>
  </r>
  <r>
    <s v="AD01-9422"/>
    <x v="0"/>
    <s v="May"/>
    <x v="0"/>
    <x v="0"/>
    <s v="Order assembled"/>
    <x v="0"/>
    <x v="1"/>
    <x v="0"/>
    <n v="8000"/>
    <n v="8960"/>
  </r>
  <r>
    <s v="AD01-9423"/>
    <x v="0"/>
    <s v="May"/>
    <x v="0"/>
    <x v="0"/>
    <s v="Order assembled"/>
    <x v="0"/>
    <x v="0"/>
    <x v="0"/>
    <n v="4577.2"/>
    <n v="5126.4639999999999"/>
  </r>
  <r>
    <s v="AD01-9424"/>
    <x v="0"/>
    <s v="May"/>
    <x v="0"/>
    <x v="0"/>
    <s v="Order assembled"/>
    <x v="0"/>
    <x v="0"/>
    <x v="0"/>
    <n v="5743.5"/>
    <n v="6432.72"/>
  </r>
  <r>
    <s v="AD01-9425"/>
    <x v="0"/>
    <s v="May"/>
    <x v="0"/>
    <x v="0"/>
    <s v="Order assembled"/>
    <x v="0"/>
    <x v="1"/>
    <x v="0"/>
    <n v="7000"/>
    <n v="7840"/>
  </r>
  <r>
    <s v="AD01-9426"/>
    <x v="0"/>
    <s v="May"/>
    <x v="0"/>
    <x v="0"/>
    <s v="Order assembled"/>
    <x v="0"/>
    <x v="0"/>
    <x v="0"/>
    <n v="4578.6000000000004"/>
    <n v="5128.0320000000002"/>
  </r>
  <r>
    <s v="AD01-9427"/>
    <x v="0"/>
    <s v="May"/>
    <x v="0"/>
    <x v="0"/>
    <s v="Order assembled"/>
    <x v="0"/>
    <x v="1"/>
    <x v="0"/>
    <n v="7000"/>
    <n v="7840"/>
  </r>
  <r>
    <s v="AD01-9428"/>
    <x v="0"/>
    <s v="May"/>
    <x v="1"/>
    <x v="1"/>
    <s v="Order assembled"/>
    <x v="1"/>
    <x v="0"/>
    <x v="2"/>
    <n v="100"/>
    <n v="112"/>
  </r>
  <r>
    <s v="AD01-9429"/>
    <x v="0"/>
    <s v="May"/>
    <x v="0"/>
    <x v="0"/>
    <s v="Order assembled"/>
    <x v="0"/>
    <x v="0"/>
    <x v="0"/>
    <n v="4577.2"/>
    <n v="5126.4639999999999"/>
  </r>
  <r>
    <s v="AD01-9430"/>
    <x v="0"/>
    <s v="May"/>
    <x v="0"/>
    <x v="0"/>
    <s v="Order assembled"/>
    <x v="0"/>
    <x v="0"/>
    <x v="0"/>
    <n v="4576.8999999999996"/>
    <n v="5126.1279999999997"/>
  </r>
  <r>
    <s v="AD01-9431"/>
    <x v="0"/>
    <s v="May"/>
    <x v="1"/>
    <x v="1"/>
    <s v="Order assembled"/>
    <x v="1"/>
    <x v="0"/>
    <x v="2"/>
    <n v="200"/>
    <n v="224"/>
  </r>
  <r>
    <s v="AD01-9432"/>
    <x v="0"/>
    <s v="May"/>
    <x v="0"/>
    <x v="0"/>
    <s v="Order assembled"/>
    <x v="0"/>
    <x v="0"/>
    <x v="0"/>
    <n v="4576.8"/>
    <n v="5126.0160000000005"/>
  </r>
  <r>
    <s v="AD01-9433"/>
    <x v="0"/>
    <s v="May"/>
    <x v="1"/>
    <x v="1"/>
    <s v="Order assembled"/>
    <x v="1"/>
    <x v="0"/>
    <x v="2"/>
    <n v="200"/>
    <n v="224"/>
  </r>
  <r>
    <s v="AD01-9434"/>
    <x v="0"/>
    <s v="May"/>
    <x v="0"/>
    <x v="1"/>
    <s v="Order assembled"/>
    <x v="1"/>
    <x v="0"/>
    <x v="0"/>
    <n v="4577.3"/>
    <n v="5126.576"/>
  </r>
  <r>
    <s v="AD01-9435"/>
    <x v="0"/>
    <s v="May"/>
    <x v="1"/>
    <x v="0"/>
    <s v="Order assembled"/>
    <x v="0"/>
    <x v="0"/>
    <x v="1"/>
    <n v="6600"/>
    <n v="7392"/>
  </r>
  <r>
    <s v="AD01-9436"/>
    <x v="0"/>
    <s v="Jun"/>
    <x v="0"/>
    <x v="0"/>
    <s v="Order assembled"/>
    <x v="0"/>
    <x v="0"/>
    <x v="0"/>
    <n v="4577.3"/>
    <n v="5126.576"/>
  </r>
  <r>
    <s v="AD01-9437"/>
    <x v="0"/>
    <s v="Jun"/>
    <x v="1"/>
    <x v="0"/>
    <s v="Order assembled"/>
    <x v="0"/>
    <x v="0"/>
    <x v="1"/>
    <n v="8000"/>
    <n v="8960"/>
  </r>
  <r>
    <s v="AD01-9438"/>
    <x v="0"/>
    <s v="Jun"/>
    <x v="0"/>
    <x v="0"/>
    <s v="Order assembled"/>
    <x v="0"/>
    <x v="0"/>
    <x v="0"/>
    <n v="4577.2"/>
    <n v="5126.4639999999999"/>
  </r>
  <r>
    <s v="AD01-9439"/>
    <x v="0"/>
    <s v="Jun"/>
    <x v="0"/>
    <x v="0"/>
    <s v="Order assembled"/>
    <x v="0"/>
    <x v="0"/>
    <x v="0"/>
    <n v="5743.5"/>
    <n v="6432.72"/>
  </r>
  <r>
    <s v="AD01-9440"/>
    <x v="0"/>
    <s v="Jun"/>
    <x v="1"/>
    <x v="0"/>
    <s v="Order assembled"/>
    <x v="0"/>
    <x v="0"/>
    <x v="1"/>
    <n v="7000"/>
    <n v="7840"/>
  </r>
  <r>
    <s v="AD01-9441"/>
    <x v="0"/>
    <s v="Jun"/>
    <x v="0"/>
    <x v="0"/>
    <s v="Order assembled"/>
    <x v="0"/>
    <x v="0"/>
    <x v="0"/>
    <n v="4578.6000000000004"/>
    <n v="5128.0320000000002"/>
  </r>
  <r>
    <s v="AD01-9442"/>
    <x v="0"/>
    <s v="Jun"/>
    <x v="1"/>
    <x v="0"/>
    <s v="Order assembled"/>
    <x v="0"/>
    <x v="0"/>
    <x v="1"/>
    <n v="7000"/>
    <n v="7840"/>
  </r>
  <r>
    <s v="AD01-9443"/>
    <x v="0"/>
    <s v="Jun"/>
    <x v="1"/>
    <x v="1"/>
    <s v="Order assembled"/>
    <x v="1"/>
    <x v="0"/>
    <x v="2"/>
    <n v="100"/>
    <n v="112"/>
  </r>
  <r>
    <s v="AD01-9444"/>
    <x v="0"/>
    <s v="Jun"/>
    <x v="0"/>
    <x v="0"/>
    <s v="Order assembled"/>
    <x v="0"/>
    <x v="0"/>
    <x v="0"/>
    <n v="4577.2"/>
    <n v="5126.4639999999999"/>
  </r>
  <r>
    <s v="AD01-9445"/>
    <x v="0"/>
    <s v="Jun"/>
    <x v="0"/>
    <x v="1"/>
    <s v="Order assembled"/>
    <x v="1"/>
    <x v="0"/>
    <x v="0"/>
    <n v="4576.8999999999996"/>
    <n v="5126.1279999999997"/>
  </r>
  <r>
    <s v="AD01-9446"/>
    <x v="0"/>
    <s v="Jun"/>
    <x v="1"/>
    <x v="1"/>
    <s v="Order assembled"/>
    <x v="1"/>
    <x v="0"/>
    <x v="2"/>
    <n v="200"/>
    <n v="224"/>
  </r>
  <r>
    <s v="AD01-9447"/>
    <x v="0"/>
    <s v="Jun"/>
    <x v="0"/>
    <x v="0"/>
    <s v="Order assembled"/>
    <x v="0"/>
    <x v="0"/>
    <x v="0"/>
    <n v="4576.8"/>
    <n v="5126.0160000000005"/>
  </r>
  <r>
    <s v="AD01-9448"/>
    <x v="0"/>
    <s v="Jun"/>
    <x v="1"/>
    <x v="1"/>
    <s v="Order assembled"/>
    <x v="1"/>
    <x v="0"/>
    <x v="2"/>
    <n v="200"/>
    <n v="224"/>
  </r>
  <r>
    <s v="AD01-9449"/>
    <x v="0"/>
    <s v="Jun"/>
    <x v="1"/>
    <x v="0"/>
    <s v="Order assembled"/>
    <x v="0"/>
    <x v="0"/>
    <x v="1"/>
    <n v="6600"/>
    <n v="7392"/>
  </r>
  <r>
    <s v="AD01-9450"/>
    <x v="0"/>
    <s v="Jun"/>
    <x v="0"/>
    <x v="0"/>
    <s v="Order assembled"/>
    <x v="0"/>
    <x v="0"/>
    <x v="0"/>
    <n v="4577.3"/>
    <n v="5126.576"/>
  </r>
  <r>
    <s v="AD01-9451"/>
    <x v="0"/>
    <s v="Jul"/>
    <x v="0"/>
    <x v="0"/>
    <s v="Order assembled"/>
    <x v="0"/>
    <x v="0"/>
    <x v="0"/>
    <n v="4577.3"/>
    <n v="5126.576"/>
  </r>
  <r>
    <s v="AD01-9452"/>
    <x v="0"/>
    <s v="Jul"/>
    <x v="1"/>
    <x v="1"/>
    <s v="Order assembled"/>
    <x v="1"/>
    <x v="0"/>
    <x v="2"/>
    <n v="8000"/>
    <n v="8960"/>
  </r>
  <r>
    <s v="AD01-9453"/>
    <x v="0"/>
    <s v="Jul"/>
    <x v="0"/>
    <x v="0"/>
    <s v="Order assembled"/>
    <x v="0"/>
    <x v="0"/>
    <x v="0"/>
    <n v="4577.2"/>
    <n v="5126.4639999999999"/>
  </r>
  <r>
    <s v="AD01-9454"/>
    <x v="0"/>
    <s v="Jul"/>
    <x v="0"/>
    <x v="0"/>
    <s v="Order assembled"/>
    <x v="0"/>
    <x v="0"/>
    <x v="0"/>
    <n v="5743.5"/>
    <n v="6432.72"/>
  </r>
  <r>
    <s v="AD01-9455"/>
    <x v="0"/>
    <s v="Jul"/>
    <x v="1"/>
    <x v="0"/>
    <s v="Order assembled"/>
    <x v="0"/>
    <x v="0"/>
    <x v="1"/>
    <n v="7000"/>
    <n v="7840"/>
  </r>
  <r>
    <s v="AD01-9456"/>
    <x v="0"/>
    <s v="Jul"/>
    <x v="0"/>
    <x v="0"/>
    <s v="Order assembled"/>
    <x v="0"/>
    <x v="0"/>
    <x v="0"/>
    <n v="4578.6000000000004"/>
    <n v="5128.0320000000002"/>
  </r>
  <r>
    <s v="AD01-9457"/>
    <x v="0"/>
    <s v="Jul"/>
    <x v="0"/>
    <x v="0"/>
    <s v="Order assembled"/>
    <x v="0"/>
    <x v="1"/>
    <x v="0"/>
    <n v="7000"/>
    <n v="7840"/>
  </r>
  <r>
    <s v="AD01-9458"/>
    <x v="0"/>
    <s v="Jul"/>
    <x v="0"/>
    <x v="1"/>
    <s v="Order assembled"/>
    <x v="1"/>
    <x v="0"/>
    <x v="0"/>
    <n v="100"/>
    <n v="112"/>
  </r>
  <r>
    <s v="AD01-9459"/>
    <x v="0"/>
    <s v="Jul"/>
    <x v="0"/>
    <x v="0"/>
    <s v="Order assembled"/>
    <x v="0"/>
    <x v="0"/>
    <x v="0"/>
    <n v="4577.2"/>
    <n v="5126.4639999999999"/>
  </r>
  <r>
    <s v="AD01-9460"/>
    <x v="0"/>
    <s v="Jul"/>
    <x v="0"/>
    <x v="0"/>
    <s v="Order assembled"/>
    <x v="0"/>
    <x v="0"/>
    <x v="0"/>
    <n v="4576.8999999999996"/>
    <n v="5126.1279999999997"/>
  </r>
  <r>
    <s v="AD01-9461"/>
    <x v="0"/>
    <s v="Jul"/>
    <x v="0"/>
    <x v="1"/>
    <s v="Order assembled"/>
    <x v="1"/>
    <x v="0"/>
    <x v="0"/>
    <n v="200"/>
    <n v="224"/>
  </r>
  <r>
    <s v="AD01-9462"/>
    <x v="0"/>
    <s v="Jul"/>
    <x v="0"/>
    <x v="0"/>
    <s v="Order assembled"/>
    <x v="0"/>
    <x v="0"/>
    <x v="0"/>
    <n v="4576.8"/>
    <n v="5126.0160000000005"/>
  </r>
  <r>
    <s v="AD01-9463"/>
    <x v="0"/>
    <s v="Jul"/>
    <x v="0"/>
    <x v="1"/>
    <s v="Order assembled"/>
    <x v="1"/>
    <x v="0"/>
    <x v="0"/>
    <n v="200"/>
    <n v="224"/>
  </r>
  <r>
    <s v="AD01-9464"/>
    <x v="0"/>
    <s v="Jul"/>
    <x v="0"/>
    <x v="0"/>
    <s v="Order assembled"/>
    <x v="0"/>
    <x v="0"/>
    <x v="0"/>
    <n v="4577.3"/>
    <n v="5126.576"/>
  </r>
  <r>
    <s v="AD01-9465"/>
    <x v="0"/>
    <s v="Jul"/>
    <x v="0"/>
    <x v="0"/>
    <s v="Order assembled"/>
    <x v="0"/>
    <x v="1"/>
    <x v="0"/>
    <n v="6600"/>
    <n v="7392"/>
  </r>
  <r>
    <s v="AD01-9466"/>
    <x v="0"/>
    <s v="Aug"/>
    <x v="0"/>
    <x v="0"/>
    <s v="Order assembled"/>
    <x v="0"/>
    <x v="0"/>
    <x v="0"/>
    <n v="4577.3"/>
    <n v="5126.576"/>
  </r>
  <r>
    <s v="AD01-9467"/>
    <x v="0"/>
    <s v="Aug"/>
    <x v="0"/>
    <x v="0"/>
    <s v="Order assembled"/>
    <x v="0"/>
    <x v="1"/>
    <x v="0"/>
    <n v="8000"/>
    <n v="8960"/>
  </r>
  <r>
    <s v="AD01-9468"/>
    <x v="0"/>
    <s v="Aug"/>
    <x v="0"/>
    <x v="0"/>
    <s v="Order assembled"/>
    <x v="0"/>
    <x v="0"/>
    <x v="0"/>
    <n v="4577.2"/>
    <n v="5126.4639999999999"/>
  </r>
  <r>
    <s v="AD01-9469"/>
    <x v="0"/>
    <s v="Aug"/>
    <x v="0"/>
    <x v="0"/>
    <s v="Order assembled"/>
    <x v="0"/>
    <x v="0"/>
    <x v="0"/>
    <n v="5743.5"/>
    <n v="6432.72"/>
  </r>
  <r>
    <s v="AD01-9470"/>
    <x v="0"/>
    <s v="Aug"/>
    <x v="0"/>
    <x v="0"/>
    <s v="Order assembled"/>
    <x v="0"/>
    <x v="1"/>
    <x v="0"/>
    <n v="7000"/>
    <n v="7840"/>
  </r>
  <r>
    <s v="AD01-9471"/>
    <x v="0"/>
    <s v="Aug"/>
    <x v="0"/>
    <x v="0"/>
    <s v="Order assembled"/>
    <x v="0"/>
    <x v="0"/>
    <x v="0"/>
    <n v="4578.6000000000004"/>
    <n v="5128.0320000000002"/>
  </r>
  <r>
    <s v="AD01-9472"/>
    <x v="0"/>
    <s v="Aug"/>
    <x v="0"/>
    <x v="0"/>
    <s v="Order assembled"/>
    <x v="0"/>
    <x v="1"/>
    <x v="0"/>
    <n v="7000"/>
    <n v="7840"/>
  </r>
  <r>
    <s v="AD01-9473"/>
    <x v="0"/>
    <s v="Aug"/>
    <x v="0"/>
    <x v="1"/>
    <s v="Order assembled"/>
    <x v="1"/>
    <x v="0"/>
    <x v="0"/>
    <n v="100"/>
    <n v="112"/>
  </r>
  <r>
    <s v="AD01-9474"/>
    <x v="0"/>
    <s v="Aug"/>
    <x v="0"/>
    <x v="0"/>
    <s v="Order assembled"/>
    <x v="0"/>
    <x v="0"/>
    <x v="0"/>
    <n v="4577.2"/>
    <n v="5126.4639999999999"/>
  </r>
  <r>
    <s v="AD01-9475"/>
    <x v="0"/>
    <s v="Aug"/>
    <x v="0"/>
    <x v="0"/>
    <s v="Order assembled"/>
    <x v="0"/>
    <x v="0"/>
    <x v="0"/>
    <n v="4576.8999999999996"/>
    <n v="5126.1279999999997"/>
  </r>
  <r>
    <s v="AD01-9476"/>
    <x v="0"/>
    <s v="Aug"/>
    <x v="0"/>
    <x v="1"/>
    <s v="Order assembled"/>
    <x v="1"/>
    <x v="0"/>
    <x v="0"/>
    <n v="200"/>
    <n v="224"/>
  </r>
  <r>
    <s v="AD01-9477"/>
    <x v="0"/>
    <s v="Aug"/>
    <x v="0"/>
    <x v="0"/>
    <s v="Order assembled"/>
    <x v="0"/>
    <x v="0"/>
    <x v="0"/>
    <n v="4576.8"/>
    <n v="5126.0160000000005"/>
  </r>
  <r>
    <s v="AD01-9478"/>
    <x v="0"/>
    <s v="Aug"/>
    <x v="0"/>
    <x v="1"/>
    <s v="Order assembled"/>
    <x v="1"/>
    <x v="0"/>
    <x v="0"/>
    <n v="200"/>
    <n v="224"/>
  </r>
  <r>
    <s v="AD01-9479"/>
    <x v="0"/>
    <s v="Aug"/>
    <x v="0"/>
    <x v="0"/>
    <s v="Order assembled"/>
    <x v="0"/>
    <x v="0"/>
    <x v="0"/>
    <n v="4577.3"/>
    <n v="5126.576"/>
  </r>
  <r>
    <s v="AD01-9480"/>
    <x v="0"/>
    <s v="Aug"/>
    <x v="0"/>
    <x v="1"/>
    <s v="Order assembled"/>
    <x v="1"/>
    <x v="0"/>
    <x v="0"/>
    <n v="6600"/>
    <n v="7392"/>
  </r>
  <r>
    <s v="AD01-9481"/>
    <x v="0"/>
    <s v="Sep"/>
    <x v="0"/>
    <x v="0"/>
    <s v="Order assembled"/>
    <x v="0"/>
    <x v="0"/>
    <x v="0"/>
    <n v="4577.3"/>
    <n v="5126.576"/>
  </r>
  <r>
    <s v="AD01-9482"/>
    <x v="0"/>
    <s v="Sep"/>
    <x v="0"/>
    <x v="0"/>
    <s v="Order assembled"/>
    <x v="0"/>
    <x v="1"/>
    <x v="0"/>
    <n v="8000"/>
    <n v="8960"/>
  </r>
  <r>
    <s v="AD01-9483"/>
    <x v="0"/>
    <s v="Sep"/>
    <x v="0"/>
    <x v="0"/>
    <s v="Order assembled"/>
    <x v="0"/>
    <x v="0"/>
    <x v="0"/>
    <n v="4577.2"/>
    <n v="5126.4639999999999"/>
  </r>
  <r>
    <s v="AD01-9484"/>
    <x v="0"/>
    <s v="Sep"/>
    <x v="0"/>
    <x v="0"/>
    <s v="Order assembled"/>
    <x v="0"/>
    <x v="0"/>
    <x v="0"/>
    <n v="5743.5"/>
    <n v="6432.72"/>
  </r>
  <r>
    <s v="AD01-9485"/>
    <x v="0"/>
    <s v="Sep"/>
    <x v="1"/>
    <x v="0"/>
    <s v="Order assembled"/>
    <x v="0"/>
    <x v="0"/>
    <x v="1"/>
    <n v="7000"/>
    <n v="7840"/>
  </r>
  <r>
    <s v="AD01-9486"/>
    <x v="0"/>
    <s v="Sep"/>
    <x v="0"/>
    <x v="0"/>
    <s v="Order assembled"/>
    <x v="0"/>
    <x v="0"/>
    <x v="0"/>
    <n v="4578.6000000000004"/>
    <n v="5128.0320000000002"/>
  </r>
  <r>
    <s v="AD01-9487"/>
    <x v="0"/>
    <s v="Sep"/>
    <x v="1"/>
    <x v="0"/>
    <s v="Order assembled"/>
    <x v="0"/>
    <x v="0"/>
    <x v="1"/>
    <n v="7000"/>
    <n v="7840"/>
  </r>
  <r>
    <s v="AD01-9488"/>
    <x v="0"/>
    <s v="Sep"/>
    <x v="1"/>
    <x v="1"/>
    <s v="Order assembled"/>
    <x v="1"/>
    <x v="0"/>
    <x v="2"/>
    <n v="100"/>
    <n v="112"/>
  </r>
  <r>
    <s v="AD01-9489"/>
    <x v="0"/>
    <s v="Sep"/>
    <x v="0"/>
    <x v="0"/>
    <s v="Order assembled"/>
    <x v="0"/>
    <x v="0"/>
    <x v="0"/>
    <n v="4577.2"/>
    <n v="5126.4639999999999"/>
  </r>
  <r>
    <s v="AD01-9490"/>
    <x v="0"/>
    <s v="Sep"/>
    <x v="0"/>
    <x v="0"/>
    <s v="Order assembled"/>
    <x v="0"/>
    <x v="0"/>
    <x v="0"/>
    <n v="4576.8999999999996"/>
    <n v="5126.1279999999997"/>
  </r>
  <r>
    <s v="AD01-9491"/>
    <x v="0"/>
    <s v="Sep"/>
    <x v="1"/>
    <x v="1"/>
    <s v="Order assembled"/>
    <x v="1"/>
    <x v="0"/>
    <x v="2"/>
    <n v="200"/>
    <n v="224"/>
  </r>
  <r>
    <s v="AD01-9492"/>
    <x v="0"/>
    <s v="Sep"/>
    <x v="0"/>
    <x v="0"/>
    <s v="Order assembled"/>
    <x v="0"/>
    <x v="0"/>
    <x v="0"/>
    <n v="4576.8"/>
    <n v="5126.0160000000005"/>
  </r>
  <r>
    <s v="AD01-9493"/>
    <x v="0"/>
    <s v="Sep"/>
    <x v="1"/>
    <x v="1"/>
    <s v="Order assembled"/>
    <x v="1"/>
    <x v="0"/>
    <x v="2"/>
    <n v="200"/>
    <n v="224"/>
  </r>
  <r>
    <s v="AD01-9494"/>
    <x v="0"/>
    <s v="Sep"/>
    <x v="0"/>
    <x v="0"/>
    <s v="Order assembled"/>
    <x v="0"/>
    <x v="0"/>
    <x v="0"/>
    <n v="4577.3"/>
    <n v="5126.576"/>
  </r>
  <r>
    <s v="AD01-9495"/>
    <x v="0"/>
    <s v="Sep"/>
    <x v="1"/>
    <x v="0"/>
    <s v="Order assembled"/>
    <x v="0"/>
    <x v="0"/>
    <x v="1"/>
    <n v="6600"/>
    <n v="7392"/>
  </r>
  <r>
    <s v="AD01-9496"/>
    <x v="0"/>
    <s v="Oct"/>
    <x v="0"/>
    <x v="0"/>
    <s v="Order assembled"/>
    <x v="0"/>
    <x v="0"/>
    <x v="0"/>
    <n v="4577.3"/>
    <n v="5126.576"/>
  </r>
  <r>
    <s v="AD01-9497"/>
    <x v="0"/>
    <s v="Oct"/>
    <x v="1"/>
    <x v="0"/>
    <s v="Order assembled"/>
    <x v="0"/>
    <x v="0"/>
    <x v="1"/>
    <n v="8000"/>
    <n v="8960"/>
  </r>
  <r>
    <s v="AD01-9498"/>
    <x v="0"/>
    <s v="Oct"/>
    <x v="0"/>
    <x v="0"/>
    <s v="Order assembled"/>
    <x v="0"/>
    <x v="0"/>
    <x v="0"/>
    <n v="4577.2"/>
    <n v="5126.4639999999999"/>
  </r>
  <r>
    <s v="AD01-9499"/>
    <x v="0"/>
    <s v="Oct"/>
    <x v="0"/>
    <x v="0"/>
    <s v="Order assembled"/>
    <x v="0"/>
    <x v="0"/>
    <x v="0"/>
    <n v="5743.5"/>
    <n v="6432.72"/>
  </r>
  <r>
    <s v="AD01-9500"/>
    <x v="0"/>
    <s v="Oct"/>
    <x v="1"/>
    <x v="0"/>
    <s v="Order assembled"/>
    <x v="0"/>
    <x v="0"/>
    <x v="1"/>
    <n v="7000"/>
    <n v="7840"/>
  </r>
  <r>
    <s v="AD01-9501"/>
    <x v="0"/>
    <s v="Oct"/>
    <x v="0"/>
    <x v="0"/>
    <s v="Order assembled"/>
    <x v="0"/>
    <x v="0"/>
    <x v="0"/>
    <n v="4578.6000000000004"/>
    <n v="5128.0320000000002"/>
  </r>
  <r>
    <s v="AD01-9502"/>
    <x v="0"/>
    <s v="Oct"/>
    <x v="1"/>
    <x v="1"/>
    <s v="Order assembled"/>
    <x v="1"/>
    <x v="0"/>
    <x v="2"/>
    <n v="7000"/>
    <n v="7840"/>
  </r>
  <r>
    <s v="AD01-9503"/>
    <x v="0"/>
    <s v="Oct"/>
    <x v="1"/>
    <x v="1"/>
    <s v="Order assembled"/>
    <x v="1"/>
    <x v="0"/>
    <x v="2"/>
    <n v="100"/>
    <n v="112"/>
  </r>
  <r>
    <s v="AD01-9504"/>
    <x v="0"/>
    <s v="Oct"/>
    <x v="0"/>
    <x v="0"/>
    <s v="Order assembled"/>
    <x v="0"/>
    <x v="0"/>
    <x v="0"/>
    <n v="4577.2"/>
    <n v="5126.4639999999999"/>
  </r>
  <r>
    <s v="AD01-9505"/>
    <x v="0"/>
    <s v="Oct"/>
    <x v="0"/>
    <x v="0"/>
    <s v="Order assembled"/>
    <x v="0"/>
    <x v="0"/>
    <x v="0"/>
    <n v="4576.8999999999996"/>
    <n v="5126.1279999999997"/>
  </r>
  <r>
    <s v="AD01-9506"/>
    <x v="0"/>
    <s v="Oct"/>
    <x v="1"/>
    <x v="1"/>
    <s v="Order assembled"/>
    <x v="1"/>
    <x v="0"/>
    <x v="2"/>
    <n v="200"/>
    <n v="224"/>
  </r>
  <r>
    <s v="AD01-9507"/>
    <x v="0"/>
    <s v="Oct"/>
    <x v="0"/>
    <x v="0"/>
    <s v="Order assembled"/>
    <x v="0"/>
    <x v="0"/>
    <x v="0"/>
    <n v="4576.8"/>
    <n v="5126.0160000000005"/>
  </r>
  <r>
    <s v="AD01-9508"/>
    <x v="0"/>
    <s v="Oct"/>
    <x v="0"/>
    <x v="1"/>
    <s v="Order assembled"/>
    <x v="1"/>
    <x v="0"/>
    <x v="0"/>
    <n v="200"/>
    <n v="224"/>
  </r>
  <r>
    <s v="AD01-9509"/>
    <x v="0"/>
    <s v="Oct"/>
    <x v="0"/>
    <x v="0"/>
    <s v="Order assembled"/>
    <x v="0"/>
    <x v="0"/>
    <x v="0"/>
    <n v="4577.3"/>
    <n v="5126.576"/>
  </r>
  <r>
    <s v="AD01-9510"/>
    <x v="0"/>
    <s v="Oct"/>
    <x v="0"/>
    <x v="1"/>
    <s v="Order assembled"/>
    <x v="1"/>
    <x v="0"/>
    <x v="0"/>
    <n v="6600"/>
    <n v="7392"/>
  </r>
  <r>
    <s v="AD01-9511"/>
    <x v="0"/>
    <s v="Nov"/>
    <x v="0"/>
    <x v="0"/>
    <s v="Order assembled"/>
    <x v="0"/>
    <x v="0"/>
    <x v="0"/>
    <n v="4577.3"/>
    <n v="5126.576"/>
  </r>
  <r>
    <s v="AD01-9512"/>
    <x v="0"/>
    <s v="Nov"/>
    <x v="0"/>
    <x v="0"/>
    <s v="Order assembled"/>
    <x v="0"/>
    <x v="1"/>
    <x v="0"/>
    <n v="8000"/>
    <n v="8960"/>
  </r>
  <r>
    <s v="AD01-9513"/>
    <x v="0"/>
    <s v="Nov"/>
    <x v="0"/>
    <x v="0"/>
    <s v="Order assembled"/>
    <x v="0"/>
    <x v="0"/>
    <x v="0"/>
    <n v="4577.2"/>
    <n v="5126.4639999999999"/>
  </r>
  <r>
    <s v="AD01-9514"/>
    <x v="0"/>
    <s v="Nov"/>
    <x v="0"/>
    <x v="0"/>
    <s v="Order assembled"/>
    <x v="0"/>
    <x v="0"/>
    <x v="0"/>
    <n v="5743.5"/>
    <n v="6432.72"/>
  </r>
  <r>
    <s v="AD01-9515"/>
    <x v="0"/>
    <s v="Nov"/>
    <x v="0"/>
    <x v="0"/>
    <s v="Order assembled"/>
    <x v="0"/>
    <x v="1"/>
    <x v="0"/>
    <n v="7000"/>
    <n v="7840"/>
  </r>
  <r>
    <s v="AD01-9516"/>
    <x v="0"/>
    <s v="Nov"/>
    <x v="0"/>
    <x v="0"/>
    <s v="Order assembled"/>
    <x v="0"/>
    <x v="0"/>
    <x v="0"/>
    <n v="4578.6000000000004"/>
    <n v="5128.0320000000002"/>
  </r>
  <r>
    <s v="AD01-9517"/>
    <x v="0"/>
    <s v="Nov"/>
    <x v="0"/>
    <x v="0"/>
    <s v="Order assembled"/>
    <x v="0"/>
    <x v="1"/>
    <x v="0"/>
    <n v="7000"/>
    <n v="7840"/>
  </r>
  <r>
    <s v="AD01-9518"/>
    <x v="0"/>
    <s v="Nov"/>
    <x v="0"/>
    <x v="1"/>
    <s v="Order assembled"/>
    <x v="1"/>
    <x v="0"/>
    <x v="0"/>
    <n v="100"/>
    <n v="112"/>
  </r>
  <r>
    <s v="AD01-9519"/>
    <x v="0"/>
    <s v="Nov"/>
    <x v="0"/>
    <x v="0"/>
    <s v="Order assembled"/>
    <x v="0"/>
    <x v="0"/>
    <x v="0"/>
    <n v="4577.2"/>
    <n v="5126.4639999999999"/>
  </r>
  <r>
    <s v="AD01-9520"/>
    <x v="0"/>
    <s v="Nov"/>
    <x v="0"/>
    <x v="0"/>
    <s v="Order assembled"/>
    <x v="0"/>
    <x v="0"/>
    <x v="0"/>
    <n v="4576.8999999999996"/>
    <n v="5126.1279999999997"/>
  </r>
  <r>
    <s v="AD01-9521"/>
    <x v="0"/>
    <s v="Nov"/>
    <x v="0"/>
    <x v="1"/>
    <s v="Order assembled"/>
    <x v="1"/>
    <x v="0"/>
    <x v="0"/>
    <n v="200"/>
    <n v="224"/>
  </r>
  <r>
    <s v="AD01-9522"/>
    <x v="0"/>
    <s v="Nov"/>
    <x v="0"/>
    <x v="0"/>
    <s v="Order assembled"/>
    <x v="0"/>
    <x v="0"/>
    <x v="0"/>
    <n v="4576.8"/>
    <n v="5126.0160000000005"/>
  </r>
  <r>
    <s v="AD01-9523"/>
    <x v="0"/>
    <s v="Nov"/>
    <x v="0"/>
    <x v="1"/>
    <s v="Order assembled"/>
    <x v="1"/>
    <x v="0"/>
    <x v="0"/>
    <n v="200"/>
    <n v="224"/>
  </r>
  <r>
    <s v="AD01-9524"/>
    <x v="0"/>
    <s v="Nov"/>
    <x v="0"/>
    <x v="0"/>
    <s v="Order assembled"/>
    <x v="0"/>
    <x v="0"/>
    <x v="0"/>
    <n v="4577.3"/>
    <n v="5126.576"/>
  </r>
  <r>
    <s v="AD01-9525"/>
    <x v="0"/>
    <s v="Nov"/>
    <x v="1"/>
    <x v="0"/>
    <s v="Order assembled"/>
    <x v="0"/>
    <x v="0"/>
    <x v="1"/>
    <n v="6600"/>
    <n v="7392"/>
  </r>
  <r>
    <s v="AD01-9526"/>
    <x v="0"/>
    <s v="Dec"/>
    <x v="0"/>
    <x v="0"/>
    <s v="Order assembled"/>
    <x v="0"/>
    <x v="0"/>
    <x v="0"/>
    <n v="4577.3"/>
    <n v="5126.576"/>
  </r>
  <r>
    <s v="AD01-9527"/>
    <x v="0"/>
    <s v="Dec"/>
    <x v="1"/>
    <x v="0"/>
    <s v="Order assembled"/>
    <x v="0"/>
    <x v="0"/>
    <x v="1"/>
    <n v="8000"/>
    <n v="8960"/>
  </r>
  <r>
    <s v="AD01-9528"/>
    <x v="0"/>
    <s v="Dec"/>
    <x v="0"/>
    <x v="0"/>
    <s v="Order assembled"/>
    <x v="0"/>
    <x v="0"/>
    <x v="0"/>
    <n v="4577.2"/>
    <n v="5126.4639999999999"/>
  </r>
  <r>
    <s v="AD01-9529"/>
    <x v="0"/>
    <s v="Dec"/>
    <x v="0"/>
    <x v="0"/>
    <s v="Order assembled"/>
    <x v="0"/>
    <x v="0"/>
    <x v="0"/>
    <n v="5743.5"/>
    <n v="6432.72"/>
  </r>
  <r>
    <s v="AD01-9530"/>
    <x v="0"/>
    <s v="Dec"/>
    <x v="1"/>
    <x v="0"/>
    <s v="Order assembled"/>
    <x v="0"/>
    <x v="0"/>
    <x v="1"/>
    <n v="7000"/>
    <n v="7840"/>
  </r>
  <r>
    <s v="AD01-9531"/>
    <x v="0"/>
    <s v="Dec"/>
    <x v="0"/>
    <x v="0"/>
    <s v="Order assembled"/>
    <x v="0"/>
    <x v="0"/>
    <x v="0"/>
    <n v="4578.6000000000004"/>
    <n v="5128.0320000000002"/>
  </r>
  <r>
    <s v="AD01-9532"/>
    <x v="0"/>
    <s v="Dec"/>
    <x v="1"/>
    <x v="0"/>
    <s v="Order assembled"/>
    <x v="0"/>
    <x v="0"/>
    <x v="1"/>
    <n v="7000"/>
    <n v="7840"/>
  </r>
  <r>
    <s v="AD01-9533"/>
    <x v="0"/>
    <s v="Dec"/>
    <x v="1"/>
    <x v="1"/>
    <s v="Order assembled"/>
    <x v="1"/>
    <x v="0"/>
    <x v="2"/>
    <n v="100"/>
    <n v="112"/>
  </r>
  <r>
    <s v="AD01-9534"/>
    <x v="0"/>
    <s v="Dec"/>
    <x v="0"/>
    <x v="0"/>
    <s v="Order assembled"/>
    <x v="0"/>
    <x v="0"/>
    <x v="0"/>
    <n v="4577.2"/>
    <n v="5126.4639999999999"/>
  </r>
  <r>
    <s v="AD01-9535"/>
    <x v="0"/>
    <s v="Dec"/>
    <x v="0"/>
    <x v="0"/>
    <s v="Order assembled"/>
    <x v="0"/>
    <x v="0"/>
    <x v="0"/>
    <n v="4576.8999999999996"/>
    <n v="5126.1279999999997"/>
  </r>
  <r>
    <s v="AD01-9536"/>
    <x v="0"/>
    <s v="Dec"/>
    <x v="1"/>
    <x v="1"/>
    <s v="Order assembled"/>
    <x v="1"/>
    <x v="0"/>
    <x v="2"/>
    <n v="200"/>
    <n v="224"/>
  </r>
  <r>
    <s v="AD01-9537"/>
    <x v="0"/>
    <s v="Dec"/>
    <x v="0"/>
    <x v="0"/>
    <s v="Order assembled"/>
    <x v="0"/>
    <x v="0"/>
    <x v="0"/>
    <n v="4576.8"/>
    <n v="5126.0160000000005"/>
  </r>
  <r>
    <s v="AD01-9538"/>
    <x v="0"/>
    <s v="Dec"/>
    <x v="1"/>
    <x v="1"/>
    <s v="Order assembled"/>
    <x v="1"/>
    <x v="0"/>
    <x v="2"/>
    <n v="200"/>
    <n v="224"/>
  </r>
  <r>
    <s v="AD01-9539"/>
    <x v="0"/>
    <s v="Dec"/>
    <x v="0"/>
    <x v="0"/>
    <s v="Order assembled"/>
    <x v="0"/>
    <x v="0"/>
    <x v="0"/>
    <n v="4577.3"/>
    <n v="5126.576"/>
  </r>
  <r>
    <s v="AD01-9540"/>
    <x v="0"/>
    <s v="Dec"/>
    <x v="1"/>
    <x v="0"/>
    <s v="Order assembled"/>
    <x v="0"/>
    <x v="0"/>
    <x v="1"/>
    <n v="6600"/>
    <n v="7392"/>
  </r>
  <r>
    <s v="AD01-9541"/>
    <x v="1"/>
    <s v="Jan"/>
    <x v="0"/>
    <x v="0"/>
    <s v="Order assembled"/>
    <x v="0"/>
    <x v="0"/>
    <x v="0"/>
    <n v="4577.3"/>
    <n v="5126.576"/>
  </r>
  <r>
    <s v="AD01-9542"/>
    <x v="1"/>
    <s v="Jan"/>
    <x v="1"/>
    <x v="1"/>
    <s v="Order assembled"/>
    <x v="1"/>
    <x v="0"/>
    <x v="2"/>
    <n v="8800"/>
    <n v="8960"/>
  </r>
  <r>
    <s v="AD01-9543"/>
    <x v="1"/>
    <s v="Jan"/>
    <x v="0"/>
    <x v="0"/>
    <s v="Order assembled"/>
    <x v="0"/>
    <x v="0"/>
    <x v="0"/>
    <n v="5034.92"/>
    <n v="5126.4639999999999"/>
  </r>
  <r>
    <s v="AD01-9544"/>
    <x v="1"/>
    <s v="Jan"/>
    <x v="1"/>
    <x v="0"/>
    <s v="Order assembled"/>
    <x v="0"/>
    <x v="0"/>
    <x v="1"/>
    <n v="6317.85"/>
    <n v="6432.72"/>
  </r>
  <r>
    <s v="AD01-9545"/>
    <x v="1"/>
    <s v="Jan"/>
    <x v="1"/>
    <x v="0"/>
    <s v="Order assembled"/>
    <x v="0"/>
    <x v="0"/>
    <x v="1"/>
    <n v="7700"/>
    <n v="7840"/>
  </r>
  <r>
    <s v="AD01-9546"/>
    <x v="1"/>
    <s v="Jan"/>
    <x v="0"/>
    <x v="0"/>
    <s v="Order assembled"/>
    <x v="0"/>
    <x v="0"/>
    <x v="0"/>
    <n v="5036.46"/>
    <n v="5128.0320000000002"/>
  </r>
  <r>
    <s v="AD01-9547"/>
    <x v="1"/>
    <s v="Jan"/>
    <x v="1"/>
    <x v="0"/>
    <s v="Order assembled"/>
    <x v="0"/>
    <x v="0"/>
    <x v="1"/>
    <n v="7700"/>
    <n v="7840"/>
  </r>
  <r>
    <s v="AD01-9548"/>
    <x v="1"/>
    <s v="Jan"/>
    <x v="1"/>
    <x v="1"/>
    <s v="Order assembled"/>
    <x v="1"/>
    <x v="0"/>
    <x v="2"/>
    <n v="110"/>
    <n v="112"/>
  </r>
  <r>
    <s v="AD01-9549"/>
    <x v="1"/>
    <s v="Jan"/>
    <x v="0"/>
    <x v="0"/>
    <s v="Order assembled"/>
    <x v="0"/>
    <x v="0"/>
    <x v="0"/>
    <n v="5034.92"/>
    <n v="5126.4639999999999"/>
  </r>
  <r>
    <s v="AD01-9550"/>
    <x v="1"/>
    <s v="Jan"/>
    <x v="0"/>
    <x v="1"/>
    <s v="Order assembled"/>
    <x v="1"/>
    <x v="0"/>
    <x v="0"/>
    <n v="4576.8999999999996"/>
    <n v="5126.1279999999997"/>
  </r>
  <r>
    <s v="AD01-9551"/>
    <x v="1"/>
    <s v="Jan"/>
    <x v="1"/>
    <x v="1"/>
    <s v="Order assembled"/>
    <x v="1"/>
    <x v="0"/>
    <x v="2"/>
    <n v="200"/>
    <n v="224"/>
  </r>
  <r>
    <s v="AD01-9552"/>
    <x v="1"/>
    <s v="Jan"/>
    <x v="0"/>
    <x v="0"/>
    <s v="Order assembled"/>
    <x v="0"/>
    <x v="0"/>
    <x v="0"/>
    <n v="4576.8"/>
    <n v="5126.0160000000005"/>
  </r>
  <r>
    <s v="AD01-9553"/>
    <x v="1"/>
    <s v="Jan"/>
    <x v="1"/>
    <x v="1"/>
    <s v="Order assembled"/>
    <x v="1"/>
    <x v="0"/>
    <x v="2"/>
    <n v="200"/>
    <n v="224"/>
  </r>
  <r>
    <s v="AD01-9554"/>
    <x v="1"/>
    <s v="Jan"/>
    <x v="0"/>
    <x v="0"/>
    <s v="Order assembled"/>
    <x v="0"/>
    <x v="1"/>
    <x v="0"/>
    <n v="6600"/>
    <n v="7392"/>
  </r>
  <r>
    <s v="AD01-9555"/>
    <x v="1"/>
    <s v="Jan"/>
    <x v="0"/>
    <x v="0"/>
    <s v="Order assembled"/>
    <x v="0"/>
    <x v="0"/>
    <x v="0"/>
    <n v="4577.3"/>
    <n v="5126.576"/>
  </r>
  <r>
    <s v="AD01-9556"/>
    <x v="1"/>
    <s v="Feb"/>
    <x v="0"/>
    <x v="0"/>
    <s v="Order assembled"/>
    <x v="0"/>
    <x v="0"/>
    <x v="0"/>
    <n v="4577.3"/>
    <n v="5126.576"/>
  </r>
  <r>
    <s v="AD01-9557"/>
    <x v="1"/>
    <s v="Feb"/>
    <x v="0"/>
    <x v="0"/>
    <s v="Order assembled"/>
    <x v="0"/>
    <x v="1"/>
    <x v="0"/>
    <n v="8000"/>
    <n v="8960"/>
  </r>
  <r>
    <s v="AD01-9558"/>
    <x v="1"/>
    <s v="Feb"/>
    <x v="0"/>
    <x v="0"/>
    <s v="Order assembled"/>
    <x v="0"/>
    <x v="0"/>
    <x v="0"/>
    <n v="4577.2"/>
    <n v="5126.4639999999999"/>
  </r>
  <r>
    <s v="AD01-9559"/>
    <x v="1"/>
    <s v="Feb"/>
    <x v="0"/>
    <x v="0"/>
    <s v="Order assembled"/>
    <x v="0"/>
    <x v="0"/>
    <x v="0"/>
    <n v="5743.5"/>
    <n v="6432.72"/>
  </r>
  <r>
    <s v="AD01-9560"/>
    <x v="1"/>
    <s v="Feb"/>
    <x v="0"/>
    <x v="0"/>
    <s v="Order assembled"/>
    <x v="0"/>
    <x v="1"/>
    <x v="0"/>
    <n v="7000"/>
    <n v="7840"/>
  </r>
  <r>
    <s v="AD01-9561"/>
    <x v="1"/>
    <s v="Feb"/>
    <x v="0"/>
    <x v="0"/>
    <s v="Order assembled"/>
    <x v="0"/>
    <x v="0"/>
    <x v="0"/>
    <n v="4578.6000000000004"/>
    <n v="5128.0320000000002"/>
  </r>
  <r>
    <s v="AD01-9562"/>
    <x v="1"/>
    <s v="Feb"/>
    <x v="0"/>
    <x v="0"/>
    <s v="Order assembled"/>
    <x v="0"/>
    <x v="1"/>
    <x v="0"/>
    <n v="7000"/>
    <n v="7840"/>
  </r>
  <r>
    <s v="AD01-9563"/>
    <x v="1"/>
    <s v="Feb"/>
    <x v="0"/>
    <x v="1"/>
    <s v="Order assembled"/>
    <x v="1"/>
    <x v="0"/>
    <x v="0"/>
    <n v="100"/>
    <n v="112"/>
  </r>
  <r>
    <s v="AD01-9564"/>
    <x v="1"/>
    <s v="Feb"/>
    <x v="0"/>
    <x v="0"/>
    <s v="Order assembled"/>
    <x v="0"/>
    <x v="0"/>
    <x v="0"/>
    <n v="4577.2"/>
    <n v="5126.4639999999999"/>
  </r>
  <r>
    <s v="AD01-9565"/>
    <x v="1"/>
    <s v="Feb"/>
    <x v="0"/>
    <x v="0"/>
    <s v="Order assembled"/>
    <x v="0"/>
    <x v="0"/>
    <x v="0"/>
    <n v="4576.8999999999996"/>
    <n v="5126.1279999999997"/>
  </r>
  <r>
    <s v="AD01-9566"/>
    <x v="1"/>
    <s v="Feb"/>
    <x v="0"/>
    <x v="1"/>
    <s v="Order assembled"/>
    <x v="1"/>
    <x v="0"/>
    <x v="0"/>
    <n v="200"/>
    <n v="224"/>
  </r>
  <r>
    <s v="AD01-9567"/>
    <x v="1"/>
    <s v="Feb"/>
    <x v="0"/>
    <x v="0"/>
    <s v="Order assembled"/>
    <x v="0"/>
    <x v="0"/>
    <x v="0"/>
    <n v="4576.8"/>
    <n v="5126.0160000000005"/>
  </r>
  <r>
    <s v="AD01-9568"/>
    <x v="1"/>
    <s v="Feb"/>
    <x v="1"/>
    <x v="1"/>
    <s v="Order assembled"/>
    <x v="1"/>
    <x v="0"/>
    <x v="2"/>
    <n v="200"/>
    <n v="224"/>
  </r>
  <r>
    <s v="AD01-9569"/>
    <x v="1"/>
    <s v="Feb"/>
    <x v="0"/>
    <x v="0"/>
    <s v="Order assembled"/>
    <x v="0"/>
    <x v="0"/>
    <x v="0"/>
    <n v="4577.3"/>
    <n v="5126.576"/>
  </r>
  <r>
    <s v="AD01-9570"/>
    <x v="1"/>
    <s v="Feb"/>
    <x v="1"/>
    <x v="0"/>
    <s v="Order assembled"/>
    <x v="0"/>
    <x v="0"/>
    <x v="1"/>
    <n v="6600"/>
    <n v="7392"/>
  </r>
  <r>
    <s v="AD01-9571"/>
    <x v="1"/>
    <s v="Mar"/>
    <x v="0"/>
    <x v="0"/>
    <s v="Order assembled"/>
    <x v="0"/>
    <x v="0"/>
    <x v="0"/>
    <n v="4577.3"/>
    <n v="5126.576"/>
  </r>
  <r>
    <s v="AD01-9572"/>
    <x v="1"/>
    <s v="Mar"/>
    <x v="1"/>
    <x v="0"/>
    <s v="Order assembled"/>
    <x v="0"/>
    <x v="0"/>
    <x v="1"/>
    <n v="8000"/>
    <n v="8960"/>
  </r>
  <r>
    <s v="AD01-9573"/>
    <x v="1"/>
    <s v="Mar"/>
    <x v="0"/>
    <x v="0"/>
    <s v="Order assembled"/>
    <x v="0"/>
    <x v="0"/>
    <x v="0"/>
    <n v="4577.2"/>
    <n v="5126.4639999999999"/>
  </r>
  <r>
    <s v="AD01-9574"/>
    <x v="1"/>
    <s v="Mar"/>
    <x v="0"/>
    <x v="0"/>
    <s v="Order assembled"/>
    <x v="0"/>
    <x v="0"/>
    <x v="0"/>
    <n v="5743.5"/>
    <n v="6432.72"/>
  </r>
  <r>
    <s v="AD01-9575"/>
    <x v="1"/>
    <s v="Mar"/>
    <x v="1"/>
    <x v="0"/>
    <s v="Order assembled"/>
    <x v="0"/>
    <x v="0"/>
    <x v="1"/>
    <n v="7000"/>
    <n v="7840"/>
  </r>
  <r>
    <s v="AD01-9576"/>
    <x v="1"/>
    <s v="Mar"/>
    <x v="0"/>
    <x v="0"/>
    <s v="Order assembled"/>
    <x v="0"/>
    <x v="0"/>
    <x v="0"/>
    <n v="4578.6000000000004"/>
    <n v="5128.0320000000002"/>
  </r>
  <r>
    <s v="AD01-9577"/>
    <x v="1"/>
    <s v="Mar"/>
    <x v="1"/>
    <x v="0"/>
    <s v="Order assembled"/>
    <x v="0"/>
    <x v="0"/>
    <x v="1"/>
    <n v="7000"/>
    <n v="7840"/>
  </r>
  <r>
    <s v="AD01-9578"/>
    <x v="1"/>
    <s v="Mar"/>
    <x v="1"/>
    <x v="1"/>
    <s v="Order assembled"/>
    <x v="1"/>
    <x v="0"/>
    <x v="2"/>
    <n v="100"/>
    <n v="112"/>
  </r>
  <r>
    <s v="AD01-9579"/>
    <x v="1"/>
    <s v="Mar"/>
    <x v="0"/>
    <x v="0"/>
    <s v="Order assembled"/>
    <x v="0"/>
    <x v="0"/>
    <x v="0"/>
    <n v="4577.2"/>
    <n v="5126.4639999999999"/>
  </r>
  <r>
    <s v="AD01-9580"/>
    <x v="1"/>
    <s v="Mar"/>
    <x v="0"/>
    <x v="0"/>
    <s v="Order assembled"/>
    <x v="0"/>
    <x v="0"/>
    <x v="0"/>
    <n v="4576.8999999999996"/>
    <n v="5126.1279999999997"/>
  </r>
  <r>
    <s v="AD01-9581"/>
    <x v="1"/>
    <s v="Mar"/>
    <x v="1"/>
    <x v="1"/>
    <s v="Order assembled"/>
    <x v="1"/>
    <x v="0"/>
    <x v="2"/>
    <n v="200"/>
    <n v="224"/>
  </r>
  <r>
    <s v="AD01-9582"/>
    <x v="1"/>
    <s v="Mar"/>
    <x v="0"/>
    <x v="0"/>
    <s v="Order assembled"/>
    <x v="0"/>
    <x v="0"/>
    <x v="0"/>
    <n v="4576.8"/>
    <n v="5126.0160000000005"/>
  </r>
  <r>
    <s v="AD01-9583"/>
    <x v="1"/>
    <s v="Mar"/>
    <x v="1"/>
    <x v="1"/>
    <s v="Order assembled"/>
    <x v="1"/>
    <x v="0"/>
    <x v="2"/>
    <n v="200"/>
    <n v="224"/>
  </r>
  <r>
    <s v="AD01-9584"/>
    <x v="1"/>
    <s v="Mar"/>
    <x v="0"/>
    <x v="0"/>
    <s v="Order assembled"/>
    <x v="0"/>
    <x v="0"/>
    <x v="0"/>
    <n v="4577.3"/>
    <n v="5126.576"/>
  </r>
  <r>
    <s v="AD01-9585"/>
    <x v="1"/>
    <s v="Mar"/>
    <x v="1"/>
    <x v="0"/>
    <s v="Order assembled"/>
    <x v="0"/>
    <x v="0"/>
    <x v="1"/>
    <n v="6600"/>
    <n v="7392"/>
  </r>
  <r>
    <s v="AD01-9586"/>
    <x v="1"/>
    <s v="Apr"/>
    <x v="0"/>
    <x v="0"/>
    <s v="Order assembled"/>
    <x v="0"/>
    <x v="0"/>
    <x v="0"/>
    <n v="4577.3"/>
    <n v="5126.576"/>
  </r>
  <r>
    <s v="AD01-9587"/>
    <x v="1"/>
    <s v="Apr"/>
    <x v="1"/>
    <x v="0"/>
    <s v="Order assembled"/>
    <x v="0"/>
    <x v="0"/>
    <x v="1"/>
    <n v="8000"/>
    <n v="8960"/>
  </r>
  <r>
    <s v="AD01-9588"/>
    <x v="1"/>
    <s v="Apr"/>
    <x v="0"/>
    <x v="0"/>
    <s v="Order assembled"/>
    <x v="0"/>
    <x v="0"/>
    <x v="0"/>
    <n v="4577.2"/>
    <n v="5126.4639999999999"/>
  </r>
  <r>
    <s v="AD01-9589"/>
    <x v="1"/>
    <s v="Apr"/>
    <x v="0"/>
    <x v="0"/>
    <s v="Order assembled"/>
    <x v="0"/>
    <x v="0"/>
    <x v="0"/>
    <n v="5743.5"/>
    <n v="6432.72"/>
  </r>
  <r>
    <s v="AD01-9590"/>
    <x v="1"/>
    <s v="Apr"/>
    <x v="1"/>
    <x v="0"/>
    <s v="Order assembled"/>
    <x v="0"/>
    <x v="0"/>
    <x v="1"/>
    <n v="7000"/>
    <n v="7840"/>
  </r>
  <r>
    <s v="AD01-9591"/>
    <x v="1"/>
    <s v="Apr"/>
    <x v="0"/>
    <x v="0"/>
    <s v="Order assembled"/>
    <x v="0"/>
    <x v="0"/>
    <x v="0"/>
    <n v="4578.6000000000004"/>
    <n v="5128.0320000000002"/>
  </r>
  <r>
    <s v="AD01-9592"/>
    <x v="1"/>
    <s v="Apr"/>
    <x v="1"/>
    <x v="0"/>
    <s v="Order assembled"/>
    <x v="0"/>
    <x v="0"/>
    <x v="1"/>
    <n v="7000"/>
    <n v="7840"/>
  </r>
  <r>
    <s v="AD01-9593"/>
    <x v="1"/>
    <s v="Apr"/>
    <x v="1"/>
    <x v="1"/>
    <s v="Order assembled"/>
    <x v="1"/>
    <x v="0"/>
    <x v="2"/>
    <n v="100"/>
    <n v="112"/>
  </r>
  <r>
    <s v="AD01-9594"/>
    <x v="1"/>
    <s v="Apr"/>
    <x v="0"/>
    <x v="0"/>
    <s v="Order assembled"/>
    <x v="0"/>
    <x v="0"/>
    <x v="0"/>
    <n v="4577.2"/>
    <n v="5126.4639999999999"/>
  </r>
  <r>
    <s v="AD01-9595"/>
    <x v="1"/>
    <s v="Apr"/>
    <x v="0"/>
    <x v="0"/>
    <s v="Order assembled"/>
    <x v="0"/>
    <x v="0"/>
    <x v="0"/>
    <n v="4576.8999999999996"/>
    <n v="5126.1279999999997"/>
  </r>
  <r>
    <s v="AD01-9596"/>
    <x v="1"/>
    <s v="Apr"/>
    <x v="1"/>
    <x v="1"/>
    <s v="Order assembled"/>
    <x v="1"/>
    <x v="0"/>
    <x v="2"/>
    <n v="200"/>
    <n v="224"/>
  </r>
  <r>
    <s v="AD01-9597"/>
    <x v="1"/>
    <s v="Apr"/>
    <x v="0"/>
    <x v="0"/>
    <s v="Order assembled"/>
    <x v="0"/>
    <x v="0"/>
    <x v="0"/>
    <n v="4576.8"/>
    <n v="5126.0160000000005"/>
  </r>
  <r>
    <s v="AD01-9598"/>
    <x v="1"/>
    <s v="Apr"/>
    <x v="1"/>
    <x v="1"/>
    <s v="Order assembled"/>
    <x v="1"/>
    <x v="0"/>
    <x v="2"/>
    <n v="200"/>
    <n v="224"/>
  </r>
  <r>
    <s v="AD01-9599"/>
    <x v="1"/>
    <s v="Apr"/>
    <x v="0"/>
    <x v="0"/>
    <s v="Order assembled"/>
    <x v="0"/>
    <x v="0"/>
    <x v="0"/>
    <n v="4577.3"/>
    <n v="5126.576"/>
  </r>
  <r>
    <s v="AD01-9600"/>
    <x v="1"/>
    <s v="Apr"/>
    <x v="1"/>
    <x v="0"/>
    <s v="Order assembled"/>
    <x v="0"/>
    <x v="0"/>
    <x v="1"/>
    <n v="7920"/>
    <n v="10296"/>
  </r>
  <r>
    <s v="AD01-9601"/>
    <x v="1"/>
    <s v="May"/>
    <x v="0"/>
    <x v="0"/>
    <s v="Order assembled"/>
    <x v="0"/>
    <x v="0"/>
    <x v="0"/>
    <n v="5492.76"/>
    <n v="7140.5879999999997"/>
  </r>
  <r>
    <s v="AD01-9602"/>
    <x v="1"/>
    <s v="May"/>
    <x v="1"/>
    <x v="0"/>
    <s v="Order assembled"/>
    <x v="0"/>
    <x v="0"/>
    <x v="1"/>
    <n v="9600"/>
    <n v="12480"/>
  </r>
  <r>
    <s v="AD01-9603"/>
    <x v="1"/>
    <s v="May"/>
    <x v="0"/>
    <x v="0"/>
    <s v="Order assembled"/>
    <x v="0"/>
    <x v="0"/>
    <x v="0"/>
    <n v="5492.6399999999994"/>
    <n v="7140.4319999999989"/>
  </r>
  <r>
    <s v="AD01-9604"/>
    <x v="1"/>
    <s v="May"/>
    <x v="1"/>
    <x v="0"/>
    <s v="Order assembled"/>
    <x v="0"/>
    <x v="0"/>
    <x v="1"/>
    <n v="6892.2"/>
    <n v="8959.86"/>
  </r>
  <r>
    <s v="AD01-9605"/>
    <x v="1"/>
    <s v="May"/>
    <x v="1"/>
    <x v="0"/>
    <s v="Order assembled"/>
    <x v="0"/>
    <x v="0"/>
    <x v="1"/>
    <n v="8400"/>
    <n v="10920"/>
  </r>
  <r>
    <s v="AD01-9606"/>
    <x v="1"/>
    <s v="May"/>
    <x v="0"/>
    <x v="0"/>
    <s v="Order assembled"/>
    <x v="0"/>
    <x v="0"/>
    <x v="0"/>
    <n v="5494.3200000000006"/>
    <n v="7142.6160000000009"/>
  </r>
  <r>
    <s v="AD01-9607"/>
    <x v="1"/>
    <s v="May"/>
    <x v="1"/>
    <x v="0"/>
    <s v="Order assembled"/>
    <x v="0"/>
    <x v="0"/>
    <x v="1"/>
    <n v="8400"/>
    <n v="10920"/>
  </r>
  <r>
    <s v="AD01-9608"/>
    <x v="1"/>
    <s v="May"/>
    <x v="1"/>
    <x v="1"/>
    <s v="Order assembled"/>
    <x v="1"/>
    <x v="0"/>
    <x v="2"/>
    <n v="120"/>
    <n v="156"/>
  </r>
  <r>
    <s v="AD01-9609"/>
    <x v="1"/>
    <s v="May"/>
    <x v="0"/>
    <x v="0"/>
    <s v="Order assembled"/>
    <x v="0"/>
    <x v="0"/>
    <x v="0"/>
    <n v="4577.2"/>
    <n v="5126.4639999999999"/>
  </r>
  <r>
    <s v="AD01-9610"/>
    <x v="1"/>
    <s v="May"/>
    <x v="0"/>
    <x v="0"/>
    <s v="Order assembled"/>
    <x v="0"/>
    <x v="0"/>
    <x v="0"/>
    <n v="4576.8999999999996"/>
    <n v="5126.1279999999997"/>
  </r>
  <r>
    <s v="AD01-9611"/>
    <x v="1"/>
    <s v="May"/>
    <x v="1"/>
    <x v="1"/>
    <s v="Order assembled"/>
    <x v="1"/>
    <x v="0"/>
    <x v="2"/>
    <n v="200"/>
    <n v="224"/>
  </r>
  <r>
    <s v="AD01-9612"/>
    <x v="1"/>
    <s v="May"/>
    <x v="0"/>
    <x v="0"/>
    <s v="Order assembled"/>
    <x v="0"/>
    <x v="0"/>
    <x v="0"/>
    <n v="4576.8"/>
    <n v="5126.0160000000005"/>
  </r>
  <r>
    <s v="AD01-9613"/>
    <x v="1"/>
    <s v="May"/>
    <x v="1"/>
    <x v="1"/>
    <s v="Order assembled"/>
    <x v="1"/>
    <x v="0"/>
    <x v="2"/>
    <n v="200"/>
    <n v="224"/>
  </r>
  <r>
    <s v="AD01-9614"/>
    <x v="1"/>
    <s v="May"/>
    <x v="0"/>
    <x v="0"/>
    <s v="Order assembled"/>
    <x v="0"/>
    <x v="0"/>
    <x v="0"/>
    <n v="4577.3"/>
    <n v="5126.576"/>
  </r>
  <r>
    <s v="AD01-9615"/>
    <x v="1"/>
    <s v="May"/>
    <x v="1"/>
    <x v="0"/>
    <s v="Order assembled"/>
    <x v="0"/>
    <x v="0"/>
    <x v="1"/>
    <n v="6600"/>
    <n v="7392"/>
  </r>
  <r>
    <s v="AD01-9616"/>
    <x v="1"/>
    <s v="Jun"/>
    <x v="0"/>
    <x v="0"/>
    <s v="Order assembled"/>
    <x v="0"/>
    <x v="0"/>
    <x v="0"/>
    <n v="4577.3"/>
    <n v="5126.576"/>
  </r>
  <r>
    <s v="AD01-9617"/>
    <x v="1"/>
    <s v="Jun"/>
    <x v="1"/>
    <x v="0"/>
    <s v="Order assembled"/>
    <x v="0"/>
    <x v="0"/>
    <x v="1"/>
    <n v="8000"/>
    <n v="8960"/>
  </r>
  <r>
    <s v="AD01-9618"/>
    <x v="1"/>
    <s v="Jun"/>
    <x v="0"/>
    <x v="0"/>
    <s v="Order assembled"/>
    <x v="0"/>
    <x v="0"/>
    <x v="0"/>
    <n v="4577.2"/>
    <n v="5126.4639999999999"/>
  </r>
  <r>
    <s v="AD01-9619"/>
    <x v="1"/>
    <s v="Jun"/>
    <x v="0"/>
    <x v="0"/>
    <s v="Order assembled"/>
    <x v="0"/>
    <x v="0"/>
    <x v="0"/>
    <n v="5743.5"/>
    <n v="6432.72"/>
  </r>
  <r>
    <s v="AD01-9620"/>
    <x v="1"/>
    <s v="Jun"/>
    <x v="0"/>
    <x v="0"/>
    <s v="Order assembled"/>
    <x v="0"/>
    <x v="1"/>
    <x v="0"/>
    <n v="7000"/>
    <n v="7840"/>
  </r>
  <r>
    <s v="AD01-9621"/>
    <x v="1"/>
    <s v="Jun"/>
    <x v="0"/>
    <x v="0"/>
    <s v="Order assembled"/>
    <x v="0"/>
    <x v="0"/>
    <x v="0"/>
    <n v="4578.6000000000004"/>
    <n v="5128.0320000000002"/>
  </r>
  <r>
    <s v="AD01-9622"/>
    <x v="1"/>
    <s v="Jun"/>
    <x v="0"/>
    <x v="0"/>
    <s v="Order assembled"/>
    <x v="0"/>
    <x v="1"/>
    <x v="0"/>
    <n v="7000"/>
    <n v="7840"/>
  </r>
  <r>
    <s v="AD01-9623"/>
    <x v="1"/>
    <s v="Jun"/>
    <x v="0"/>
    <x v="1"/>
    <s v="Order assembled"/>
    <x v="1"/>
    <x v="0"/>
    <x v="0"/>
    <n v="100"/>
    <n v="112"/>
  </r>
  <r>
    <s v="AD01-9624"/>
    <x v="1"/>
    <s v="Jun"/>
    <x v="0"/>
    <x v="0"/>
    <s v="Order assembled"/>
    <x v="0"/>
    <x v="0"/>
    <x v="0"/>
    <n v="4577.2"/>
    <n v="5126.4639999999999"/>
  </r>
  <r>
    <s v="AD01-9625"/>
    <x v="1"/>
    <s v="Jun"/>
    <x v="0"/>
    <x v="0"/>
    <s v="Order assembled"/>
    <x v="0"/>
    <x v="0"/>
    <x v="0"/>
    <n v="4576.8999999999996"/>
    <n v="5126.1279999999997"/>
  </r>
  <r>
    <s v="AD01-9626"/>
    <x v="1"/>
    <s v="Jun"/>
    <x v="0"/>
    <x v="1"/>
    <s v="Order assembled"/>
    <x v="1"/>
    <x v="0"/>
    <x v="0"/>
    <n v="200"/>
    <n v="224"/>
  </r>
  <r>
    <s v="AD01-9627"/>
    <x v="1"/>
    <s v="Jun"/>
    <x v="0"/>
    <x v="0"/>
    <s v="Order assembled"/>
    <x v="0"/>
    <x v="0"/>
    <x v="0"/>
    <n v="4576.8"/>
    <n v="5126.0160000000005"/>
  </r>
  <r>
    <s v="AD01-9628"/>
    <x v="1"/>
    <s v="Jun"/>
    <x v="0"/>
    <x v="1"/>
    <s v="Order assembled"/>
    <x v="1"/>
    <x v="0"/>
    <x v="0"/>
    <n v="200"/>
    <n v="224"/>
  </r>
  <r>
    <s v="AD01-9629"/>
    <x v="1"/>
    <s v="Jun"/>
    <x v="0"/>
    <x v="0"/>
    <s v="Order assembled"/>
    <x v="0"/>
    <x v="1"/>
    <x v="0"/>
    <n v="6600"/>
    <n v="7392"/>
  </r>
  <r>
    <s v="AD01-9630"/>
    <x v="1"/>
    <s v="Jun"/>
    <x v="0"/>
    <x v="0"/>
    <s v="Order assembled"/>
    <x v="0"/>
    <x v="0"/>
    <x v="0"/>
    <n v="4577.3"/>
    <n v="5126.576"/>
  </r>
  <r>
    <s v="AD01-9631"/>
    <x v="1"/>
    <s v="Jul"/>
    <x v="0"/>
    <x v="0"/>
    <s v="Order assembled"/>
    <x v="0"/>
    <x v="0"/>
    <x v="0"/>
    <n v="4577.3"/>
    <n v="5126.576"/>
  </r>
  <r>
    <s v="AD01-9632"/>
    <x v="1"/>
    <s v="Jul"/>
    <x v="0"/>
    <x v="0"/>
    <s v="Order assembled"/>
    <x v="0"/>
    <x v="1"/>
    <x v="0"/>
    <n v="8000"/>
    <n v="8960"/>
  </r>
  <r>
    <s v="AD01-9633"/>
    <x v="1"/>
    <s v="Jul"/>
    <x v="0"/>
    <x v="0"/>
    <s v="Order assembled"/>
    <x v="0"/>
    <x v="0"/>
    <x v="0"/>
    <n v="4577.2"/>
    <n v="5126.4639999999999"/>
  </r>
  <r>
    <s v="AD01-9634"/>
    <x v="1"/>
    <s v="Jul"/>
    <x v="0"/>
    <x v="0"/>
    <s v="Order assembled"/>
    <x v="0"/>
    <x v="0"/>
    <x v="0"/>
    <n v="5743.5"/>
    <n v="6432.72"/>
  </r>
  <r>
    <s v="AD01-9635"/>
    <x v="1"/>
    <s v="Jul"/>
    <x v="0"/>
    <x v="0"/>
    <s v="Order assembled"/>
    <x v="0"/>
    <x v="1"/>
    <x v="0"/>
    <n v="7000"/>
    <n v="7840"/>
  </r>
  <r>
    <s v="AD01-9636"/>
    <x v="1"/>
    <s v="Jul"/>
    <x v="0"/>
    <x v="0"/>
    <s v="Order assembled"/>
    <x v="0"/>
    <x v="0"/>
    <x v="0"/>
    <n v="4578.6000000000004"/>
    <n v="5128.0320000000002"/>
  </r>
  <r>
    <s v="AD01-9637"/>
    <x v="1"/>
    <s v="Jul"/>
    <x v="0"/>
    <x v="0"/>
    <s v="Order assembled"/>
    <x v="0"/>
    <x v="1"/>
    <x v="0"/>
    <n v="7000"/>
    <n v="7840"/>
  </r>
  <r>
    <s v="AD01-9638"/>
    <x v="1"/>
    <s v="Jul"/>
    <x v="0"/>
    <x v="1"/>
    <s v="Order assembled"/>
    <x v="1"/>
    <x v="0"/>
    <x v="0"/>
    <n v="100"/>
    <n v="112"/>
  </r>
  <r>
    <s v="AD01-9639"/>
    <x v="1"/>
    <s v="Jul"/>
    <x v="0"/>
    <x v="0"/>
    <s v="Order assembled"/>
    <x v="0"/>
    <x v="0"/>
    <x v="0"/>
    <n v="4577.2"/>
    <n v="5126.4639999999999"/>
  </r>
  <r>
    <s v="AD01-9640"/>
    <x v="1"/>
    <s v="Jul"/>
    <x v="0"/>
    <x v="0"/>
    <s v="Order assembled"/>
    <x v="0"/>
    <x v="0"/>
    <x v="0"/>
    <n v="4576.8999999999996"/>
    <n v="5126.1279999999997"/>
  </r>
  <r>
    <s v="AD01-9641"/>
    <x v="1"/>
    <s v="Jul"/>
    <x v="0"/>
    <x v="1"/>
    <s v="Order assembled"/>
    <x v="1"/>
    <x v="0"/>
    <x v="0"/>
    <n v="200"/>
    <n v="224"/>
  </r>
  <r>
    <s v="AD01-9642"/>
    <x v="1"/>
    <s v="Jul"/>
    <x v="0"/>
    <x v="0"/>
    <s v="Order assembled"/>
    <x v="0"/>
    <x v="0"/>
    <x v="0"/>
    <n v="4576.8"/>
    <n v="5126.0160000000005"/>
  </r>
  <r>
    <s v="AD01-9643"/>
    <x v="1"/>
    <s v="Jul"/>
    <x v="0"/>
    <x v="1"/>
    <s v="Order assembled"/>
    <x v="1"/>
    <x v="0"/>
    <x v="0"/>
    <n v="200"/>
    <n v="224"/>
  </r>
  <r>
    <s v="AD01-9644"/>
    <x v="1"/>
    <s v="Jul"/>
    <x v="0"/>
    <x v="0"/>
    <s v="Order assembled"/>
    <x v="0"/>
    <x v="0"/>
    <x v="0"/>
    <n v="4577.3"/>
    <n v="5126.576"/>
  </r>
  <r>
    <s v="AD01-9645"/>
    <x v="1"/>
    <s v="Jul"/>
    <x v="0"/>
    <x v="0"/>
    <s v="Order assembled"/>
    <x v="0"/>
    <x v="1"/>
    <x v="0"/>
    <n v="6600"/>
    <n v="7392"/>
  </r>
  <r>
    <s v="AD01-9646"/>
    <x v="1"/>
    <s v="Aug"/>
    <x v="0"/>
    <x v="0"/>
    <s v="Order assembled"/>
    <x v="0"/>
    <x v="0"/>
    <x v="0"/>
    <n v="4577.3"/>
    <n v="5126.576"/>
  </r>
  <r>
    <s v="AD01-9647"/>
    <x v="1"/>
    <s v="Aug"/>
    <x v="0"/>
    <x v="0"/>
    <s v="Order assembled"/>
    <x v="0"/>
    <x v="1"/>
    <x v="0"/>
    <n v="8000"/>
    <n v="8960"/>
  </r>
  <r>
    <s v="AD01-9648"/>
    <x v="1"/>
    <s v="Aug"/>
    <x v="0"/>
    <x v="0"/>
    <s v="Order assembled"/>
    <x v="0"/>
    <x v="0"/>
    <x v="0"/>
    <n v="4577.2"/>
    <n v="5126.4639999999999"/>
  </r>
  <r>
    <s v="AD01-9649"/>
    <x v="1"/>
    <s v="Aug"/>
    <x v="0"/>
    <x v="0"/>
    <s v="Order assembled"/>
    <x v="0"/>
    <x v="0"/>
    <x v="0"/>
    <n v="5743.5"/>
    <n v="6432.72"/>
  </r>
  <r>
    <s v="AD01-9650"/>
    <x v="1"/>
    <s v="Aug"/>
    <x v="0"/>
    <x v="0"/>
    <s v="Order assembled"/>
    <x v="0"/>
    <x v="1"/>
    <x v="0"/>
    <n v="7000"/>
    <n v="7840"/>
  </r>
  <r>
    <s v="AD01-9651"/>
    <x v="1"/>
    <s v="Aug"/>
    <x v="0"/>
    <x v="0"/>
    <s v="Order assembled"/>
    <x v="0"/>
    <x v="0"/>
    <x v="0"/>
    <n v="5036.46"/>
    <n v="5128.0320000000002"/>
  </r>
  <r>
    <s v="AD01-9652"/>
    <x v="1"/>
    <s v="Aug"/>
    <x v="0"/>
    <x v="0"/>
    <s v="Order assembled"/>
    <x v="0"/>
    <x v="1"/>
    <x v="0"/>
    <n v="7700"/>
    <n v="7840"/>
  </r>
  <r>
    <s v="AD01-9653"/>
    <x v="1"/>
    <s v="Aug"/>
    <x v="1"/>
    <x v="1"/>
    <s v="Order assembled"/>
    <x v="1"/>
    <x v="0"/>
    <x v="2"/>
    <n v="110"/>
    <n v="112"/>
  </r>
  <r>
    <s v="AD01-9654"/>
    <x v="1"/>
    <s v="Aug"/>
    <x v="0"/>
    <x v="0"/>
    <s v="Order assembled"/>
    <x v="1"/>
    <x v="0"/>
    <x v="0"/>
    <n v="5034.92"/>
    <n v="5126.4639999999999"/>
  </r>
  <r>
    <s v="AD01-9655"/>
    <x v="1"/>
    <s v="Aug"/>
    <x v="0"/>
    <x v="0"/>
    <s v="Order assembled"/>
    <x v="1"/>
    <x v="0"/>
    <x v="0"/>
    <n v="5034.5899999999992"/>
    <n v="5126.1279999999997"/>
  </r>
  <r>
    <s v="AD01-9656"/>
    <x v="1"/>
    <s v="Aug"/>
    <x v="1"/>
    <x v="1"/>
    <s v="Order assembled"/>
    <x v="1"/>
    <x v="0"/>
    <x v="2"/>
    <n v="230"/>
    <n v="224"/>
  </r>
  <r>
    <s v="AD01-9657"/>
    <x v="1"/>
    <s v="Aug"/>
    <x v="0"/>
    <x v="0"/>
    <s v="Order assembled"/>
    <x v="1"/>
    <x v="0"/>
    <x v="0"/>
    <n v="5263.32"/>
    <n v="5126.0160000000005"/>
  </r>
  <r>
    <s v="AD01-9658"/>
    <x v="1"/>
    <s v="Aug"/>
    <x v="1"/>
    <x v="1"/>
    <s v="Order assembled"/>
    <x v="1"/>
    <x v="0"/>
    <x v="2"/>
    <n v="230"/>
    <n v="224"/>
  </r>
  <r>
    <s v="AD01-9659"/>
    <x v="1"/>
    <s v="Aug"/>
    <x v="0"/>
    <x v="0"/>
    <s v="Order assembled"/>
    <x v="1"/>
    <x v="0"/>
    <x v="0"/>
    <n v="5263.8950000000004"/>
    <n v="5126.576"/>
  </r>
  <r>
    <s v="AD01-9660"/>
    <x v="1"/>
    <s v="Aug"/>
    <x v="1"/>
    <x v="0"/>
    <s v="Order assembled"/>
    <x v="1"/>
    <x v="0"/>
    <x v="2"/>
    <n v="7590"/>
    <n v="7392"/>
  </r>
  <r>
    <s v="AD01-9661"/>
    <x v="1"/>
    <s v="Sep"/>
    <x v="0"/>
    <x v="0"/>
    <s v="Order assembled"/>
    <x v="1"/>
    <x v="0"/>
    <x v="0"/>
    <n v="5263.8950000000004"/>
    <n v="5126.576"/>
  </r>
  <r>
    <s v="AD01-9662"/>
    <x v="1"/>
    <s v="Sep"/>
    <x v="1"/>
    <x v="0"/>
    <s v="Order assembled"/>
    <x v="1"/>
    <x v="0"/>
    <x v="2"/>
    <n v="8800"/>
    <n v="8960"/>
  </r>
  <r>
    <s v="AD01-9663"/>
    <x v="1"/>
    <s v="Sep"/>
    <x v="0"/>
    <x v="0"/>
    <s v="Order assembled"/>
    <x v="1"/>
    <x v="0"/>
    <x v="0"/>
    <n v="5034.92"/>
    <n v="5126.4639999999999"/>
  </r>
  <r>
    <s v="AD01-9664"/>
    <x v="1"/>
    <s v="Sep"/>
    <x v="1"/>
    <x v="0"/>
    <s v="Order assembled"/>
    <x v="1"/>
    <x v="0"/>
    <x v="2"/>
    <n v="6317.85"/>
    <n v="6432.72"/>
  </r>
  <r>
    <s v="AD01-9665"/>
    <x v="1"/>
    <s v="Sep"/>
    <x v="1"/>
    <x v="0"/>
    <s v="Order assembled"/>
    <x v="1"/>
    <x v="0"/>
    <x v="2"/>
    <n v="7700"/>
    <n v="7840"/>
  </r>
  <r>
    <s v="AD01-9666"/>
    <x v="1"/>
    <s v="Sep"/>
    <x v="0"/>
    <x v="0"/>
    <s v="Order assembled"/>
    <x v="1"/>
    <x v="0"/>
    <x v="0"/>
    <n v="5036.46"/>
    <n v="5128.0320000000002"/>
  </r>
  <r>
    <s v="AD01-9667"/>
    <x v="1"/>
    <s v="Sep"/>
    <x v="1"/>
    <x v="0"/>
    <s v="Order assembled"/>
    <x v="1"/>
    <x v="0"/>
    <x v="2"/>
    <n v="7700"/>
    <n v="7840"/>
  </r>
  <r>
    <s v="AD01-9668"/>
    <x v="1"/>
    <s v="Sep"/>
    <x v="1"/>
    <x v="1"/>
    <s v="Order assembled"/>
    <x v="1"/>
    <x v="0"/>
    <x v="2"/>
    <n v="110"/>
    <n v="112"/>
  </r>
  <r>
    <s v="AD01-9669"/>
    <x v="1"/>
    <s v="Sep"/>
    <x v="0"/>
    <x v="0"/>
    <s v="Order assembled"/>
    <x v="1"/>
    <x v="0"/>
    <x v="0"/>
    <n v="5034.92"/>
    <n v="5126.4639999999999"/>
  </r>
  <r>
    <s v="AD01-9670"/>
    <x v="1"/>
    <s v="Sep"/>
    <x v="0"/>
    <x v="0"/>
    <s v="Order assembled"/>
    <x v="1"/>
    <x v="0"/>
    <x v="0"/>
    <n v="4576.8999999999996"/>
    <n v="5126.1279999999997"/>
  </r>
  <r>
    <s v="AD01-9671"/>
    <x v="1"/>
    <s v="Sep"/>
    <x v="1"/>
    <x v="1"/>
    <s v="Order assembled"/>
    <x v="1"/>
    <x v="0"/>
    <x v="2"/>
    <n v="200"/>
    <n v="224"/>
  </r>
  <r>
    <s v="AD01-9672"/>
    <x v="1"/>
    <s v="Sep"/>
    <x v="0"/>
    <x v="0"/>
    <s v="Order assembled"/>
    <x v="1"/>
    <x v="0"/>
    <x v="0"/>
    <n v="4576.8"/>
    <n v="5126.0160000000005"/>
  </r>
  <r>
    <s v="AD01-9673"/>
    <x v="1"/>
    <s v="Sep"/>
    <x v="1"/>
    <x v="1"/>
    <s v="Order assembled"/>
    <x v="1"/>
    <x v="0"/>
    <x v="2"/>
    <n v="200"/>
    <n v="224"/>
  </r>
  <r>
    <s v="AD01-9674"/>
    <x v="1"/>
    <s v="Sep"/>
    <x v="0"/>
    <x v="0"/>
    <s v="Order assembled"/>
    <x v="1"/>
    <x v="0"/>
    <x v="0"/>
    <n v="4577.3"/>
    <n v="5126.576"/>
  </r>
  <r>
    <s v="AD01-9675"/>
    <x v="1"/>
    <s v="Sep"/>
    <x v="1"/>
    <x v="0"/>
    <s v="Order assembled"/>
    <x v="1"/>
    <x v="0"/>
    <x v="2"/>
    <n v="6600"/>
    <n v="7392"/>
  </r>
  <r>
    <s v="AD01-9676"/>
    <x v="1"/>
    <s v="Oct"/>
    <x v="0"/>
    <x v="0"/>
    <s v="Order assembled"/>
    <x v="1"/>
    <x v="0"/>
    <x v="0"/>
    <n v="4577.3"/>
    <n v="5126.576"/>
  </r>
  <r>
    <s v="AD01-9677"/>
    <x v="1"/>
    <s v="Oct"/>
    <x v="1"/>
    <x v="0"/>
    <s v="Order assembled"/>
    <x v="1"/>
    <x v="0"/>
    <x v="2"/>
    <n v="8000"/>
    <n v="8960"/>
  </r>
  <r>
    <s v="AD01-9678"/>
    <x v="1"/>
    <s v="Oct"/>
    <x v="0"/>
    <x v="0"/>
    <s v="Order assembled"/>
    <x v="1"/>
    <x v="0"/>
    <x v="0"/>
    <n v="4577.2"/>
    <n v="5126.4639999999999"/>
  </r>
  <r>
    <s v="AD01-9679"/>
    <x v="1"/>
    <s v="Oct"/>
    <x v="0"/>
    <x v="0"/>
    <s v="Order assembled"/>
    <x v="1"/>
    <x v="0"/>
    <x v="0"/>
    <n v="5743.5"/>
    <n v="6432.72"/>
  </r>
  <r>
    <s v="AD01-9680"/>
    <x v="1"/>
    <s v="Oct"/>
    <x v="1"/>
    <x v="0"/>
    <s v="Order assembled"/>
    <x v="1"/>
    <x v="0"/>
    <x v="2"/>
    <n v="7000"/>
    <n v="7840"/>
  </r>
  <r>
    <s v="AD01-9681"/>
    <x v="1"/>
    <s v="Oct"/>
    <x v="0"/>
    <x v="0"/>
    <s v="Order assembled"/>
    <x v="1"/>
    <x v="0"/>
    <x v="0"/>
    <n v="4578.6000000000004"/>
    <n v="5128.0320000000002"/>
  </r>
  <r>
    <s v="AD01-9682"/>
    <x v="1"/>
    <s v="Oct"/>
    <x v="1"/>
    <x v="0"/>
    <s v="Order assembled"/>
    <x v="1"/>
    <x v="0"/>
    <x v="2"/>
    <n v="7000"/>
    <n v="7840"/>
  </r>
  <r>
    <s v="AD01-9683"/>
    <x v="1"/>
    <s v="Oct"/>
    <x v="1"/>
    <x v="1"/>
    <s v="Order assembled"/>
    <x v="1"/>
    <x v="0"/>
    <x v="2"/>
    <n v="100"/>
    <n v="112"/>
  </r>
  <r>
    <s v="AD01-9684"/>
    <x v="1"/>
    <s v="Oct"/>
    <x v="0"/>
    <x v="0"/>
    <s v="Order assembled"/>
    <x v="1"/>
    <x v="0"/>
    <x v="0"/>
    <n v="4577.2"/>
    <n v="5126.4639999999999"/>
  </r>
  <r>
    <s v="AD01-9685"/>
    <x v="1"/>
    <s v="Oct"/>
    <x v="0"/>
    <x v="0"/>
    <s v="Order assembled"/>
    <x v="1"/>
    <x v="0"/>
    <x v="0"/>
    <n v="4576.8999999999996"/>
    <n v="5126.1279999999997"/>
  </r>
  <r>
    <s v="AD01-9686"/>
    <x v="1"/>
    <s v="Oct"/>
    <x v="1"/>
    <x v="1"/>
    <s v="Order assembled"/>
    <x v="1"/>
    <x v="0"/>
    <x v="2"/>
    <n v="200"/>
    <n v="224"/>
  </r>
  <r>
    <s v="AD01-9687"/>
    <x v="1"/>
    <s v="Oct"/>
    <x v="0"/>
    <x v="0"/>
    <s v="Order assembled"/>
    <x v="1"/>
    <x v="0"/>
    <x v="0"/>
    <n v="4576.8"/>
    <n v="5126.0160000000005"/>
  </r>
  <r>
    <s v="AD01-9688"/>
    <x v="1"/>
    <s v="Oct"/>
    <x v="1"/>
    <x v="1"/>
    <s v="Order assembled"/>
    <x v="1"/>
    <x v="0"/>
    <x v="2"/>
    <n v="200"/>
    <n v="224"/>
  </r>
  <r>
    <s v="AD01-9689"/>
    <x v="1"/>
    <s v="Oct"/>
    <x v="0"/>
    <x v="0"/>
    <s v="Order assembled"/>
    <x v="1"/>
    <x v="0"/>
    <x v="0"/>
    <n v="4577.3"/>
    <n v="5126.576"/>
  </r>
  <r>
    <s v="AD01-9690"/>
    <x v="1"/>
    <s v="Oct"/>
    <x v="1"/>
    <x v="0"/>
    <s v="Order assembled"/>
    <x v="0"/>
    <x v="0"/>
    <x v="1"/>
    <n v="6600"/>
    <n v="7392"/>
  </r>
  <r>
    <s v="AD01-9691"/>
    <x v="1"/>
    <s v="Nov"/>
    <x v="0"/>
    <x v="0"/>
    <s v="Order assembled"/>
    <x v="0"/>
    <x v="0"/>
    <x v="0"/>
    <n v="4577.3"/>
    <n v="5126.576"/>
  </r>
  <r>
    <s v="AD01-9692"/>
    <x v="1"/>
    <s v="Nov"/>
    <x v="1"/>
    <x v="0"/>
    <s v="Order assembled"/>
    <x v="0"/>
    <x v="0"/>
    <x v="1"/>
    <n v="8000"/>
    <n v="8960"/>
  </r>
  <r>
    <s v="AD01-9693"/>
    <x v="1"/>
    <s v="Nov"/>
    <x v="0"/>
    <x v="0"/>
    <s v="Order assembled"/>
    <x v="0"/>
    <x v="0"/>
    <x v="0"/>
    <n v="4577.2"/>
    <n v="5126.4639999999999"/>
  </r>
  <r>
    <s v="AD01-9694"/>
    <x v="1"/>
    <s v="Nov"/>
    <x v="0"/>
    <x v="0"/>
    <s v="Order assembled"/>
    <x v="0"/>
    <x v="0"/>
    <x v="0"/>
    <n v="5743.5"/>
    <n v="6432.72"/>
  </r>
  <r>
    <s v="AD01-9695"/>
    <x v="1"/>
    <s v="Nov"/>
    <x v="0"/>
    <x v="0"/>
    <s v="Order assembled"/>
    <x v="0"/>
    <x v="1"/>
    <x v="0"/>
    <n v="7000"/>
    <n v="7840"/>
  </r>
  <r>
    <s v="AD01-9696"/>
    <x v="1"/>
    <s v="Nov"/>
    <x v="0"/>
    <x v="0"/>
    <s v="Order assembled"/>
    <x v="0"/>
    <x v="0"/>
    <x v="0"/>
    <n v="4578.6000000000004"/>
    <n v="5128.0320000000002"/>
  </r>
  <r>
    <s v="AD01-9697"/>
    <x v="1"/>
    <s v="Nov"/>
    <x v="0"/>
    <x v="0"/>
    <s v="Order assembled"/>
    <x v="0"/>
    <x v="1"/>
    <x v="0"/>
    <n v="7000"/>
    <n v="7840"/>
  </r>
  <r>
    <s v="AD01-9698"/>
    <x v="1"/>
    <s v="Nov"/>
    <x v="0"/>
    <x v="1"/>
    <s v="Order assembled"/>
    <x v="1"/>
    <x v="0"/>
    <x v="0"/>
    <n v="100"/>
    <n v="112"/>
  </r>
  <r>
    <s v="AD01-9699"/>
    <x v="1"/>
    <s v="Nov"/>
    <x v="0"/>
    <x v="0"/>
    <s v="Order assembled"/>
    <x v="0"/>
    <x v="0"/>
    <x v="0"/>
    <n v="4577.2"/>
    <n v="5126.4639999999999"/>
  </r>
  <r>
    <s v="AD01-9700"/>
    <x v="1"/>
    <s v="Nov"/>
    <x v="0"/>
    <x v="0"/>
    <s v="Order assembled"/>
    <x v="0"/>
    <x v="0"/>
    <x v="0"/>
    <n v="4576.8999999999996"/>
    <n v="5126.1279999999997"/>
  </r>
  <r>
    <s v="AD01-9701"/>
    <x v="1"/>
    <s v="Nov"/>
    <x v="0"/>
    <x v="1"/>
    <s v="Order assembled"/>
    <x v="1"/>
    <x v="0"/>
    <x v="0"/>
    <n v="200"/>
    <n v="224"/>
  </r>
  <r>
    <s v="AD01-9702"/>
    <x v="1"/>
    <s v="Nov"/>
    <x v="0"/>
    <x v="0"/>
    <s v="Order assembled"/>
    <x v="0"/>
    <x v="0"/>
    <x v="0"/>
    <n v="5492.16"/>
    <n v="5126.0160000000005"/>
  </r>
  <r>
    <s v="AD01-9703"/>
    <x v="1"/>
    <s v="Nov"/>
    <x v="0"/>
    <x v="1"/>
    <s v="Order assembled"/>
    <x v="1"/>
    <x v="0"/>
    <x v="0"/>
    <n v="240"/>
    <n v="224"/>
  </r>
  <r>
    <s v="AD01-9704"/>
    <x v="1"/>
    <s v="Nov"/>
    <x v="0"/>
    <x v="0"/>
    <s v="Order assembled"/>
    <x v="0"/>
    <x v="0"/>
    <x v="0"/>
    <n v="5492.76"/>
    <n v="5126.576"/>
  </r>
  <r>
    <s v="AD01-9705"/>
    <x v="1"/>
    <s v="Nov"/>
    <x v="0"/>
    <x v="0"/>
    <s v="Order assembled"/>
    <x v="0"/>
    <x v="1"/>
    <x v="0"/>
    <n v="7920"/>
    <n v="7392"/>
  </r>
  <r>
    <s v="AD01-9706"/>
    <x v="1"/>
    <s v="Dec"/>
    <x v="0"/>
    <x v="0"/>
    <s v="Order assembled"/>
    <x v="0"/>
    <x v="0"/>
    <x v="0"/>
    <n v="4577.3"/>
    <n v="5126.576"/>
  </r>
  <r>
    <s v="AD01-9707"/>
    <x v="1"/>
    <s v="Dec"/>
    <x v="0"/>
    <x v="0"/>
    <s v="Order assembled"/>
    <x v="0"/>
    <x v="1"/>
    <x v="0"/>
    <n v="8000"/>
    <n v="8960"/>
  </r>
  <r>
    <s v="AD01-9708"/>
    <x v="1"/>
    <s v="Dec"/>
    <x v="0"/>
    <x v="0"/>
    <s v="Order assembled"/>
    <x v="0"/>
    <x v="0"/>
    <x v="0"/>
    <n v="4577.2"/>
    <n v="5126.4639999999999"/>
  </r>
  <r>
    <s v="AD01-9709"/>
    <x v="1"/>
    <s v="Dec"/>
    <x v="0"/>
    <x v="0"/>
    <s v="Order assembled"/>
    <x v="0"/>
    <x v="0"/>
    <x v="0"/>
    <n v="5743.5"/>
    <n v="6432.72"/>
  </r>
  <r>
    <s v="AD01-9710"/>
    <x v="1"/>
    <s v="Dec"/>
    <x v="0"/>
    <x v="0"/>
    <s v="Order assembled"/>
    <x v="0"/>
    <x v="1"/>
    <x v="0"/>
    <n v="7000"/>
    <n v="7840"/>
  </r>
  <r>
    <s v="AD01-9711"/>
    <x v="1"/>
    <s v="Dec"/>
    <x v="0"/>
    <x v="0"/>
    <s v="Order assembled"/>
    <x v="0"/>
    <x v="0"/>
    <x v="0"/>
    <n v="4578.6000000000004"/>
    <n v="5128.0320000000002"/>
  </r>
  <r>
    <s v="AD01-9712"/>
    <x v="1"/>
    <s v="Dec"/>
    <x v="0"/>
    <x v="0"/>
    <s v="Order assembled"/>
    <x v="0"/>
    <x v="1"/>
    <x v="0"/>
    <n v="7000"/>
    <n v="7840"/>
  </r>
  <r>
    <s v="AD01-9713"/>
    <x v="1"/>
    <s v="Dec"/>
    <x v="0"/>
    <x v="1"/>
    <s v="Order assembled"/>
    <x v="1"/>
    <x v="0"/>
    <x v="0"/>
    <n v="100"/>
    <n v="112"/>
  </r>
  <r>
    <s v="AD01-9714"/>
    <x v="1"/>
    <s v="Dec"/>
    <x v="0"/>
    <x v="0"/>
    <s v="Order assembled"/>
    <x v="0"/>
    <x v="0"/>
    <x v="0"/>
    <n v="4577.2"/>
    <n v="5126.4639999999999"/>
  </r>
  <r>
    <s v="AD01-9715"/>
    <x v="1"/>
    <s v="Dec"/>
    <x v="0"/>
    <x v="0"/>
    <s v="Order assembled"/>
    <x v="0"/>
    <x v="0"/>
    <x v="0"/>
    <n v="4576.8999999999996"/>
    <n v="5126.1279999999997"/>
  </r>
  <r>
    <s v="AD01-9716"/>
    <x v="1"/>
    <s v="Dec"/>
    <x v="0"/>
    <x v="0"/>
    <s v="Order assembled"/>
    <x v="1"/>
    <x v="0"/>
    <x v="0"/>
    <n v="200"/>
    <n v="224"/>
  </r>
  <r>
    <s v="AD01-9717"/>
    <x v="1"/>
    <s v="Dec"/>
    <x v="0"/>
    <x v="0"/>
    <s v="Order assembled"/>
    <x v="0"/>
    <x v="0"/>
    <x v="0"/>
    <n v="4576.8"/>
    <n v="5126.0160000000005"/>
  </r>
  <r>
    <s v="AD01-9718"/>
    <x v="1"/>
    <s v="Dec"/>
    <x v="0"/>
    <x v="0"/>
    <s v="Order assembled"/>
    <x v="1"/>
    <x v="0"/>
    <x v="0"/>
    <n v="200"/>
    <n v="224"/>
  </r>
  <r>
    <s v="AD01-9719"/>
    <x v="1"/>
    <s v="Dec"/>
    <x v="0"/>
    <x v="0"/>
    <s v="Order assembled"/>
    <x v="0"/>
    <x v="0"/>
    <x v="0"/>
    <n v="4577.3"/>
    <n v="5126.576"/>
  </r>
  <r>
    <s v="AD01-9720"/>
    <x v="1"/>
    <s v="Dec"/>
    <x v="0"/>
    <x v="0"/>
    <s v="Order assembled"/>
    <x v="1"/>
    <x v="0"/>
    <x v="0"/>
    <n v="6600"/>
    <n v="7392"/>
  </r>
  <r>
    <s v="AD01-9721"/>
    <x v="2"/>
    <s v="Jan"/>
    <x v="0"/>
    <x v="0"/>
    <s v="Order assembled"/>
    <x v="1"/>
    <x v="0"/>
    <x v="0"/>
    <n v="5492.76"/>
    <n v="5126.576"/>
  </r>
  <r>
    <s v="AD01-9722"/>
    <x v="2"/>
    <s v="Jan"/>
    <x v="0"/>
    <x v="0"/>
    <s v="Order assembled"/>
    <x v="1"/>
    <x v="0"/>
    <x v="0"/>
    <n v="9600"/>
    <n v="8960"/>
  </r>
  <r>
    <s v="AD01-9723"/>
    <x v="2"/>
    <s v="Jan"/>
    <x v="0"/>
    <x v="0"/>
    <s v="Order assembled"/>
    <x v="1"/>
    <x v="0"/>
    <x v="0"/>
    <n v="5492.6399999999994"/>
    <n v="5126.4639999999999"/>
  </r>
  <r>
    <s v="AD01-9724"/>
    <x v="2"/>
    <s v="Jan"/>
    <x v="0"/>
    <x v="0"/>
    <s v="Order assembled"/>
    <x v="1"/>
    <x v="0"/>
    <x v="0"/>
    <n v="6892.2"/>
    <n v="6432.72"/>
  </r>
  <r>
    <s v="AD01-9725"/>
    <x v="2"/>
    <s v="Jan"/>
    <x v="0"/>
    <x v="0"/>
    <s v="Order assembled"/>
    <x v="1"/>
    <x v="0"/>
    <x v="0"/>
    <n v="8400"/>
    <n v="7840"/>
  </r>
  <r>
    <s v="AD01-9726"/>
    <x v="2"/>
    <s v="Jan"/>
    <x v="0"/>
    <x v="0"/>
    <s v="Order assembled"/>
    <x v="1"/>
    <x v="0"/>
    <x v="0"/>
    <n v="5494.3200000000006"/>
    <n v="5128.0320000000002"/>
  </r>
  <r>
    <s v="AD01-9727"/>
    <x v="2"/>
    <s v="Jan"/>
    <x v="0"/>
    <x v="0"/>
    <s v="Order assembled"/>
    <x v="1"/>
    <x v="0"/>
    <x v="0"/>
    <n v="8400"/>
    <n v="7840"/>
  </r>
  <r>
    <s v="AD01-9728"/>
    <x v="2"/>
    <s v="Jan"/>
    <x v="1"/>
    <x v="0"/>
    <s v="Order assembled"/>
    <x v="1"/>
    <x v="0"/>
    <x v="2"/>
    <n v="120"/>
    <n v="112"/>
  </r>
  <r>
    <s v="AD01-9729"/>
    <x v="2"/>
    <s v="Jan"/>
    <x v="1"/>
    <x v="0"/>
    <s v="Order assembled"/>
    <x v="1"/>
    <x v="0"/>
    <x v="2"/>
    <n v="2288.6"/>
    <n v="5126.4639999999999"/>
  </r>
  <r>
    <s v="AD01-9730"/>
    <x v="2"/>
    <s v="Jan"/>
    <x v="1"/>
    <x v="0"/>
    <s v="Order assembled"/>
    <x v="1"/>
    <x v="0"/>
    <x v="2"/>
    <n v="2288.4499999999998"/>
    <n v="5126.1279999999997"/>
  </r>
  <r>
    <s v="AD01-9731"/>
    <x v="2"/>
    <s v="Jan"/>
    <x v="1"/>
    <x v="0"/>
    <s v="Order assembled"/>
    <x v="1"/>
    <x v="0"/>
    <x v="2"/>
    <n v="100"/>
    <n v="224"/>
  </r>
  <r>
    <s v="AD01-9732"/>
    <x v="2"/>
    <s v="Jan"/>
    <x v="1"/>
    <x v="0"/>
    <s v="Order assembled"/>
    <x v="1"/>
    <x v="0"/>
    <x v="2"/>
    <n v="2288.4"/>
    <n v="5126.0160000000005"/>
  </r>
  <r>
    <s v="AD01-9733"/>
    <x v="2"/>
    <s v="Jan"/>
    <x v="1"/>
    <x v="0"/>
    <s v="Order assembled"/>
    <x v="1"/>
    <x v="0"/>
    <x v="2"/>
    <n v="200"/>
    <n v="224"/>
  </r>
  <r>
    <s v="AD01-9734"/>
    <x v="2"/>
    <s v="Jan"/>
    <x v="0"/>
    <x v="0"/>
    <s v="Order assembled"/>
    <x v="1"/>
    <x v="0"/>
    <x v="0"/>
    <n v="4577.3"/>
    <n v="7392"/>
  </r>
  <r>
    <s v="AD01-9735"/>
    <x v="2"/>
    <s v="Jan"/>
    <x v="1"/>
    <x v="0"/>
    <s v="Order assembled"/>
    <x v="1"/>
    <x v="0"/>
    <x v="2"/>
    <n v="3300"/>
    <n v="5126.576"/>
  </r>
  <r>
    <s v="AD01-9736"/>
    <x v="2"/>
    <s v="Feb"/>
    <x v="0"/>
    <x v="0"/>
    <s v="Order assembled"/>
    <x v="1"/>
    <x v="0"/>
    <x v="0"/>
    <n v="4577.3"/>
    <n v="5126.576"/>
  </r>
  <r>
    <s v="AD01-9737"/>
    <x v="2"/>
    <s v="Feb"/>
    <x v="1"/>
    <x v="0"/>
    <s v="Order assembled"/>
    <x v="1"/>
    <x v="0"/>
    <x v="2"/>
    <n v="8000"/>
    <n v="8960"/>
  </r>
  <r>
    <s v="AD01-9738"/>
    <x v="2"/>
    <s v="Feb"/>
    <x v="0"/>
    <x v="0"/>
    <s v="Order assembled"/>
    <x v="1"/>
    <x v="0"/>
    <x v="0"/>
    <n v="4577.2"/>
    <n v="5126.4639999999999"/>
  </r>
  <r>
    <s v="AD01-9739"/>
    <x v="2"/>
    <s v="Feb"/>
    <x v="0"/>
    <x v="0"/>
    <s v="Order assembled"/>
    <x v="1"/>
    <x v="0"/>
    <x v="0"/>
    <n v="5743.5"/>
    <n v="6432.72"/>
  </r>
  <r>
    <s v="AD01-9740"/>
    <x v="2"/>
    <s v="Feb"/>
    <x v="1"/>
    <x v="0"/>
    <s v="Order assembled"/>
    <x v="1"/>
    <x v="0"/>
    <x v="2"/>
    <n v="7000"/>
    <n v="7840"/>
  </r>
  <r>
    <s v="AD01-9741"/>
    <x v="2"/>
    <s v="Feb"/>
    <x v="0"/>
    <x v="0"/>
    <s v="Order assembled"/>
    <x v="1"/>
    <x v="0"/>
    <x v="0"/>
    <n v="4578.6000000000004"/>
    <n v="5128.0320000000002"/>
  </r>
  <r>
    <s v="AD01-9742"/>
    <x v="2"/>
    <s v="Feb"/>
    <x v="1"/>
    <x v="0"/>
    <s v="Order assembled"/>
    <x v="1"/>
    <x v="0"/>
    <x v="2"/>
    <n v="7000"/>
    <n v="7840"/>
  </r>
  <r>
    <s v="AD01-9743"/>
    <x v="2"/>
    <s v="Feb"/>
    <x v="1"/>
    <x v="0"/>
    <s v="Order assembled"/>
    <x v="1"/>
    <x v="0"/>
    <x v="2"/>
    <n v="100"/>
    <n v="112"/>
  </r>
  <r>
    <s v="AD01-9744"/>
    <x v="2"/>
    <s v="Feb"/>
    <x v="1"/>
    <x v="0"/>
    <s v="Order assembled"/>
    <x v="1"/>
    <x v="0"/>
    <x v="2"/>
    <n v="2288.6"/>
    <n v="5126.4639999999999"/>
  </r>
  <r>
    <s v="AD01-9745"/>
    <x v="2"/>
    <s v="Feb"/>
    <x v="1"/>
    <x v="0"/>
    <s v="Order assembled"/>
    <x v="1"/>
    <x v="0"/>
    <x v="2"/>
    <n v="2288.4499999999998"/>
    <n v="5126.1279999999997"/>
  </r>
  <r>
    <s v="AD01-9746"/>
    <x v="2"/>
    <s v="Feb"/>
    <x v="1"/>
    <x v="0"/>
    <s v="Order assembled"/>
    <x v="1"/>
    <x v="0"/>
    <x v="2"/>
    <n v="100"/>
    <n v="224"/>
  </r>
  <r>
    <s v="AD01-9747"/>
    <x v="2"/>
    <s v="Feb"/>
    <x v="1"/>
    <x v="0"/>
    <s v="Order assembled"/>
    <x v="1"/>
    <x v="0"/>
    <x v="2"/>
    <n v="2288.4"/>
    <n v="5126.0160000000005"/>
  </r>
  <r>
    <s v="AD01-9748"/>
    <x v="2"/>
    <s v="Feb"/>
    <x v="1"/>
    <x v="0"/>
    <s v="Order assembled"/>
    <x v="1"/>
    <x v="0"/>
    <x v="2"/>
    <n v="200"/>
    <n v="224"/>
  </r>
  <r>
    <s v="AD01-9749"/>
    <x v="2"/>
    <s v="Feb"/>
    <x v="1"/>
    <x v="0"/>
    <s v="Order assembled"/>
    <x v="1"/>
    <x v="0"/>
    <x v="2"/>
    <n v="3300"/>
    <n v="5126.576"/>
  </r>
  <r>
    <s v="AD01-9750"/>
    <x v="2"/>
    <s v="Feb"/>
    <x v="1"/>
    <x v="0"/>
    <s v="Order assembled"/>
    <x v="0"/>
    <x v="0"/>
    <x v="1"/>
    <n v="6600"/>
    <n v="7392"/>
  </r>
  <r>
    <s v="AD01-9751"/>
    <x v="2"/>
    <s v="Mar"/>
    <x v="0"/>
    <x v="0"/>
    <s v="Order assembled"/>
    <x v="0"/>
    <x v="0"/>
    <x v="0"/>
    <n v="4577.3"/>
    <n v="5126.576"/>
  </r>
  <r>
    <s v="AD01-9752"/>
    <x v="2"/>
    <s v="Mar"/>
    <x v="1"/>
    <x v="0"/>
    <s v="Order assembled"/>
    <x v="0"/>
    <x v="0"/>
    <x v="1"/>
    <n v="8000"/>
    <n v="8960"/>
  </r>
  <r>
    <s v="AD01-9753"/>
    <x v="2"/>
    <s v="Mar"/>
    <x v="0"/>
    <x v="0"/>
    <s v="Order assembled"/>
    <x v="0"/>
    <x v="0"/>
    <x v="0"/>
    <n v="4577.2"/>
    <n v="5126.4639999999999"/>
  </r>
  <r>
    <s v="AD01-9754"/>
    <x v="2"/>
    <s v="Mar"/>
    <x v="0"/>
    <x v="0"/>
    <s v="Order assembled"/>
    <x v="0"/>
    <x v="0"/>
    <x v="0"/>
    <n v="5743.5"/>
    <n v="6432.72"/>
  </r>
  <r>
    <s v="AD01-9755"/>
    <x v="2"/>
    <s v="Mar"/>
    <x v="1"/>
    <x v="0"/>
    <s v="Order assembled"/>
    <x v="0"/>
    <x v="0"/>
    <x v="1"/>
    <n v="7000"/>
    <n v="7840"/>
  </r>
  <r>
    <s v="AD01-9756"/>
    <x v="2"/>
    <s v="Mar"/>
    <x v="0"/>
    <x v="0"/>
    <s v="Order assembled"/>
    <x v="0"/>
    <x v="0"/>
    <x v="0"/>
    <n v="4578.6000000000004"/>
    <n v="5128.0320000000002"/>
  </r>
  <r>
    <s v="AD01-9757"/>
    <x v="2"/>
    <s v="Mar"/>
    <x v="1"/>
    <x v="0"/>
    <s v="Order assembled"/>
    <x v="0"/>
    <x v="0"/>
    <x v="1"/>
    <n v="7000"/>
    <n v="7840"/>
  </r>
  <r>
    <s v="AD01-9758"/>
    <x v="2"/>
    <s v="Mar"/>
    <x v="1"/>
    <x v="0"/>
    <s v="Order assembled"/>
    <x v="1"/>
    <x v="0"/>
    <x v="2"/>
    <n v="100"/>
    <n v="112"/>
  </r>
  <r>
    <s v="AD01-9759"/>
    <x v="2"/>
    <s v="Mar"/>
    <x v="1"/>
    <x v="0"/>
    <s v="Order assembled"/>
    <x v="1"/>
    <x v="0"/>
    <x v="2"/>
    <n v="2288.6"/>
    <n v="5126.4639999999999"/>
  </r>
  <r>
    <s v="AD01-9760"/>
    <x v="2"/>
    <s v="Mar"/>
    <x v="1"/>
    <x v="0"/>
    <s v="Order assembled"/>
    <x v="1"/>
    <x v="0"/>
    <x v="2"/>
    <n v="2288.4499999999998"/>
    <n v="5126.1279999999997"/>
  </r>
  <r>
    <s v="AD01-9761"/>
    <x v="2"/>
    <s v="Mar"/>
    <x v="1"/>
    <x v="0"/>
    <s v="Order assembled"/>
    <x v="1"/>
    <x v="0"/>
    <x v="2"/>
    <n v="100"/>
    <n v="224"/>
  </r>
  <r>
    <s v="AD01-9762"/>
    <x v="2"/>
    <s v="Mar"/>
    <x v="1"/>
    <x v="0"/>
    <s v="Order assembled"/>
    <x v="1"/>
    <x v="0"/>
    <x v="2"/>
    <n v="2288.4"/>
    <n v="5126.0160000000005"/>
  </r>
  <r>
    <s v="AD01-9763"/>
    <x v="2"/>
    <s v="Mar"/>
    <x v="1"/>
    <x v="0"/>
    <s v="Order assembled"/>
    <x v="1"/>
    <x v="0"/>
    <x v="2"/>
    <n v="200"/>
    <n v="224"/>
  </r>
  <r>
    <s v="AD01-9764"/>
    <x v="2"/>
    <s v="Mar"/>
    <x v="1"/>
    <x v="0"/>
    <s v="Order assembled"/>
    <x v="1"/>
    <x v="0"/>
    <x v="2"/>
    <n v="2288.65"/>
    <n v="5126.576"/>
  </r>
  <r>
    <s v="AD01-9765"/>
    <x v="2"/>
    <s v="Mar"/>
    <x v="1"/>
    <x v="0"/>
    <s v="Order assembled"/>
    <x v="0"/>
    <x v="0"/>
    <x v="1"/>
    <n v="6600"/>
    <n v="7392"/>
  </r>
  <r>
    <s v="AD01-9766"/>
    <x v="2"/>
    <s v="Apr"/>
    <x v="0"/>
    <x v="0"/>
    <s v="Order assembled"/>
    <x v="0"/>
    <x v="0"/>
    <x v="0"/>
    <n v="4577.3"/>
    <n v="5126.576"/>
  </r>
  <r>
    <s v="AD01-9767"/>
    <x v="2"/>
    <s v="Apr"/>
    <x v="1"/>
    <x v="0"/>
    <s v="Order assembled"/>
    <x v="0"/>
    <x v="0"/>
    <x v="1"/>
    <n v="8000"/>
    <n v="8960"/>
  </r>
  <r>
    <s v="AD01-9768"/>
    <x v="2"/>
    <s v="Apr"/>
    <x v="0"/>
    <x v="0"/>
    <s v="Order assembled"/>
    <x v="0"/>
    <x v="0"/>
    <x v="0"/>
    <n v="4577.2"/>
    <n v="5126.4639999999999"/>
  </r>
  <r>
    <s v="AD01-9769"/>
    <x v="2"/>
    <s v="Apr"/>
    <x v="0"/>
    <x v="0"/>
    <s v="Order assembled"/>
    <x v="0"/>
    <x v="0"/>
    <x v="0"/>
    <n v="5743.5"/>
    <n v="6432.72"/>
  </r>
  <r>
    <s v="AD01-9770"/>
    <x v="2"/>
    <s v="Apr"/>
    <x v="1"/>
    <x v="0"/>
    <s v="Order assembled"/>
    <x v="0"/>
    <x v="0"/>
    <x v="1"/>
    <n v="7000"/>
    <n v="7840"/>
  </r>
  <r>
    <s v="AD01-9771"/>
    <x v="2"/>
    <s v="Apr"/>
    <x v="0"/>
    <x v="0"/>
    <s v="Order assembled"/>
    <x v="0"/>
    <x v="0"/>
    <x v="0"/>
    <n v="4578.6000000000004"/>
    <n v="5128.0320000000002"/>
  </r>
  <r>
    <s v="AD01-9772"/>
    <x v="2"/>
    <s v="Apr"/>
    <x v="1"/>
    <x v="0"/>
    <s v="Order assembled"/>
    <x v="0"/>
    <x v="0"/>
    <x v="1"/>
    <n v="7000"/>
    <n v="7840"/>
  </r>
  <r>
    <s v="AD01-9773"/>
    <x v="2"/>
    <s v="Apr"/>
    <x v="1"/>
    <x v="0"/>
    <s v="Order assembled"/>
    <x v="1"/>
    <x v="0"/>
    <x v="2"/>
    <n v="100"/>
    <n v="112"/>
  </r>
  <r>
    <s v="AD01-9774"/>
    <x v="2"/>
    <s v="Apr"/>
    <x v="1"/>
    <x v="0"/>
    <s v="Order assembled"/>
    <x v="1"/>
    <x v="0"/>
    <x v="2"/>
    <n v="2288.6"/>
    <n v="5126.4639999999999"/>
  </r>
  <r>
    <s v="AD01-9775"/>
    <x v="2"/>
    <s v="Apr"/>
    <x v="1"/>
    <x v="0"/>
    <s v="Order assembled"/>
    <x v="1"/>
    <x v="0"/>
    <x v="2"/>
    <n v="2288.4499999999998"/>
    <n v="5126.1279999999997"/>
  </r>
  <r>
    <s v="AD01-9776"/>
    <x v="2"/>
    <s v="Apr"/>
    <x v="1"/>
    <x v="0"/>
    <s v="Order assembled"/>
    <x v="1"/>
    <x v="0"/>
    <x v="2"/>
    <n v="100"/>
    <n v="224"/>
  </r>
  <r>
    <s v="AD01-9777"/>
    <x v="2"/>
    <s v="Apr"/>
    <x v="1"/>
    <x v="0"/>
    <s v="Order assembled"/>
    <x v="1"/>
    <x v="0"/>
    <x v="2"/>
    <n v="2288.4"/>
    <n v="5126.0160000000005"/>
  </r>
  <r>
    <s v="AD01-9778"/>
    <x v="2"/>
    <s v="Apr"/>
    <x v="1"/>
    <x v="0"/>
    <s v="Order assembled"/>
    <x v="1"/>
    <x v="0"/>
    <x v="2"/>
    <n v="200"/>
    <n v="224"/>
  </r>
  <r>
    <s v="AD01-9779"/>
    <x v="2"/>
    <s v="Apr"/>
    <x v="1"/>
    <x v="0"/>
    <s v="Order assembled"/>
    <x v="1"/>
    <x v="0"/>
    <x v="2"/>
    <n v="2288.65"/>
    <n v="5126.576"/>
  </r>
  <r>
    <s v="AD01-9780"/>
    <x v="2"/>
    <s v="Apr"/>
    <x v="1"/>
    <x v="0"/>
    <s v="Order assembled"/>
    <x v="0"/>
    <x v="0"/>
    <x v="1"/>
    <n v="7920"/>
    <n v="7392"/>
  </r>
  <r>
    <s v="AD01-9781"/>
    <x v="2"/>
    <s v="May"/>
    <x v="0"/>
    <x v="0"/>
    <s v="Order assembled"/>
    <x v="0"/>
    <x v="0"/>
    <x v="0"/>
    <n v="4577.3"/>
    <n v="5126.576"/>
  </r>
  <r>
    <s v="AD01-9782"/>
    <x v="2"/>
    <s v="May"/>
    <x v="1"/>
    <x v="0"/>
    <s v="Order assembled"/>
    <x v="0"/>
    <x v="0"/>
    <x v="1"/>
    <n v="8800"/>
    <n v="8960"/>
  </r>
  <r>
    <s v="AD01-9783"/>
    <x v="2"/>
    <s v="May"/>
    <x v="0"/>
    <x v="0"/>
    <s v="Order assembled"/>
    <x v="0"/>
    <x v="0"/>
    <x v="0"/>
    <n v="5034.92"/>
    <n v="5126.4639999999999"/>
  </r>
  <r>
    <s v="AD01-9784"/>
    <x v="2"/>
    <s v="May"/>
    <x v="1"/>
    <x v="0"/>
    <s v="Order assembled"/>
    <x v="0"/>
    <x v="0"/>
    <x v="1"/>
    <n v="6317.85"/>
    <n v="6432.72"/>
  </r>
  <r>
    <s v="AD01-9785"/>
    <x v="2"/>
    <s v="May"/>
    <x v="1"/>
    <x v="0"/>
    <s v="Order assembled"/>
    <x v="0"/>
    <x v="0"/>
    <x v="1"/>
    <n v="7700"/>
    <n v="7840"/>
  </r>
  <r>
    <s v="AD01-9786"/>
    <x v="2"/>
    <s v="May"/>
    <x v="0"/>
    <x v="0"/>
    <s v="Order assembled"/>
    <x v="0"/>
    <x v="0"/>
    <x v="0"/>
    <n v="5036.46"/>
    <n v="5128.0320000000002"/>
  </r>
  <r>
    <s v="AD01-9787"/>
    <x v="2"/>
    <s v="May"/>
    <x v="1"/>
    <x v="0"/>
    <s v="Order assembled"/>
    <x v="1"/>
    <x v="0"/>
    <x v="2"/>
    <n v="7700"/>
    <n v="7840"/>
  </r>
  <r>
    <s v="AD01-9788"/>
    <x v="2"/>
    <s v="May"/>
    <x v="1"/>
    <x v="0"/>
    <s v="Order assembled"/>
    <x v="1"/>
    <x v="0"/>
    <x v="2"/>
    <n v="110"/>
    <n v="112"/>
  </r>
  <r>
    <s v="AD01-9789"/>
    <x v="2"/>
    <s v="May"/>
    <x v="1"/>
    <x v="0"/>
    <s v="Order assembled"/>
    <x v="1"/>
    <x v="0"/>
    <x v="2"/>
    <n v="2517.46"/>
    <n v="5126.4639999999999"/>
  </r>
  <r>
    <s v="AD01-9790"/>
    <x v="2"/>
    <s v="May"/>
    <x v="1"/>
    <x v="0"/>
    <s v="Order assembled"/>
    <x v="1"/>
    <x v="0"/>
    <x v="2"/>
    <n v="2288.4499999999998"/>
    <n v="5126.1279999999997"/>
  </r>
  <r>
    <s v="AD01-9791"/>
    <x v="2"/>
    <s v="May"/>
    <x v="1"/>
    <x v="0"/>
    <s v="Order assembled"/>
    <x v="1"/>
    <x v="0"/>
    <x v="2"/>
    <n v="100"/>
    <n v="224"/>
  </r>
  <r>
    <s v="AD01-9792"/>
    <x v="2"/>
    <s v="May"/>
    <x v="1"/>
    <x v="0"/>
    <s v="Order assembled"/>
    <x v="1"/>
    <x v="0"/>
    <x v="2"/>
    <n v="2288.4"/>
    <n v="5126.0160000000005"/>
  </r>
  <r>
    <s v="AD01-9793"/>
    <x v="2"/>
    <s v="May"/>
    <x v="1"/>
    <x v="0"/>
    <s v="Order assembled"/>
    <x v="1"/>
    <x v="0"/>
    <x v="2"/>
    <n v="200"/>
    <n v="224"/>
  </r>
  <r>
    <s v="AD01-9794"/>
    <x v="2"/>
    <s v="May"/>
    <x v="1"/>
    <x v="0"/>
    <s v="Order assembled"/>
    <x v="1"/>
    <x v="0"/>
    <x v="2"/>
    <n v="3300"/>
    <n v="5126.576"/>
  </r>
  <r>
    <s v="AD01-9795"/>
    <x v="2"/>
    <s v="May"/>
    <x v="0"/>
    <x v="0"/>
    <s v="Order assembled"/>
    <x v="1"/>
    <x v="0"/>
    <x v="0"/>
    <n v="4577.3"/>
    <n v="7392"/>
  </r>
  <r>
    <s v="AD01-9796"/>
    <x v="2"/>
    <s v="Jun"/>
    <x v="0"/>
    <x v="0"/>
    <s v="Order assembled"/>
    <x v="1"/>
    <x v="0"/>
    <x v="0"/>
    <n v="4577.3"/>
    <n v="5126.576"/>
  </r>
  <r>
    <s v="AD01-9797"/>
    <x v="2"/>
    <s v="Jun"/>
    <x v="1"/>
    <x v="0"/>
    <s v="Order assembled"/>
    <x v="1"/>
    <x v="0"/>
    <x v="2"/>
    <n v="8000"/>
    <n v="8960"/>
  </r>
  <r>
    <s v="AD01-9798"/>
    <x v="2"/>
    <s v="Jun"/>
    <x v="0"/>
    <x v="0"/>
    <s v="Order assembled"/>
    <x v="1"/>
    <x v="0"/>
    <x v="0"/>
    <n v="4577.2"/>
    <n v="5126.4639999999999"/>
  </r>
  <r>
    <s v="AD01-9799"/>
    <x v="2"/>
    <s v="Jun"/>
    <x v="0"/>
    <x v="0"/>
    <s v="Order assembled"/>
    <x v="1"/>
    <x v="0"/>
    <x v="0"/>
    <n v="5743.5"/>
    <n v="6432.72"/>
  </r>
  <r>
    <s v="AD01-9800"/>
    <x v="2"/>
    <s v="Jun"/>
    <x v="1"/>
    <x v="0"/>
    <s v="Order assembled"/>
    <x v="1"/>
    <x v="0"/>
    <x v="2"/>
    <n v="7000"/>
    <n v="7840"/>
  </r>
  <r>
    <s v="AD01-9801"/>
    <x v="2"/>
    <s v="Jun"/>
    <x v="0"/>
    <x v="0"/>
    <s v="Order assembled"/>
    <x v="1"/>
    <x v="0"/>
    <x v="0"/>
    <n v="4578.6000000000004"/>
    <n v="5128.0320000000002"/>
  </r>
  <r>
    <s v="AD01-9802"/>
    <x v="2"/>
    <s v="Jun"/>
    <x v="1"/>
    <x v="0"/>
    <s v="Order assembled"/>
    <x v="1"/>
    <x v="0"/>
    <x v="2"/>
    <n v="7000"/>
    <n v="7840"/>
  </r>
  <r>
    <s v="AD01-9803"/>
    <x v="2"/>
    <s v="Jun"/>
    <x v="1"/>
    <x v="0"/>
    <s v="Order assembled"/>
    <x v="1"/>
    <x v="0"/>
    <x v="2"/>
    <n v="100"/>
    <n v="112"/>
  </r>
  <r>
    <s v="AD01-9804"/>
    <x v="2"/>
    <s v="Jun"/>
    <x v="1"/>
    <x v="0"/>
    <s v="Order assembled"/>
    <x v="1"/>
    <x v="0"/>
    <x v="2"/>
    <n v="2288.6"/>
    <n v="5126.4639999999999"/>
  </r>
  <r>
    <s v="AD01-9805"/>
    <x v="2"/>
    <s v="Jun"/>
    <x v="1"/>
    <x v="0"/>
    <s v="Order assembled"/>
    <x v="1"/>
    <x v="0"/>
    <x v="2"/>
    <n v="2288.4499999999998"/>
    <n v="5126.1279999999997"/>
  </r>
  <r>
    <s v="AD01-9806"/>
    <x v="2"/>
    <s v="Jun"/>
    <x v="1"/>
    <x v="0"/>
    <s v="Order assembled"/>
    <x v="1"/>
    <x v="0"/>
    <x v="2"/>
    <n v="100"/>
    <n v="224"/>
  </r>
  <r>
    <s v="AD01-9807"/>
    <x v="2"/>
    <s v="Jun"/>
    <x v="1"/>
    <x v="0"/>
    <s v="Order assembled"/>
    <x v="1"/>
    <x v="0"/>
    <x v="2"/>
    <n v="2288.4"/>
    <n v="5126.0160000000005"/>
  </r>
  <r>
    <s v="AD01-9808"/>
    <x v="2"/>
    <s v="Jun"/>
    <x v="1"/>
    <x v="0"/>
    <s v="Order assembled"/>
    <x v="1"/>
    <x v="0"/>
    <x v="2"/>
    <n v="200"/>
    <n v="224"/>
  </r>
  <r>
    <s v="AD01-9809"/>
    <x v="2"/>
    <s v="Jun"/>
    <x v="0"/>
    <x v="0"/>
    <s v="Order assembled"/>
    <x v="1"/>
    <x v="0"/>
    <x v="0"/>
    <n v="4577.3"/>
    <n v="7392"/>
  </r>
  <r>
    <s v="AD01-9810"/>
    <x v="2"/>
    <s v="Jun"/>
    <x v="1"/>
    <x v="0"/>
    <s v="Order assembled"/>
    <x v="1"/>
    <x v="0"/>
    <x v="2"/>
    <n v="2288.65"/>
    <n v="5126.576"/>
  </r>
  <r>
    <s v="AD01-9811"/>
    <x v="2"/>
    <s v="Jul"/>
    <x v="0"/>
    <x v="0"/>
    <s v="Order assembled"/>
    <x v="1"/>
    <x v="0"/>
    <x v="0"/>
    <n v="4577.3"/>
    <n v="5126.576"/>
  </r>
  <r>
    <s v="AD01-9812"/>
    <x v="2"/>
    <s v="Jul"/>
    <x v="1"/>
    <x v="0"/>
    <s v="Order assembled"/>
    <x v="1"/>
    <x v="0"/>
    <x v="2"/>
    <n v="8000"/>
    <n v="8960"/>
  </r>
  <r>
    <s v="AD01-9813"/>
    <x v="2"/>
    <s v="Jul"/>
    <x v="0"/>
    <x v="0"/>
    <s v="Order assembled"/>
    <x v="1"/>
    <x v="0"/>
    <x v="0"/>
    <n v="4577.2"/>
    <n v="5126.4639999999999"/>
  </r>
  <r>
    <s v="AD01-9814"/>
    <x v="2"/>
    <s v="Jul"/>
    <x v="0"/>
    <x v="0"/>
    <s v="Order assembled"/>
    <x v="0"/>
    <x v="0"/>
    <x v="0"/>
    <n v="5743.5"/>
    <n v="6432.72"/>
  </r>
  <r>
    <s v="AD01-9815"/>
    <x v="2"/>
    <s v="Jul"/>
    <x v="1"/>
    <x v="0"/>
    <s v="Order assembled"/>
    <x v="0"/>
    <x v="0"/>
    <x v="1"/>
    <n v="7000"/>
    <n v="7840"/>
  </r>
  <r>
    <s v="AD01-9816"/>
    <x v="2"/>
    <s v="Jul"/>
    <x v="0"/>
    <x v="0"/>
    <s v="Order assembled"/>
    <x v="0"/>
    <x v="0"/>
    <x v="0"/>
    <n v="4578.6000000000004"/>
    <n v="5128.0320000000002"/>
  </r>
  <r>
    <s v="AD01-9817"/>
    <x v="2"/>
    <s v="Jul"/>
    <x v="1"/>
    <x v="0"/>
    <s v="Order assembled"/>
    <x v="0"/>
    <x v="0"/>
    <x v="1"/>
    <n v="7000"/>
    <n v="7840"/>
  </r>
  <r>
    <s v="AD01-9818"/>
    <x v="2"/>
    <s v="Jul"/>
    <x v="1"/>
    <x v="1"/>
    <s v="Order assembled"/>
    <x v="1"/>
    <x v="0"/>
    <x v="2"/>
    <n v="100"/>
    <n v="112"/>
  </r>
  <r>
    <s v="AD01-9819"/>
    <x v="2"/>
    <s v="Jul"/>
    <x v="1"/>
    <x v="0"/>
    <s v="Order assembled"/>
    <x v="1"/>
    <x v="0"/>
    <x v="2"/>
    <n v="2288.6"/>
    <n v="5126.4639999999999"/>
  </r>
  <r>
    <s v="AD01-9820"/>
    <x v="2"/>
    <s v="Jul"/>
    <x v="1"/>
    <x v="0"/>
    <s v="Order assembled"/>
    <x v="1"/>
    <x v="0"/>
    <x v="2"/>
    <n v="2288.4499999999998"/>
    <n v="5126.1279999999997"/>
  </r>
  <r>
    <s v="AD01-9821"/>
    <x v="2"/>
    <s v="Jul"/>
    <x v="1"/>
    <x v="1"/>
    <s v="Order assembled"/>
    <x v="1"/>
    <x v="0"/>
    <x v="2"/>
    <n v="100"/>
    <n v="224"/>
  </r>
  <r>
    <s v="AD01-9822"/>
    <x v="2"/>
    <s v="Jul"/>
    <x v="1"/>
    <x v="0"/>
    <s v="Order assembled"/>
    <x v="1"/>
    <x v="0"/>
    <x v="2"/>
    <n v="2288.4"/>
    <n v="5126.0160000000005"/>
  </r>
  <r>
    <s v="AD01-9823"/>
    <x v="2"/>
    <s v="Jul"/>
    <x v="1"/>
    <x v="1"/>
    <s v="Order assembled"/>
    <x v="1"/>
    <x v="0"/>
    <x v="2"/>
    <n v="200"/>
    <n v="224"/>
  </r>
  <r>
    <s v="AD01-9824"/>
    <x v="2"/>
    <s v="Jul"/>
    <x v="1"/>
    <x v="0"/>
    <s v="Order assembled"/>
    <x v="1"/>
    <x v="0"/>
    <x v="2"/>
    <n v="2288.65"/>
    <n v="5126.576"/>
  </r>
  <r>
    <s v="AD01-9825"/>
    <x v="2"/>
    <s v="Jul"/>
    <x v="1"/>
    <x v="0"/>
    <s v="Order assembled"/>
    <x v="0"/>
    <x v="0"/>
    <x v="1"/>
    <n v="6600"/>
    <n v="7392"/>
  </r>
  <r>
    <s v="AD01-9826"/>
    <x v="2"/>
    <s v="Aug"/>
    <x v="0"/>
    <x v="0"/>
    <s v="Order assembled"/>
    <x v="0"/>
    <x v="0"/>
    <x v="0"/>
    <n v="4577.3"/>
    <n v="5126.576"/>
  </r>
  <r>
    <s v="AD01-9827"/>
    <x v="2"/>
    <s v="Aug"/>
    <x v="1"/>
    <x v="0"/>
    <s v="Order assembled"/>
    <x v="0"/>
    <x v="0"/>
    <x v="1"/>
    <n v="8000"/>
    <n v="8960"/>
  </r>
  <r>
    <s v="AD01-9828"/>
    <x v="2"/>
    <s v="Aug"/>
    <x v="0"/>
    <x v="0"/>
    <s v="Order assembled"/>
    <x v="0"/>
    <x v="0"/>
    <x v="0"/>
    <n v="4577.2"/>
    <n v="5126.4639999999999"/>
  </r>
  <r>
    <s v="AD01-9829"/>
    <x v="2"/>
    <s v="Aug"/>
    <x v="0"/>
    <x v="0"/>
    <s v="Order assembled"/>
    <x v="0"/>
    <x v="0"/>
    <x v="0"/>
    <n v="5743.5"/>
    <n v="6432.72"/>
  </r>
  <r>
    <s v="AD01-9830"/>
    <x v="2"/>
    <s v="Aug"/>
    <x v="1"/>
    <x v="0"/>
    <s v="Order assembled"/>
    <x v="0"/>
    <x v="0"/>
    <x v="1"/>
    <n v="7000"/>
    <n v="7840"/>
  </r>
  <r>
    <s v="AD01-9831"/>
    <x v="2"/>
    <s v="Aug"/>
    <x v="0"/>
    <x v="0"/>
    <s v="Order assembled"/>
    <x v="0"/>
    <x v="0"/>
    <x v="0"/>
    <n v="5036.46"/>
    <n v="5128.0320000000002"/>
  </r>
  <r>
    <s v="AD01-9832"/>
    <x v="2"/>
    <s v="Aug"/>
    <x v="1"/>
    <x v="0"/>
    <s v="Order assembled"/>
    <x v="0"/>
    <x v="0"/>
    <x v="1"/>
    <n v="7700"/>
    <n v="7840"/>
  </r>
  <r>
    <s v="AD01-9833"/>
    <x v="2"/>
    <s v="Aug"/>
    <x v="1"/>
    <x v="1"/>
    <s v="Order assembled"/>
    <x v="1"/>
    <x v="0"/>
    <x v="2"/>
    <n v="110"/>
    <n v="112"/>
  </r>
  <r>
    <s v="AD01-9834"/>
    <x v="2"/>
    <s v="Aug"/>
    <x v="1"/>
    <x v="0"/>
    <s v="Order assembled"/>
    <x v="1"/>
    <x v="0"/>
    <x v="2"/>
    <n v="2517.46"/>
    <n v="5126.4639999999999"/>
  </r>
  <r>
    <s v="AD01-9835"/>
    <x v="2"/>
    <s v="Aug"/>
    <x v="1"/>
    <x v="0"/>
    <s v="Order assembled"/>
    <x v="1"/>
    <x v="0"/>
    <x v="2"/>
    <n v="2517.2949999999996"/>
    <n v="5126.1279999999997"/>
  </r>
  <r>
    <s v="AD01-9836"/>
    <x v="2"/>
    <s v="Aug"/>
    <x v="1"/>
    <x v="1"/>
    <s v="Order assembled"/>
    <x v="1"/>
    <x v="0"/>
    <x v="2"/>
    <n v="115"/>
    <n v="224"/>
  </r>
  <r>
    <s v="AD01-9837"/>
    <x v="2"/>
    <s v="Aug"/>
    <x v="1"/>
    <x v="0"/>
    <s v="Order assembled"/>
    <x v="1"/>
    <x v="0"/>
    <x v="2"/>
    <n v="2631.66"/>
    <n v="5126.0160000000005"/>
  </r>
  <r>
    <s v="AD01-9838"/>
    <x v="2"/>
    <s v="Aug"/>
    <x v="1"/>
    <x v="1"/>
    <s v="Order assembled"/>
    <x v="1"/>
    <x v="0"/>
    <x v="2"/>
    <n v="230"/>
    <n v="224"/>
  </r>
  <r>
    <s v="AD01-9839"/>
    <x v="2"/>
    <s v="Aug"/>
    <x v="1"/>
    <x v="0"/>
    <s v="Order assembled"/>
    <x v="1"/>
    <x v="0"/>
    <x v="2"/>
    <n v="2631.9475000000002"/>
    <n v="5126.576"/>
  </r>
  <r>
    <s v="AD01-9840"/>
    <x v="2"/>
    <s v="Aug"/>
    <x v="1"/>
    <x v="0"/>
    <s v="Order assembled"/>
    <x v="0"/>
    <x v="0"/>
    <x v="1"/>
    <n v="7590"/>
    <n v="7392"/>
  </r>
  <r>
    <s v="AD01-9841"/>
    <x v="2"/>
    <s v="Sep"/>
    <x v="0"/>
    <x v="0"/>
    <s v="Order assembled"/>
    <x v="0"/>
    <x v="0"/>
    <x v="0"/>
    <n v="4577.3"/>
    <n v="5126.576"/>
  </r>
  <r>
    <s v="AD01-9842"/>
    <x v="2"/>
    <s v="Sep"/>
    <x v="1"/>
    <x v="0"/>
    <s v="Order assembled"/>
    <x v="0"/>
    <x v="0"/>
    <x v="1"/>
    <n v="8000"/>
    <n v="8960"/>
  </r>
  <r>
    <s v="AD01-9843"/>
    <x v="2"/>
    <s v="Sep"/>
    <x v="0"/>
    <x v="0"/>
    <s v="Order assembled"/>
    <x v="1"/>
    <x v="0"/>
    <x v="0"/>
    <n v="4577.2"/>
    <n v="5126.4639999999999"/>
  </r>
  <r>
    <s v="AD01-9844"/>
    <x v="2"/>
    <s v="Sep"/>
    <x v="0"/>
    <x v="0"/>
    <s v="Order assembled"/>
    <x v="1"/>
    <x v="0"/>
    <x v="0"/>
    <n v="5743.5"/>
    <n v="6432.72"/>
  </r>
  <r>
    <s v="AD01-9845"/>
    <x v="2"/>
    <s v="Sep"/>
    <x v="1"/>
    <x v="0"/>
    <s v="Order assembled"/>
    <x v="1"/>
    <x v="0"/>
    <x v="2"/>
    <n v="7000"/>
    <n v="7840"/>
  </r>
  <r>
    <s v="AD01-9846"/>
    <x v="2"/>
    <s v="Sep"/>
    <x v="0"/>
    <x v="0"/>
    <s v="Order assembled"/>
    <x v="1"/>
    <x v="0"/>
    <x v="0"/>
    <n v="4578.6000000000004"/>
    <n v="5128.0320000000002"/>
  </r>
  <r>
    <s v="AD01-9847"/>
    <x v="2"/>
    <s v="Sep"/>
    <x v="1"/>
    <x v="0"/>
    <s v="Order assembled"/>
    <x v="1"/>
    <x v="0"/>
    <x v="2"/>
    <n v="7000"/>
    <n v="7840"/>
  </r>
  <r>
    <s v="AD01-9848"/>
    <x v="2"/>
    <s v="Sep"/>
    <x v="1"/>
    <x v="1"/>
    <s v="Order assembled"/>
    <x v="1"/>
    <x v="0"/>
    <x v="2"/>
    <n v="100"/>
    <n v="112"/>
  </r>
  <r>
    <s v="AD01-9849"/>
    <x v="2"/>
    <s v="Sep"/>
    <x v="1"/>
    <x v="0"/>
    <s v="Order assembled"/>
    <x v="1"/>
    <x v="0"/>
    <x v="2"/>
    <n v="2288.6"/>
    <n v="5126.4639999999999"/>
  </r>
  <r>
    <s v="AD01-9850"/>
    <x v="2"/>
    <s v="Sep"/>
    <x v="1"/>
    <x v="0"/>
    <s v="Order assembled"/>
    <x v="1"/>
    <x v="0"/>
    <x v="2"/>
    <n v="2288.4499999999998"/>
    <n v="5126.1279999999997"/>
  </r>
  <r>
    <s v="AD01-9851"/>
    <x v="2"/>
    <s v="Sep"/>
    <x v="1"/>
    <x v="1"/>
    <s v="Order assembled"/>
    <x v="1"/>
    <x v="0"/>
    <x v="2"/>
    <n v="100"/>
    <n v="224"/>
  </r>
  <r>
    <s v="AD01-9852"/>
    <x v="2"/>
    <s v="Sep"/>
    <x v="1"/>
    <x v="0"/>
    <s v="Order assembled"/>
    <x v="1"/>
    <x v="0"/>
    <x v="2"/>
    <n v="2746.08"/>
    <n v="5126.0160000000005"/>
  </r>
  <r>
    <s v="AD01-9853"/>
    <x v="2"/>
    <s v="Sep"/>
    <x v="1"/>
    <x v="1"/>
    <s v="Order assembled"/>
    <x v="1"/>
    <x v="0"/>
    <x v="2"/>
    <n v="240"/>
    <n v="224"/>
  </r>
  <r>
    <s v="AD01-9854"/>
    <x v="2"/>
    <s v="Sep"/>
    <x v="1"/>
    <x v="0"/>
    <s v="Order assembled"/>
    <x v="1"/>
    <x v="0"/>
    <x v="2"/>
    <n v="2746.38"/>
    <n v="5126.576"/>
  </r>
  <r>
    <s v="AD01-9855"/>
    <x v="2"/>
    <s v="Sep"/>
    <x v="1"/>
    <x v="0"/>
    <s v="Order assembled"/>
    <x v="1"/>
    <x v="0"/>
    <x v="2"/>
    <n v="7920"/>
    <n v="7392"/>
  </r>
  <r>
    <s v="AD01-9856"/>
    <x v="2"/>
    <s v="Oct"/>
    <x v="0"/>
    <x v="0"/>
    <s v="Order assembled"/>
    <x v="1"/>
    <x v="0"/>
    <x v="0"/>
    <n v="5035.0300000000007"/>
    <n v="5126.576"/>
  </r>
  <r>
    <s v="AD01-9857"/>
    <x v="2"/>
    <s v="Oct"/>
    <x v="1"/>
    <x v="0"/>
    <s v="Order assembled"/>
    <x v="1"/>
    <x v="0"/>
    <x v="2"/>
    <n v="9200"/>
    <n v="8960"/>
  </r>
  <r>
    <s v="AD01-9858"/>
    <x v="2"/>
    <s v="Oct"/>
    <x v="0"/>
    <x v="0"/>
    <s v="Order assembled"/>
    <x v="1"/>
    <x v="0"/>
    <x v="0"/>
    <n v="5263.78"/>
    <n v="5126.4639999999999"/>
  </r>
  <r>
    <s v="AD01-9859"/>
    <x v="2"/>
    <s v="Oct"/>
    <x v="1"/>
    <x v="0"/>
    <s v="Order assembled"/>
    <x v="1"/>
    <x v="0"/>
    <x v="2"/>
    <n v="6605.0249999999996"/>
    <n v="6432.72"/>
  </r>
  <r>
    <s v="AD01-9860"/>
    <x v="2"/>
    <s v="Oct"/>
    <x v="1"/>
    <x v="0"/>
    <s v="Order assembled"/>
    <x v="1"/>
    <x v="0"/>
    <x v="2"/>
    <n v="8400"/>
    <n v="7840"/>
  </r>
  <r>
    <s v="AD01-9861"/>
    <x v="2"/>
    <s v="Oct"/>
    <x v="0"/>
    <x v="0"/>
    <s v="Order assembled"/>
    <x v="1"/>
    <x v="0"/>
    <x v="0"/>
    <n v="5494.3200000000006"/>
    <n v="5128.0320000000002"/>
  </r>
  <r>
    <s v="AD01-9862"/>
    <x v="2"/>
    <s v="Oct"/>
    <x v="1"/>
    <x v="0"/>
    <s v="Order assembled"/>
    <x v="0"/>
    <x v="0"/>
    <x v="1"/>
    <n v="8400"/>
    <n v="7840"/>
  </r>
  <r>
    <s v="AD01-9863"/>
    <x v="2"/>
    <s v="Oct"/>
    <x v="1"/>
    <x v="1"/>
    <s v="Order assembled"/>
    <x v="1"/>
    <x v="0"/>
    <x v="2"/>
    <n v="120"/>
    <n v="112"/>
  </r>
  <r>
    <s v="AD01-9864"/>
    <x v="2"/>
    <s v="Oct"/>
    <x v="1"/>
    <x v="0"/>
    <s v="Order assembled"/>
    <x v="1"/>
    <x v="0"/>
    <x v="2"/>
    <n v="2517.46"/>
    <n v="5126.4639999999999"/>
  </r>
  <r>
    <s v="AD01-9865"/>
    <x v="2"/>
    <s v="Oct"/>
    <x v="1"/>
    <x v="0"/>
    <s v="Order assembled"/>
    <x v="1"/>
    <x v="0"/>
    <x v="2"/>
    <n v="2517.2949999999996"/>
    <n v="5126.1279999999997"/>
  </r>
  <r>
    <s v="AD01-9866"/>
    <x v="2"/>
    <s v="Oct"/>
    <x v="1"/>
    <x v="1"/>
    <s v="Order assembled"/>
    <x v="1"/>
    <x v="0"/>
    <x v="2"/>
    <n v="110"/>
    <n v="224"/>
  </r>
  <r>
    <s v="AD01-9867"/>
    <x v="2"/>
    <s v="Oct"/>
    <x v="1"/>
    <x v="0"/>
    <s v="Order assembled"/>
    <x v="1"/>
    <x v="0"/>
    <x v="2"/>
    <n v="2517.2400000000002"/>
    <n v="5126.0160000000005"/>
  </r>
  <r>
    <s v="AD01-9868"/>
    <x v="2"/>
    <s v="Oct"/>
    <x v="1"/>
    <x v="1"/>
    <s v="Order assembled"/>
    <x v="1"/>
    <x v="0"/>
    <x v="2"/>
    <n v="220"/>
    <n v="224"/>
  </r>
  <r>
    <s v="AD01-9869"/>
    <x v="2"/>
    <s v="Oct"/>
    <x v="1"/>
    <x v="0"/>
    <s v="Order assembled"/>
    <x v="1"/>
    <x v="0"/>
    <x v="2"/>
    <n v="2517.5150000000003"/>
    <n v="5126.576"/>
  </r>
  <r>
    <s v="AD01-9870"/>
    <x v="2"/>
    <s v="Oct"/>
    <x v="1"/>
    <x v="0"/>
    <s v="Order assembled"/>
    <x v="0"/>
    <x v="0"/>
    <x v="1"/>
    <n v="7260"/>
    <n v="7392"/>
  </r>
  <r>
    <s v="AD01-9871"/>
    <x v="2"/>
    <s v="Nov"/>
    <x v="0"/>
    <x v="0"/>
    <s v="Order assembled"/>
    <x v="0"/>
    <x v="0"/>
    <x v="0"/>
    <n v="5263.8950000000004"/>
    <n v="5126.576"/>
  </r>
  <r>
    <s v="AD01-9872"/>
    <x v="2"/>
    <s v="Nov"/>
    <x v="1"/>
    <x v="0"/>
    <s v="Order assembled"/>
    <x v="0"/>
    <x v="0"/>
    <x v="1"/>
    <n v="8800"/>
    <n v="8960"/>
  </r>
  <r>
    <s v="AD01-9873"/>
    <x v="2"/>
    <s v="Nov"/>
    <x v="0"/>
    <x v="0"/>
    <s v="Order assembled"/>
    <x v="0"/>
    <x v="0"/>
    <x v="0"/>
    <n v="5034.92"/>
    <n v="5126.4639999999999"/>
  </r>
  <r>
    <s v="AD01-9874"/>
    <x v="2"/>
    <s v="Nov"/>
    <x v="1"/>
    <x v="0"/>
    <s v="Order assembled"/>
    <x v="0"/>
    <x v="0"/>
    <x v="1"/>
    <n v="6317.85"/>
    <n v="6432.72"/>
  </r>
  <r>
    <s v="AD01-9875"/>
    <x v="2"/>
    <s v="Nov"/>
    <x v="1"/>
    <x v="0"/>
    <s v="Order assembled"/>
    <x v="0"/>
    <x v="0"/>
    <x v="1"/>
    <n v="7700"/>
    <n v="7840"/>
  </r>
  <r>
    <s v="AD01-9876"/>
    <x v="2"/>
    <s v="Nov"/>
    <x v="0"/>
    <x v="0"/>
    <s v="Order assembled"/>
    <x v="0"/>
    <x v="0"/>
    <x v="0"/>
    <n v="5036.46"/>
    <n v="5128.0320000000002"/>
  </r>
  <r>
    <s v="AD01-9877"/>
    <x v="2"/>
    <s v="Nov"/>
    <x v="1"/>
    <x v="0"/>
    <s v="Order assembled"/>
    <x v="0"/>
    <x v="0"/>
    <x v="1"/>
    <n v="7700"/>
    <n v="7840"/>
  </r>
  <r>
    <s v="AD01-9878"/>
    <x v="2"/>
    <s v="Nov"/>
    <x v="1"/>
    <x v="1"/>
    <s v="Order assembled"/>
    <x v="1"/>
    <x v="0"/>
    <x v="2"/>
    <n v="110"/>
    <n v="112"/>
  </r>
  <r>
    <s v="AD01-9879"/>
    <x v="2"/>
    <s v="Nov"/>
    <x v="1"/>
    <x v="0"/>
    <s v="Order assembled"/>
    <x v="1"/>
    <x v="0"/>
    <x v="2"/>
    <n v="2517.46"/>
    <n v="5126.4639999999999"/>
  </r>
  <r>
    <s v="AD01-9880"/>
    <x v="2"/>
    <s v="Nov"/>
    <x v="1"/>
    <x v="0"/>
    <s v="Order assembled"/>
    <x v="1"/>
    <x v="0"/>
    <x v="2"/>
    <n v="2288.4499999999998"/>
    <n v="5126.1279999999997"/>
  </r>
  <r>
    <s v="AD01-9881"/>
    <x v="2"/>
    <s v="Nov"/>
    <x v="1"/>
    <x v="1"/>
    <s v="Order assembled"/>
    <x v="1"/>
    <x v="0"/>
    <x v="2"/>
    <n v="100"/>
    <n v="224"/>
  </r>
  <r>
    <s v="AD01-9882"/>
    <x v="2"/>
    <s v="Nov"/>
    <x v="1"/>
    <x v="0"/>
    <s v="Order assembled"/>
    <x v="1"/>
    <x v="0"/>
    <x v="2"/>
    <n v="2288.4"/>
    <n v="5126.0160000000005"/>
  </r>
  <r>
    <s v="AD01-9883"/>
    <x v="2"/>
    <s v="Nov"/>
    <x v="1"/>
    <x v="1"/>
    <s v="Order assembled"/>
    <x v="1"/>
    <x v="0"/>
    <x v="2"/>
    <n v="200"/>
    <n v="224"/>
  </r>
  <r>
    <s v="AD01-9884"/>
    <x v="2"/>
    <s v="Nov"/>
    <x v="1"/>
    <x v="0"/>
    <s v="Order assembled"/>
    <x v="1"/>
    <x v="0"/>
    <x v="2"/>
    <n v="2288.65"/>
    <n v="5126.576"/>
  </r>
  <r>
    <s v="AD01-9885"/>
    <x v="2"/>
    <s v="Nov"/>
    <x v="1"/>
    <x v="0"/>
    <s v="Order assembled"/>
    <x v="0"/>
    <x v="0"/>
    <x v="1"/>
    <n v="6600"/>
    <n v="7392"/>
  </r>
  <r>
    <s v="AD01-9886"/>
    <x v="2"/>
    <s v="Dec"/>
    <x v="0"/>
    <x v="0"/>
    <s v="Order assembled"/>
    <x v="0"/>
    <x v="0"/>
    <x v="0"/>
    <n v="4577.3"/>
    <n v="5126.576"/>
  </r>
  <r>
    <s v="AD01-9887"/>
    <x v="2"/>
    <s v="Dec"/>
    <x v="1"/>
    <x v="0"/>
    <s v="Order assembled"/>
    <x v="0"/>
    <x v="0"/>
    <x v="1"/>
    <n v="8000"/>
    <n v="8960"/>
  </r>
  <r>
    <s v="AD01-9888"/>
    <x v="2"/>
    <s v="Dec"/>
    <x v="0"/>
    <x v="0"/>
    <s v="Order assembled"/>
    <x v="0"/>
    <x v="0"/>
    <x v="0"/>
    <n v="4577.2"/>
    <n v="5126.4639999999999"/>
  </r>
  <r>
    <s v="AD01-9889"/>
    <x v="2"/>
    <s v="Dec"/>
    <x v="0"/>
    <x v="0"/>
    <s v="Order assembled"/>
    <x v="0"/>
    <x v="0"/>
    <x v="0"/>
    <n v="5743.5"/>
    <n v="6432.72"/>
  </r>
  <r>
    <s v="AD01-9890"/>
    <x v="2"/>
    <s v="Dec"/>
    <x v="1"/>
    <x v="0"/>
    <s v="Order assembled"/>
    <x v="0"/>
    <x v="0"/>
    <x v="1"/>
    <n v="7000"/>
    <n v="7840"/>
  </r>
  <r>
    <s v="AD01-9891"/>
    <x v="2"/>
    <s v="Dec"/>
    <x v="0"/>
    <x v="0"/>
    <s v="Order assembled"/>
    <x v="1"/>
    <x v="0"/>
    <x v="0"/>
    <n v="4578.6000000000004"/>
    <n v="5128.0320000000002"/>
  </r>
  <r>
    <s v="AD01-9892"/>
    <x v="2"/>
    <s v="Dec"/>
    <x v="1"/>
    <x v="0"/>
    <s v="Order assembled"/>
    <x v="1"/>
    <x v="0"/>
    <x v="2"/>
    <n v="7000"/>
    <n v="7840"/>
  </r>
  <r>
    <s v="AD01-9893"/>
    <x v="2"/>
    <s v="Dec"/>
    <x v="1"/>
    <x v="1"/>
    <s v="Order assembled"/>
    <x v="1"/>
    <x v="0"/>
    <x v="2"/>
    <n v="100"/>
    <n v="112"/>
  </r>
  <r>
    <s v="AD01-9894"/>
    <x v="2"/>
    <s v="Dec"/>
    <x v="1"/>
    <x v="0"/>
    <s v="Order assembled"/>
    <x v="1"/>
    <x v="0"/>
    <x v="2"/>
    <n v="2288.6"/>
    <n v="5126.4639999999999"/>
  </r>
  <r>
    <s v="AD01-9895"/>
    <x v="2"/>
    <s v="Dec"/>
    <x v="1"/>
    <x v="0"/>
    <s v="Order assembled"/>
    <x v="1"/>
    <x v="0"/>
    <x v="2"/>
    <n v="2288.4499999999998"/>
    <n v="5126.1279999999997"/>
  </r>
  <r>
    <s v="AD01-9896"/>
    <x v="2"/>
    <s v="Dec"/>
    <x v="1"/>
    <x v="1"/>
    <s v="Order assembled"/>
    <x v="1"/>
    <x v="0"/>
    <x v="2"/>
    <n v="100"/>
    <n v="224"/>
  </r>
  <r>
    <s v="AD01-9897"/>
    <x v="2"/>
    <s v="Dec"/>
    <x v="1"/>
    <x v="0"/>
    <s v="Order assembled"/>
    <x v="1"/>
    <x v="0"/>
    <x v="2"/>
    <n v="2288.4"/>
    <n v="5126.0160000000005"/>
  </r>
  <r>
    <s v="AD01-9898"/>
    <x v="2"/>
    <s v="Dec"/>
    <x v="1"/>
    <x v="1"/>
    <s v="Order assembled"/>
    <x v="1"/>
    <x v="0"/>
    <x v="2"/>
    <n v="200"/>
    <n v="224"/>
  </r>
  <r>
    <s v="AD01-9899"/>
    <x v="2"/>
    <s v="Dec"/>
    <x v="1"/>
    <x v="0"/>
    <s v="Order assembled"/>
    <x v="1"/>
    <x v="0"/>
    <x v="2"/>
    <n v="2288.65"/>
    <n v="5126.576"/>
  </r>
  <r>
    <s v="AD01-9900"/>
    <x v="2"/>
    <s v="Dec"/>
    <x v="1"/>
    <x v="0"/>
    <s v="Order assembled"/>
    <x v="1"/>
    <x v="0"/>
    <x v="2"/>
    <n v="6600"/>
    <n v="7392"/>
  </r>
  <r>
    <s v="AD01-9901"/>
    <x v="3"/>
    <s v="Jan"/>
    <x v="0"/>
    <x v="0"/>
    <s v="Order assembled"/>
    <x v="1"/>
    <x v="0"/>
    <x v="0"/>
    <n v="5492.76"/>
    <n v="5126.576"/>
  </r>
  <r>
    <s v="AD01-9902"/>
    <x v="3"/>
    <s v="Jan"/>
    <x v="1"/>
    <x v="0"/>
    <s v="Order assembled"/>
    <x v="1"/>
    <x v="0"/>
    <x v="2"/>
    <n v="9600"/>
    <n v="8960"/>
  </r>
  <r>
    <s v="AD01-9903"/>
    <x v="3"/>
    <s v="Jan"/>
    <x v="0"/>
    <x v="0"/>
    <s v="Order assembled"/>
    <x v="1"/>
    <x v="0"/>
    <x v="0"/>
    <n v="5492.6399999999994"/>
    <n v="5126.4639999999999"/>
  </r>
  <r>
    <s v="AD01-9904"/>
    <x v="3"/>
    <s v="Jan"/>
    <x v="1"/>
    <x v="0"/>
    <s v="Order assembled"/>
    <x v="1"/>
    <x v="0"/>
    <x v="2"/>
    <n v="6892.2"/>
    <n v="6432.72"/>
  </r>
  <r>
    <s v="AD01-9905"/>
    <x v="3"/>
    <s v="Jan"/>
    <x v="1"/>
    <x v="0"/>
    <s v="Order assembled"/>
    <x v="1"/>
    <x v="0"/>
    <x v="2"/>
    <n v="8400"/>
    <n v="7840"/>
  </r>
  <r>
    <s v="AD01-9906"/>
    <x v="3"/>
    <s v="Jan"/>
    <x v="0"/>
    <x v="0"/>
    <s v="Order assembled"/>
    <x v="1"/>
    <x v="0"/>
    <x v="0"/>
    <n v="5494.3200000000006"/>
    <n v="5128.0320000000002"/>
  </r>
  <r>
    <s v="AD01-9907"/>
    <x v="3"/>
    <s v="Jan"/>
    <x v="1"/>
    <x v="0"/>
    <s v="Order assembled"/>
    <x v="1"/>
    <x v="0"/>
    <x v="2"/>
    <n v="8400"/>
    <n v="7840"/>
  </r>
  <r>
    <s v="AD01-9908"/>
    <x v="3"/>
    <s v="Jan"/>
    <x v="1"/>
    <x v="1"/>
    <s v="Order assembled"/>
    <x v="1"/>
    <x v="0"/>
    <x v="2"/>
    <n v="120"/>
    <n v="112"/>
  </r>
  <r>
    <s v="AD01-9909"/>
    <x v="3"/>
    <s v="Jan"/>
    <x v="1"/>
    <x v="0"/>
    <s v="Order assembled"/>
    <x v="1"/>
    <x v="0"/>
    <x v="2"/>
    <n v="2288.6"/>
    <n v="5126.4639999999999"/>
  </r>
  <r>
    <s v="AD01-9910"/>
    <x v="3"/>
    <s v="Jan"/>
    <x v="1"/>
    <x v="0"/>
    <s v="Order assembled"/>
    <x v="1"/>
    <x v="0"/>
    <x v="2"/>
    <n v="2288.4499999999998"/>
    <n v="5126.1279999999997"/>
  </r>
  <r>
    <s v="AD01-9911"/>
    <x v="3"/>
    <s v="Jan"/>
    <x v="1"/>
    <x v="1"/>
    <s v="Order assembled"/>
    <x v="1"/>
    <x v="0"/>
    <x v="2"/>
    <n v="100"/>
    <n v="224"/>
  </r>
  <r>
    <s v="AD01-9912"/>
    <x v="3"/>
    <s v="Jan"/>
    <x v="1"/>
    <x v="0"/>
    <s v="Order assembled"/>
    <x v="1"/>
    <x v="0"/>
    <x v="2"/>
    <n v="2288.4"/>
    <n v="5126.0160000000005"/>
  </r>
  <r>
    <s v="AD01-9913"/>
    <x v="3"/>
    <s v="Jan"/>
    <x v="1"/>
    <x v="1"/>
    <s v="Order assembled"/>
    <x v="1"/>
    <x v="0"/>
    <x v="2"/>
    <n v="200"/>
    <n v="224"/>
  </r>
  <r>
    <s v="AD01-9914"/>
    <x v="3"/>
    <s v="Jan"/>
    <x v="0"/>
    <x v="0"/>
    <s v="Order assembled"/>
    <x v="0"/>
    <x v="0"/>
    <x v="0"/>
    <n v="4577.3"/>
    <n v="7392"/>
  </r>
  <r>
    <s v="AD01-9915"/>
    <x v="3"/>
    <s v="Jan"/>
    <x v="1"/>
    <x v="0"/>
    <s v="Order assembled"/>
    <x v="1"/>
    <x v="0"/>
    <x v="2"/>
    <n v="3300"/>
    <n v="5126.576"/>
  </r>
  <r>
    <s v="AD01-9916"/>
    <x v="3"/>
    <s v="Feb"/>
    <x v="0"/>
    <x v="0"/>
    <s v="Order assembled"/>
    <x v="0"/>
    <x v="0"/>
    <x v="0"/>
    <n v="4577.3"/>
    <n v="5126.576"/>
  </r>
  <r>
    <s v="AD01-9917"/>
    <x v="3"/>
    <s v="Feb"/>
    <x v="1"/>
    <x v="0"/>
    <s v="Order assembled"/>
    <x v="0"/>
    <x v="0"/>
    <x v="1"/>
    <n v="8000"/>
    <n v="8960"/>
  </r>
  <r>
    <s v="AD01-9918"/>
    <x v="3"/>
    <s v="Feb"/>
    <x v="0"/>
    <x v="0"/>
    <s v="Order assembled"/>
    <x v="0"/>
    <x v="0"/>
    <x v="0"/>
    <n v="4577.2"/>
    <n v="5126.4639999999999"/>
  </r>
  <r>
    <s v="AD01-9919"/>
    <x v="3"/>
    <s v="Feb"/>
    <x v="0"/>
    <x v="0"/>
    <s v="Order assembled"/>
    <x v="0"/>
    <x v="0"/>
    <x v="0"/>
    <n v="5743.5"/>
    <n v="6432.72"/>
  </r>
  <r>
    <s v="AD01-9920"/>
    <x v="3"/>
    <s v="Feb"/>
    <x v="1"/>
    <x v="0"/>
    <s v="Order assembled"/>
    <x v="0"/>
    <x v="0"/>
    <x v="1"/>
    <n v="7000"/>
    <n v="7840"/>
  </r>
  <r>
    <s v="AD01-9921"/>
    <x v="3"/>
    <s v="Feb"/>
    <x v="0"/>
    <x v="0"/>
    <s v="Order assembled"/>
    <x v="0"/>
    <x v="0"/>
    <x v="0"/>
    <n v="4578.6000000000004"/>
    <n v="5128.0320000000002"/>
  </r>
  <r>
    <s v="AD01-9922"/>
    <x v="3"/>
    <s v="Feb"/>
    <x v="1"/>
    <x v="0"/>
    <s v="Order assembled"/>
    <x v="0"/>
    <x v="0"/>
    <x v="1"/>
    <n v="7000"/>
    <n v="7840"/>
  </r>
  <r>
    <s v="AD01-9923"/>
    <x v="3"/>
    <s v="Feb"/>
    <x v="1"/>
    <x v="1"/>
    <s v="Order assembled"/>
    <x v="1"/>
    <x v="0"/>
    <x v="2"/>
    <n v="100"/>
    <n v="112"/>
  </r>
  <r>
    <s v="AD01-9924"/>
    <x v="3"/>
    <s v="Feb"/>
    <x v="1"/>
    <x v="0"/>
    <s v="Order assembled"/>
    <x v="1"/>
    <x v="0"/>
    <x v="2"/>
    <n v="2288.6"/>
    <n v="5126.4639999999999"/>
  </r>
  <r>
    <s v="AD01-9925"/>
    <x v="3"/>
    <s v="Feb"/>
    <x v="1"/>
    <x v="0"/>
    <s v="Order assembled"/>
    <x v="1"/>
    <x v="0"/>
    <x v="2"/>
    <n v="2288.4499999999998"/>
    <n v="5126.1279999999997"/>
  </r>
  <r>
    <s v="AD01-9926"/>
    <x v="3"/>
    <s v="Feb"/>
    <x v="1"/>
    <x v="1"/>
    <s v="Order assembled"/>
    <x v="1"/>
    <x v="0"/>
    <x v="2"/>
    <n v="100"/>
    <n v="224"/>
  </r>
  <r>
    <s v="AD01-9927"/>
    <x v="3"/>
    <s v="Feb"/>
    <x v="1"/>
    <x v="0"/>
    <s v="Order assembled"/>
    <x v="1"/>
    <x v="0"/>
    <x v="2"/>
    <n v="2288.4"/>
    <n v="5126.0160000000005"/>
  </r>
  <r>
    <s v="AD01-9928"/>
    <x v="3"/>
    <s v="Feb"/>
    <x v="1"/>
    <x v="1"/>
    <s v="Order assembled"/>
    <x v="1"/>
    <x v="0"/>
    <x v="2"/>
    <n v="200"/>
    <n v="224"/>
  </r>
  <r>
    <s v="AD01-9929"/>
    <x v="3"/>
    <s v="Feb"/>
    <x v="1"/>
    <x v="0"/>
    <s v="Order assembled"/>
    <x v="1"/>
    <x v="0"/>
    <x v="2"/>
    <n v="3300"/>
    <n v="5126.576"/>
  </r>
  <r>
    <s v="AD01-9930"/>
    <x v="3"/>
    <s v="Feb"/>
    <x v="1"/>
    <x v="0"/>
    <s v="Order assembled"/>
    <x v="0"/>
    <x v="0"/>
    <x v="1"/>
    <n v="6600"/>
    <n v="7392"/>
  </r>
  <r>
    <s v="AD01-9931"/>
    <x v="3"/>
    <s v="Mar"/>
    <x v="0"/>
    <x v="0"/>
    <s v="Order assembled"/>
    <x v="0"/>
    <x v="0"/>
    <x v="0"/>
    <n v="4577.3"/>
    <n v="5126.576"/>
  </r>
  <r>
    <s v="AD01-9932"/>
    <x v="3"/>
    <s v="Mar"/>
    <x v="1"/>
    <x v="0"/>
    <s v="Order assembled"/>
    <x v="0"/>
    <x v="0"/>
    <x v="1"/>
    <n v="8000"/>
    <n v="8960"/>
  </r>
  <r>
    <s v="AD01-9933"/>
    <x v="3"/>
    <s v="Mar"/>
    <x v="0"/>
    <x v="0"/>
    <s v="Order assembled"/>
    <x v="0"/>
    <x v="0"/>
    <x v="0"/>
    <n v="4577.2"/>
    <n v="5126.4639999999999"/>
  </r>
  <r>
    <s v="AD01-9934"/>
    <x v="3"/>
    <s v="Mar"/>
    <x v="1"/>
    <x v="0"/>
    <s v="Order assembled"/>
    <x v="0"/>
    <x v="0"/>
    <x v="1"/>
    <n v="10000"/>
    <n v="6432.72"/>
  </r>
  <r>
    <s v="AD01-9935"/>
    <x v="3"/>
    <s v="Mar"/>
    <x v="1"/>
    <x v="0"/>
    <s v="Order assembled"/>
    <x v="0"/>
    <x v="0"/>
    <x v="1"/>
    <n v="7000"/>
    <n v="7840"/>
  </r>
  <r>
    <s v="AD01-9936"/>
    <x v="3"/>
    <s v="Mar"/>
    <x v="0"/>
    <x v="0"/>
    <s v="Order assembled"/>
    <x v="0"/>
    <x v="0"/>
    <x v="0"/>
    <n v="4578.6000000000004"/>
    <n v="5128.0320000000002"/>
  </r>
  <r>
    <s v="AD01-9937"/>
    <x v="3"/>
    <s v="Mar"/>
    <x v="1"/>
    <x v="0"/>
    <s v="Order assembled"/>
    <x v="0"/>
    <x v="0"/>
    <x v="1"/>
    <n v="7000"/>
    <n v="7840"/>
  </r>
  <r>
    <s v="AD01-9938"/>
    <x v="3"/>
    <s v="Mar"/>
    <x v="1"/>
    <x v="1"/>
    <s v="Order assembled"/>
    <x v="1"/>
    <x v="0"/>
    <x v="2"/>
    <n v="100"/>
    <n v="112"/>
  </r>
  <r>
    <s v="AD01-9939"/>
    <x v="3"/>
    <s v="Mar"/>
    <x v="1"/>
    <x v="0"/>
    <s v="Order assembled"/>
    <x v="1"/>
    <x v="0"/>
    <x v="2"/>
    <n v="2288.6"/>
    <n v="5126.4639999999999"/>
  </r>
  <r>
    <s v="AD01-9940"/>
    <x v="3"/>
    <s v="Mar"/>
    <x v="1"/>
    <x v="0"/>
    <s v="Order assembled"/>
    <x v="1"/>
    <x v="0"/>
    <x v="2"/>
    <n v="2288.4499999999998"/>
    <n v="5126.1279999999997"/>
  </r>
  <r>
    <s v="AD01-9941"/>
    <x v="3"/>
    <s v="Mar"/>
    <x v="1"/>
    <x v="1"/>
    <s v="Order assembled"/>
    <x v="1"/>
    <x v="0"/>
    <x v="2"/>
    <n v="100"/>
    <n v="224"/>
  </r>
  <r>
    <s v="AD01-9942"/>
    <x v="3"/>
    <s v="Mar"/>
    <x v="1"/>
    <x v="0"/>
    <s v="Order assembled"/>
    <x v="1"/>
    <x v="0"/>
    <x v="2"/>
    <n v="2288.4"/>
    <n v="5126.0160000000005"/>
  </r>
  <r>
    <s v="AD01-9943"/>
    <x v="3"/>
    <s v="Mar"/>
    <x v="1"/>
    <x v="1"/>
    <s v="Order assembled"/>
    <x v="1"/>
    <x v="0"/>
    <x v="2"/>
    <n v="200"/>
    <n v="224"/>
  </r>
  <r>
    <s v="AD01-9944"/>
    <x v="3"/>
    <s v="Mar"/>
    <x v="1"/>
    <x v="0"/>
    <s v="Order assembled"/>
    <x v="1"/>
    <x v="0"/>
    <x v="2"/>
    <n v="2288.65"/>
    <n v="5126.576"/>
  </r>
  <r>
    <s v="AD01-9945"/>
    <x v="3"/>
    <s v="Mar"/>
    <x v="1"/>
    <x v="0"/>
    <s v="Order assembled"/>
    <x v="0"/>
    <x v="0"/>
    <x v="1"/>
    <n v="6600"/>
    <n v="7392"/>
  </r>
  <r>
    <s v="AD01-9946"/>
    <x v="3"/>
    <s v="Apr"/>
    <x v="0"/>
    <x v="0"/>
    <s v="Order assembled"/>
    <x v="0"/>
    <x v="0"/>
    <x v="0"/>
    <n v="4577.3"/>
    <n v="5126.576"/>
  </r>
  <r>
    <s v="AD01-9947"/>
    <x v="3"/>
    <s v="Apr"/>
    <x v="1"/>
    <x v="0"/>
    <s v="Order assembled"/>
    <x v="0"/>
    <x v="0"/>
    <x v="1"/>
    <n v="8000"/>
    <n v="8960"/>
  </r>
  <r>
    <s v="AD01-9948"/>
    <x v="3"/>
    <s v="Apr"/>
    <x v="0"/>
    <x v="0"/>
    <s v="Order assembled"/>
    <x v="0"/>
    <x v="0"/>
    <x v="0"/>
    <n v="4577.2"/>
    <n v="5126.4639999999999"/>
  </r>
  <r>
    <s v="AD01-9949"/>
    <x v="3"/>
    <s v="Apr"/>
    <x v="1"/>
    <x v="0"/>
    <s v="Order assembled"/>
    <x v="0"/>
    <x v="0"/>
    <x v="1"/>
    <n v="15000"/>
    <n v="6432.72"/>
  </r>
  <r>
    <s v="AD01-9950"/>
    <x v="3"/>
    <s v="Apr"/>
    <x v="1"/>
    <x v="0"/>
    <s v="Order assembled"/>
    <x v="0"/>
    <x v="0"/>
    <x v="1"/>
    <n v="7000"/>
    <n v="7840"/>
  </r>
  <r>
    <s v="AD01-9951"/>
    <x v="3"/>
    <s v="Apr"/>
    <x v="1"/>
    <x v="0"/>
    <s v="Order assembled"/>
    <x v="0"/>
    <x v="0"/>
    <x v="1"/>
    <n v="14000"/>
    <n v="5128.0320000000002"/>
  </r>
  <r>
    <s v="AD01-9952"/>
    <x v="3"/>
    <s v="Apr"/>
    <x v="1"/>
    <x v="0"/>
    <s v="Order assembled"/>
    <x v="0"/>
    <x v="0"/>
    <x v="1"/>
    <n v="7000"/>
    <n v="7840"/>
  </r>
  <r>
    <s v="AD01-9953"/>
    <x v="3"/>
    <s v="Apr"/>
    <x v="1"/>
    <x v="1"/>
    <s v="Order assembled"/>
    <x v="1"/>
    <x v="0"/>
    <x v="2"/>
    <n v="100"/>
    <n v="112"/>
  </r>
  <r>
    <s v="AD01-9954"/>
    <x v="3"/>
    <s v="Apr"/>
    <x v="1"/>
    <x v="0"/>
    <s v="Order assembled"/>
    <x v="1"/>
    <x v="0"/>
    <x v="2"/>
    <n v="2288.6"/>
    <n v="5126.4639999999999"/>
  </r>
  <r>
    <s v="AD01-9955"/>
    <x v="3"/>
    <s v="Apr"/>
    <x v="1"/>
    <x v="0"/>
    <s v="Order assembled"/>
    <x v="1"/>
    <x v="0"/>
    <x v="2"/>
    <n v="2288.4499999999998"/>
    <n v="5126.1279999999997"/>
  </r>
  <r>
    <s v="AD01-9956"/>
    <x v="3"/>
    <s v="Apr"/>
    <x v="1"/>
    <x v="1"/>
    <s v="Order assembled"/>
    <x v="1"/>
    <x v="0"/>
    <x v="2"/>
    <n v="100"/>
    <n v="224"/>
  </r>
  <r>
    <s v="AD01-9957"/>
    <x v="3"/>
    <s v="Apr"/>
    <x v="1"/>
    <x v="0"/>
    <s v="Order assembled"/>
    <x v="1"/>
    <x v="0"/>
    <x v="2"/>
    <n v="2288.4"/>
    <n v="5126.0160000000005"/>
  </r>
  <r>
    <s v="AD01-9958"/>
    <x v="3"/>
    <s v="Apr"/>
    <x v="1"/>
    <x v="1"/>
    <s v="Order assembled"/>
    <x v="1"/>
    <x v="0"/>
    <x v="2"/>
    <n v="200"/>
    <n v="224"/>
  </r>
  <r>
    <s v="AD01-9959"/>
    <x v="3"/>
    <s v="Apr"/>
    <x v="1"/>
    <x v="0"/>
    <s v="Order assembled"/>
    <x v="1"/>
    <x v="0"/>
    <x v="2"/>
    <n v="2288.65"/>
    <n v="5126.576"/>
  </r>
  <r>
    <s v="AD01-9960"/>
    <x v="3"/>
    <s v="Apr"/>
    <x v="1"/>
    <x v="0"/>
    <s v="Order assembled"/>
    <x v="0"/>
    <x v="0"/>
    <x v="1"/>
    <n v="7920"/>
    <n v="7392"/>
  </r>
  <r>
    <s v="AD01-9961"/>
    <x v="3"/>
    <s v="May"/>
    <x v="0"/>
    <x v="0"/>
    <s v="Order assembled"/>
    <x v="0"/>
    <x v="0"/>
    <x v="0"/>
    <n v="4577.3"/>
    <n v="5126.576"/>
  </r>
  <r>
    <s v="AD01-9962"/>
    <x v="3"/>
    <s v="May"/>
    <x v="1"/>
    <x v="0"/>
    <s v="Order assembled"/>
    <x v="0"/>
    <x v="0"/>
    <x v="1"/>
    <n v="8800"/>
    <n v="8960"/>
  </r>
  <r>
    <s v="AD01-9963"/>
    <x v="3"/>
    <s v="May"/>
    <x v="0"/>
    <x v="0"/>
    <s v="Order assembled"/>
    <x v="0"/>
    <x v="0"/>
    <x v="0"/>
    <n v="5034.92"/>
    <n v="5126.4639999999999"/>
  </r>
  <r>
    <s v="AD01-9964"/>
    <x v="3"/>
    <s v="May"/>
    <x v="1"/>
    <x v="0"/>
    <s v="Order assembled"/>
    <x v="0"/>
    <x v="0"/>
    <x v="1"/>
    <n v="6317.85"/>
    <n v="6432.72"/>
  </r>
  <r>
    <s v="AD01-9965"/>
    <x v="3"/>
    <s v="May"/>
    <x v="1"/>
    <x v="0"/>
    <s v="Order assembled"/>
    <x v="0"/>
    <x v="0"/>
    <x v="1"/>
    <n v="7700"/>
    <n v="7840"/>
  </r>
  <r>
    <s v="AD01-9966"/>
    <x v="3"/>
    <s v="May"/>
    <x v="0"/>
    <x v="0"/>
    <s v="Order assembled"/>
    <x v="0"/>
    <x v="0"/>
    <x v="0"/>
    <n v="5036.46"/>
    <n v="5128.0320000000002"/>
  </r>
  <r>
    <s v="AD01-9967"/>
    <x v="3"/>
    <s v="May"/>
    <x v="1"/>
    <x v="0"/>
    <s v="Order assembled"/>
    <x v="0"/>
    <x v="0"/>
    <x v="1"/>
    <n v="7700"/>
    <n v="7840"/>
  </r>
  <r>
    <s v="AD01-9968"/>
    <x v="3"/>
    <s v="May"/>
    <x v="1"/>
    <x v="1"/>
    <s v="Order assembled"/>
    <x v="1"/>
    <x v="0"/>
    <x v="2"/>
    <n v="110"/>
    <n v="112"/>
  </r>
  <r>
    <s v="AD01-9969"/>
    <x v="3"/>
    <s v="May"/>
    <x v="1"/>
    <x v="0"/>
    <s v="Order assembled"/>
    <x v="1"/>
    <x v="0"/>
    <x v="2"/>
    <n v="2517.46"/>
    <n v="5126.4639999999999"/>
  </r>
  <r>
    <s v="AD01-9970"/>
    <x v="3"/>
    <s v="May"/>
    <x v="1"/>
    <x v="0"/>
    <s v="Order assembled"/>
    <x v="1"/>
    <x v="0"/>
    <x v="2"/>
    <n v="2288.4499999999998"/>
    <n v="5126.1279999999997"/>
  </r>
  <r>
    <s v="AD01-9971"/>
    <x v="3"/>
    <s v="May"/>
    <x v="1"/>
    <x v="1"/>
    <s v="Order assembled"/>
    <x v="1"/>
    <x v="0"/>
    <x v="2"/>
    <n v="100"/>
    <n v="224"/>
  </r>
  <r>
    <s v="AD01-9972"/>
    <x v="3"/>
    <s v="May"/>
    <x v="1"/>
    <x v="0"/>
    <s v="Order assembled"/>
    <x v="1"/>
    <x v="0"/>
    <x v="2"/>
    <n v="2288.4"/>
    <n v="5126.0160000000005"/>
  </r>
  <r>
    <s v="AD01-9973"/>
    <x v="3"/>
    <s v="May"/>
    <x v="1"/>
    <x v="1"/>
    <s v="Order assembled"/>
    <x v="1"/>
    <x v="0"/>
    <x v="2"/>
    <n v="200"/>
    <n v="224"/>
  </r>
  <r>
    <s v="AD01-9974"/>
    <x v="3"/>
    <s v="May"/>
    <x v="1"/>
    <x v="0"/>
    <s v="Order assembled"/>
    <x v="1"/>
    <x v="0"/>
    <x v="2"/>
    <n v="3300"/>
    <n v="5126.576"/>
  </r>
  <r>
    <s v="AD01-9975"/>
    <x v="3"/>
    <s v="May"/>
    <x v="0"/>
    <x v="0"/>
    <s v="Order assembled"/>
    <x v="0"/>
    <x v="0"/>
    <x v="0"/>
    <n v="4577.3"/>
    <n v="7392"/>
  </r>
  <r>
    <s v="AD01-9976"/>
    <x v="3"/>
    <s v="Jun"/>
    <x v="0"/>
    <x v="0"/>
    <s v="Order assembled"/>
    <x v="1"/>
    <x v="0"/>
    <x v="0"/>
    <n v="4577.3"/>
    <n v="5126.576"/>
  </r>
  <r>
    <s v="AD01-9977"/>
    <x v="3"/>
    <s v="Jun"/>
    <x v="1"/>
    <x v="0"/>
    <s v="Order assembled"/>
    <x v="1"/>
    <x v="0"/>
    <x v="2"/>
    <n v="8000"/>
    <n v="8960"/>
  </r>
  <r>
    <s v="AD01-9978"/>
    <x v="3"/>
    <s v="Jun"/>
    <x v="0"/>
    <x v="0"/>
    <s v="Order assembled"/>
    <x v="1"/>
    <x v="0"/>
    <x v="0"/>
    <n v="4577.2"/>
    <n v="5126.4639999999999"/>
  </r>
  <r>
    <s v="AD01-9979"/>
    <x v="3"/>
    <s v="Jun"/>
    <x v="1"/>
    <x v="0"/>
    <s v="Order assembled"/>
    <x v="1"/>
    <x v="0"/>
    <x v="2"/>
    <n v="10000"/>
    <n v="6432.72"/>
  </r>
  <r>
    <s v="AD01-9980"/>
    <x v="3"/>
    <s v="Jun"/>
    <x v="1"/>
    <x v="0"/>
    <s v="Order assembled"/>
    <x v="1"/>
    <x v="0"/>
    <x v="2"/>
    <n v="7000"/>
    <n v="7840"/>
  </r>
  <r>
    <s v="AD01-9981"/>
    <x v="3"/>
    <s v="Jun"/>
    <x v="1"/>
    <x v="0"/>
    <s v="Order assembled"/>
    <x v="1"/>
    <x v="0"/>
    <x v="2"/>
    <n v="8000"/>
    <n v="5128.0320000000002"/>
  </r>
  <r>
    <s v="AD01-9982"/>
    <x v="3"/>
    <s v="Jun"/>
    <x v="1"/>
    <x v="0"/>
    <s v="Order assembled"/>
    <x v="1"/>
    <x v="0"/>
    <x v="2"/>
    <n v="7000"/>
    <n v="7840"/>
  </r>
  <r>
    <s v="AD01-9983"/>
    <x v="3"/>
    <s v="Jun"/>
    <x v="1"/>
    <x v="1"/>
    <s v="Order assembled"/>
    <x v="1"/>
    <x v="0"/>
    <x v="2"/>
    <n v="100"/>
    <n v="112"/>
  </r>
  <r>
    <s v="AD01-9984"/>
    <x v="3"/>
    <s v="Jun"/>
    <x v="1"/>
    <x v="0"/>
    <s v="Order assembled"/>
    <x v="1"/>
    <x v="0"/>
    <x v="2"/>
    <n v="2288.6"/>
    <n v="5126.4639999999999"/>
  </r>
  <r>
    <s v="AD01-9985"/>
    <x v="3"/>
    <s v="Jun"/>
    <x v="1"/>
    <x v="0"/>
    <s v="Order assembled"/>
    <x v="1"/>
    <x v="0"/>
    <x v="2"/>
    <n v="2288.4499999999998"/>
    <n v="5126.1279999999997"/>
  </r>
  <r>
    <s v="AD01-9986"/>
    <x v="3"/>
    <s v="Jun"/>
    <x v="1"/>
    <x v="1"/>
    <s v="Order assembled"/>
    <x v="1"/>
    <x v="0"/>
    <x v="2"/>
    <n v="100"/>
    <n v="224"/>
  </r>
  <r>
    <s v="AD01-9987"/>
    <x v="3"/>
    <s v="Jun"/>
    <x v="1"/>
    <x v="0"/>
    <s v="Order assembled"/>
    <x v="1"/>
    <x v="0"/>
    <x v="2"/>
    <n v="2288.4"/>
    <n v="5126.0160000000005"/>
  </r>
  <r>
    <s v="AD01-9988"/>
    <x v="3"/>
    <s v="Jun"/>
    <x v="1"/>
    <x v="1"/>
    <s v="Order assembled"/>
    <x v="1"/>
    <x v="0"/>
    <x v="2"/>
    <n v="200"/>
    <n v="224"/>
  </r>
  <r>
    <s v="AD01-9989"/>
    <x v="3"/>
    <s v="Jun"/>
    <x v="0"/>
    <x v="0"/>
    <s v="Order assembled"/>
    <x v="1"/>
    <x v="0"/>
    <x v="0"/>
    <n v="4577.3"/>
    <n v="7392"/>
  </r>
  <r>
    <s v="AD01-9990"/>
    <x v="3"/>
    <s v="Jun"/>
    <x v="1"/>
    <x v="0"/>
    <s v="Order assembled"/>
    <x v="1"/>
    <x v="0"/>
    <x v="2"/>
    <n v="2288.65"/>
    <n v="5126.576"/>
  </r>
  <r>
    <s v="AD01-9991"/>
    <x v="3"/>
    <s v="Jul"/>
    <x v="0"/>
    <x v="0"/>
    <s v="Order assembled"/>
    <x v="1"/>
    <x v="0"/>
    <x v="0"/>
    <n v="4577.3"/>
    <n v="5126.576"/>
  </r>
  <r>
    <s v="AD01-9992"/>
    <x v="3"/>
    <s v="Jul"/>
    <x v="1"/>
    <x v="0"/>
    <s v="Order assembled"/>
    <x v="1"/>
    <x v="0"/>
    <x v="2"/>
    <n v="8000"/>
    <n v="8960"/>
  </r>
  <r>
    <s v="AD01-9993"/>
    <x v="3"/>
    <s v="Jul"/>
    <x v="0"/>
    <x v="0"/>
    <s v="Order assembled"/>
    <x v="1"/>
    <x v="0"/>
    <x v="0"/>
    <n v="4577.2"/>
    <n v="5126.4639999999999"/>
  </r>
  <r>
    <s v="AD01-9994"/>
    <x v="3"/>
    <s v="Jul"/>
    <x v="0"/>
    <x v="0"/>
    <s v="Order assembled"/>
    <x v="1"/>
    <x v="0"/>
    <x v="0"/>
    <n v="5743.5"/>
    <n v="6432.72"/>
  </r>
  <r>
    <s v="AD01-9995"/>
    <x v="3"/>
    <s v="Jul"/>
    <x v="1"/>
    <x v="0"/>
    <s v="Order assembled"/>
    <x v="1"/>
    <x v="0"/>
    <x v="2"/>
    <n v="7000"/>
    <n v="7840"/>
  </r>
  <r>
    <s v="AD01-9996"/>
    <x v="3"/>
    <s v="Jul"/>
    <x v="0"/>
    <x v="0"/>
    <s v="Order assembled"/>
    <x v="0"/>
    <x v="0"/>
    <x v="0"/>
    <n v="4578.6000000000004"/>
    <n v="5128.0320000000002"/>
  </r>
  <r>
    <s v="AD01-9997"/>
    <x v="3"/>
    <s v="Jul"/>
    <x v="1"/>
    <x v="0"/>
    <s v="Order assembled"/>
    <x v="0"/>
    <x v="0"/>
    <x v="1"/>
    <n v="7000"/>
    <n v="7840"/>
  </r>
  <r>
    <s v="AD01-9998"/>
    <x v="3"/>
    <s v="Jul"/>
    <x v="1"/>
    <x v="1"/>
    <s v="Order assembled"/>
    <x v="1"/>
    <x v="0"/>
    <x v="2"/>
    <n v="100"/>
    <n v="112"/>
  </r>
  <r>
    <s v="AD01-9999"/>
    <x v="3"/>
    <s v="Jul"/>
    <x v="1"/>
    <x v="0"/>
    <s v="Order assembled"/>
    <x v="1"/>
    <x v="0"/>
    <x v="2"/>
    <n v="2288.6"/>
    <n v="5126.4639999999999"/>
  </r>
  <r>
    <s v="AD01-10000"/>
    <x v="3"/>
    <s v="Jul"/>
    <x v="1"/>
    <x v="0"/>
    <s v="Order assembled"/>
    <x v="1"/>
    <x v="0"/>
    <x v="2"/>
    <n v="2288.4499999999998"/>
    <n v="5126.1279999999997"/>
  </r>
  <r>
    <s v="AD01-10001"/>
    <x v="3"/>
    <s v="Jul"/>
    <x v="1"/>
    <x v="1"/>
    <s v="Order assembled"/>
    <x v="1"/>
    <x v="0"/>
    <x v="2"/>
    <n v="100"/>
    <n v="224"/>
  </r>
  <r>
    <s v="AD01-10002"/>
    <x v="3"/>
    <s v="Jul"/>
    <x v="1"/>
    <x v="0"/>
    <s v="Order assembled"/>
    <x v="1"/>
    <x v="0"/>
    <x v="2"/>
    <n v="2288.4"/>
    <n v="5126.0160000000005"/>
  </r>
  <r>
    <s v="AD01-10003"/>
    <x v="3"/>
    <s v="Jul"/>
    <x v="1"/>
    <x v="1"/>
    <s v="Order assembled"/>
    <x v="1"/>
    <x v="0"/>
    <x v="2"/>
    <n v="200"/>
    <n v="224"/>
  </r>
  <r>
    <s v="AD01-10004"/>
    <x v="3"/>
    <s v="Jul"/>
    <x v="1"/>
    <x v="0"/>
    <s v="Order assembled"/>
    <x v="1"/>
    <x v="0"/>
    <x v="2"/>
    <n v="2288.65"/>
    <n v="5126.576"/>
  </r>
  <r>
    <s v="AD01-10005"/>
    <x v="3"/>
    <s v="Jul"/>
    <x v="1"/>
    <x v="0"/>
    <s v="Order assembled"/>
    <x v="0"/>
    <x v="0"/>
    <x v="1"/>
    <n v="6600"/>
    <n v="7392"/>
  </r>
  <r>
    <s v="AD01-10006"/>
    <x v="3"/>
    <s v="Aug"/>
    <x v="0"/>
    <x v="0"/>
    <s v="Order assembled"/>
    <x v="0"/>
    <x v="0"/>
    <x v="0"/>
    <n v="4577.3"/>
    <n v="5126.576"/>
  </r>
  <r>
    <s v="AD01-10007"/>
    <x v="3"/>
    <s v="Aug"/>
    <x v="1"/>
    <x v="0"/>
    <s v="Order assembled"/>
    <x v="0"/>
    <x v="0"/>
    <x v="1"/>
    <n v="8000"/>
    <n v="8960"/>
  </r>
  <r>
    <s v="AD01-10008"/>
    <x v="3"/>
    <s v="Aug"/>
    <x v="0"/>
    <x v="0"/>
    <s v="Order assembled"/>
    <x v="0"/>
    <x v="0"/>
    <x v="0"/>
    <n v="4577.2"/>
    <n v="5126.4639999999999"/>
  </r>
  <r>
    <s v="AD01-10009"/>
    <x v="3"/>
    <s v="Aug"/>
    <x v="0"/>
    <x v="0"/>
    <s v="Order assembled"/>
    <x v="0"/>
    <x v="0"/>
    <x v="0"/>
    <n v="5743.5"/>
    <n v="6432.72"/>
  </r>
  <r>
    <s v="AD01-10010"/>
    <x v="3"/>
    <s v="Aug"/>
    <x v="1"/>
    <x v="0"/>
    <s v="Order assembled"/>
    <x v="0"/>
    <x v="0"/>
    <x v="1"/>
    <n v="7000"/>
    <n v="7840"/>
  </r>
  <r>
    <s v="AD01-10011"/>
    <x v="3"/>
    <s v="Aug"/>
    <x v="0"/>
    <x v="0"/>
    <s v="Order assembled"/>
    <x v="0"/>
    <x v="0"/>
    <x v="0"/>
    <n v="5036.46"/>
    <n v="5128.0320000000002"/>
  </r>
  <r>
    <s v="AD01-10012"/>
    <x v="3"/>
    <s v="Aug"/>
    <x v="1"/>
    <x v="0"/>
    <s v="Order assembled"/>
    <x v="0"/>
    <x v="0"/>
    <x v="1"/>
    <n v="7700"/>
    <n v="7840"/>
  </r>
  <r>
    <s v="AD01-10013"/>
    <x v="3"/>
    <s v="Aug"/>
    <x v="1"/>
    <x v="1"/>
    <s v="Order assembled"/>
    <x v="1"/>
    <x v="0"/>
    <x v="2"/>
    <n v="110"/>
    <n v="112"/>
  </r>
  <r>
    <s v="AD01-10014"/>
    <x v="3"/>
    <s v="Aug"/>
    <x v="1"/>
    <x v="0"/>
    <s v="Order assembled"/>
    <x v="1"/>
    <x v="0"/>
    <x v="2"/>
    <n v="2517.46"/>
    <n v="5126.4639999999999"/>
  </r>
  <r>
    <s v="AD01-10015"/>
    <x v="3"/>
    <s v="Aug"/>
    <x v="1"/>
    <x v="0"/>
    <s v="Order assembled"/>
    <x v="1"/>
    <x v="0"/>
    <x v="2"/>
    <n v="2517.2949999999996"/>
    <n v="5126.1279999999997"/>
  </r>
  <r>
    <s v="AD01-10016"/>
    <x v="3"/>
    <s v="Aug"/>
    <x v="1"/>
    <x v="1"/>
    <s v="Order assembled"/>
    <x v="1"/>
    <x v="0"/>
    <x v="2"/>
    <n v="115"/>
    <n v="224"/>
  </r>
  <r>
    <s v="AD01-10017"/>
    <x v="3"/>
    <s v="Aug"/>
    <x v="1"/>
    <x v="0"/>
    <s v="Order assembled"/>
    <x v="1"/>
    <x v="0"/>
    <x v="2"/>
    <n v="2631.66"/>
    <n v="5126.0160000000005"/>
  </r>
  <r>
    <s v="AD01-10018"/>
    <x v="3"/>
    <s v="Aug"/>
    <x v="1"/>
    <x v="1"/>
    <s v="Order assembled"/>
    <x v="1"/>
    <x v="0"/>
    <x v="2"/>
    <n v="230"/>
    <n v="224"/>
  </r>
  <r>
    <s v="AD01-10019"/>
    <x v="3"/>
    <s v="Aug"/>
    <x v="1"/>
    <x v="0"/>
    <s v="Order assembled"/>
    <x v="1"/>
    <x v="0"/>
    <x v="2"/>
    <n v="2631.9475000000002"/>
    <n v="5126.576"/>
  </r>
  <r>
    <s v="AD01-10020"/>
    <x v="3"/>
    <s v="Aug"/>
    <x v="1"/>
    <x v="0"/>
    <s v="Order assembled"/>
    <x v="0"/>
    <x v="0"/>
    <x v="1"/>
    <n v="7590"/>
    <n v="7392"/>
  </r>
  <r>
    <s v="AD01-10021"/>
    <x v="3"/>
    <s v="Sep"/>
    <x v="0"/>
    <x v="0"/>
    <s v="Order assembled"/>
    <x v="0"/>
    <x v="0"/>
    <x v="0"/>
    <n v="4577.3"/>
    <n v="5126.576"/>
  </r>
  <r>
    <s v="AD01-10022"/>
    <x v="3"/>
    <s v="Sep"/>
    <x v="1"/>
    <x v="0"/>
    <s v="Order assembled"/>
    <x v="0"/>
    <x v="0"/>
    <x v="1"/>
    <n v="8000"/>
    <n v="8960"/>
  </r>
  <r>
    <s v="AD01-10023"/>
    <x v="3"/>
    <s v="Sep"/>
    <x v="0"/>
    <x v="0"/>
    <s v="Order assembled"/>
    <x v="0"/>
    <x v="0"/>
    <x v="0"/>
    <n v="4577.2"/>
    <n v="5126.4639999999999"/>
  </r>
  <r>
    <s v="AD01-10024"/>
    <x v="3"/>
    <s v="Sep"/>
    <x v="0"/>
    <x v="0"/>
    <s v="Order assembled"/>
    <x v="0"/>
    <x v="0"/>
    <x v="0"/>
    <n v="5743.5"/>
    <n v="6432.72"/>
  </r>
  <r>
    <s v="AD01-10025"/>
    <x v="3"/>
    <s v="Sep"/>
    <x v="1"/>
    <x v="0"/>
    <s v="Order assembled"/>
    <x v="0"/>
    <x v="0"/>
    <x v="1"/>
    <n v="7000"/>
    <n v="7840"/>
  </r>
  <r>
    <s v="AD01-10026"/>
    <x v="3"/>
    <s v="Sep"/>
    <x v="0"/>
    <x v="0"/>
    <s v="Order assembled"/>
    <x v="0"/>
    <x v="0"/>
    <x v="0"/>
    <n v="4578.6000000000004"/>
    <n v="5128.0320000000002"/>
  </r>
  <r>
    <s v="AD01-10027"/>
    <x v="3"/>
    <s v="Sep"/>
    <x v="1"/>
    <x v="0"/>
    <s v="Order assembled"/>
    <x v="0"/>
    <x v="0"/>
    <x v="1"/>
    <n v="7000"/>
    <n v="7840"/>
  </r>
  <r>
    <s v="AD01-10028"/>
    <x v="3"/>
    <s v="Sep"/>
    <x v="1"/>
    <x v="1"/>
    <s v="Order assembled"/>
    <x v="1"/>
    <x v="0"/>
    <x v="2"/>
    <n v="100"/>
    <n v="112"/>
  </r>
  <r>
    <s v="AD01-10029"/>
    <x v="3"/>
    <s v="Sep"/>
    <x v="1"/>
    <x v="0"/>
    <s v="Order assembled"/>
    <x v="1"/>
    <x v="0"/>
    <x v="2"/>
    <n v="2288.6"/>
    <n v="5126.4639999999999"/>
  </r>
  <r>
    <s v="AD01-10030"/>
    <x v="3"/>
    <s v="Sep"/>
    <x v="1"/>
    <x v="0"/>
    <s v="Order assembled"/>
    <x v="1"/>
    <x v="0"/>
    <x v="2"/>
    <n v="2288.4499999999998"/>
    <n v="5126.1279999999997"/>
  </r>
  <r>
    <s v="AD01-10031"/>
    <x v="3"/>
    <s v="Sep"/>
    <x v="1"/>
    <x v="1"/>
    <s v="Order assembled"/>
    <x v="1"/>
    <x v="0"/>
    <x v="2"/>
    <n v="100"/>
    <n v="224"/>
  </r>
  <r>
    <s v="AD01-10032"/>
    <x v="3"/>
    <s v="Sep"/>
    <x v="1"/>
    <x v="0"/>
    <s v="Order assembled"/>
    <x v="1"/>
    <x v="0"/>
    <x v="2"/>
    <n v="2746.08"/>
    <n v="5126.0160000000005"/>
  </r>
  <r>
    <s v="AD01-10033"/>
    <x v="3"/>
    <s v="Sep"/>
    <x v="1"/>
    <x v="1"/>
    <s v="Order assembled"/>
    <x v="1"/>
    <x v="0"/>
    <x v="2"/>
    <n v="240"/>
    <n v="224"/>
  </r>
  <r>
    <s v="AD01-10034"/>
    <x v="3"/>
    <s v="Sep"/>
    <x v="1"/>
    <x v="0"/>
    <s v="Order assembled"/>
    <x v="1"/>
    <x v="0"/>
    <x v="2"/>
    <n v="2746.38"/>
    <n v="5126.576"/>
  </r>
  <r>
    <s v="AD01-10035"/>
    <x v="3"/>
    <s v="Sep"/>
    <x v="1"/>
    <x v="0"/>
    <s v="Order assembled"/>
    <x v="1"/>
    <x v="0"/>
    <x v="2"/>
    <n v="7920"/>
    <n v="7392"/>
  </r>
  <r>
    <s v="AD01-10036"/>
    <x v="3"/>
    <s v="Oct"/>
    <x v="0"/>
    <x v="0"/>
    <s v="Order assembled"/>
    <x v="1"/>
    <x v="0"/>
    <x v="0"/>
    <n v="5035.0300000000007"/>
    <n v="5126.576"/>
  </r>
  <r>
    <s v="AD01-10037"/>
    <x v="3"/>
    <s v="Oct"/>
    <x v="1"/>
    <x v="0"/>
    <s v="Order assembled"/>
    <x v="1"/>
    <x v="0"/>
    <x v="2"/>
    <n v="9200"/>
    <n v="8960"/>
  </r>
  <r>
    <s v="AD01-10038"/>
    <x v="3"/>
    <s v="Oct"/>
    <x v="0"/>
    <x v="0"/>
    <s v="Order assembled"/>
    <x v="1"/>
    <x v="0"/>
    <x v="0"/>
    <n v="5263.78"/>
    <n v="5126.4639999999999"/>
  </r>
  <r>
    <s v="AD01-10039"/>
    <x v="3"/>
    <s v="Oct"/>
    <x v="1"/>
    <x v="0"/>
    <s v="Order assembled"/>
    <x v="1"/>
    <x v="0"/>
    <x v="2"/>
    <n v="6605.0249999999996"/>
    <n v="6432.72"/>
  </r>
  <r>
    <s v="AD01-10040"/>
    <x v="3"/>
    <s v="Oct"/>
    <x v="1"/>
    <x v="0"/>
    <s v="Order assembled"/>
    <x v="1"/>
    <x v="0"/>
    <x v="2"/>
    <n v="8400"/>
    <n v="7840"/>
  </r>
  <r>
    <s v="AD01-10041"/>
    <x v="3"/>
    <s v="Oct"/>
    <x v="0"/>
    <x v="0"/>
    <s v="Order assembled"/>
    <x v="1"/>
    <x v="0"/>
    <x v="0"/>
    <n v="5494.3200000000006"/>
    <n v="5128.0320000000002"/>
  </r>
  <r>
    <s v="AD01-10042"/>
    <x v="3"/>
    <s v="Oct"/>
    <x v="1"/>
    <x v="0"/>
    <s v="Order assembled"/>
    <x v="1"/>
    <x v="0"/>
    <x v="2"/>
    <n v="8400"/>
    <n v="7840"/>
  </r>
  <r>
    <s v="AD01-10043"/>
    <x v="3"/>
    <s v="Oct"/>
    <x v="1"/>
    <x v="1"/>
    <s v="Order assembled"/>
    <x v="1"/>
    <x v="0"/>
    <x v="2"/>
    <n v="120"/>
    <n v="112"/>
  </r>
  <r>
    <s v="AD01-10044"/>
    <x v="3"/>
    <s v="Oct"/>
    <x v="1"/>
    <x v="0"/>
    <s v="Order assembled"/>
    <x v="1"/>
    <x v="0"/>
    <x v="2"/>
    <n v="2517.46"/>
    <n v="5126.4639999999999"/>
  </r>
  <r>
    <s v="AD01-10045"/>
    <x v="3"/>
    <s v="Oct"/>
    <x v="1"/>
    <x v="0"/>
    <s v="Order assembled"/>
    <x v="1"/>
    <x v="0"/>
    <x v="2"/>
    <n v="2517.2949999999996"/>
    <n v="5126.1279999999997"/>
  </r>
  <r>
    <s v="AD01-10046"/>
    <x v="3"/>
    <s v="Oct"/>
    <x v="1"/>
    <x v="1"/>
    <s v="Order assembled"/>
    <x v="1"/>
    <x v="0"/>
    <x v="2"/>
    <n v="110"/>
    <n v="224"/>
  </r>
  <r>
    <s v="AD01-10047"/>
    <x v="3"/>
    <s v="Oct"/>
    <x v="1"/>
    <x v="0"/>
    <s v="Order assembled"/>
    <x v="1"/>
    <x v="0"/>
    <x v="2"/>
    <n v="2517.2400000000002"/>
    <n v="5126.0160000000005"/>
  </r>
  <r>
    <s v="AD01-10048"/>
    <x v="3"/>
    <s v="Oct"/>
    <x v="1"/>
    <x v="1"/>
    <s v="Order assembled"/>
    <x v="1"/>
    <x v="0"/>
    <x v="2"/>
    <n v="220"/>
    <n v="224"/>
  </r>
  <r>
    <s v="AD01-10049"/>
    <x v="3"/>
    <s v="Oct"/>
    <x v="1"/>
    <x v="0"/>
    <s v="Order assembled"/>
    <x v="1"/>
    <x v="0"/>
    <x v="2"/>
    <n v="2517.5150000000003"/>
    <n v="5126.576"/>
  </r>
  <r>
    <s v="AD01-10050"/>
    <x v="3"/>
    <s v="Oct"/>
    <x v="1"/>
    <x v="0"/>
    <s v="Order assembled"/>
    <x v="1"/>
    <x v="0"/>
    <x v="2"/>
    <n v="7260"/>
    <n v="7392"/>
  </r>
  <r>
    <s v="AD01-10051"/>
    <x v="3"/>
    <s v="Nov"/>
    <x v="0"/>
    <x v="0"/>
    <s v="Order assembled"/>
    <x v="1"/>
    <x v="0"/>
    <x v="0"/>
    <n v="5263.8950000000004"/>
    <n v="5126.576"/>
  </r>
  <r>
    <s v="AD01-10052"/>
    <x v="3"/>
    <s v="Nov"/>
    <x v="1"/>
    <x v="0"/>
    <s v="Order assembled"/>
    <x v="1"/>
    <x v="0"/>
    <x v="2"/>
    <n v="8800"/>
    <n v="8960"/>
  </r>
  <r>
    <s v="AD01-10053"/>
    <x v="3"/>
    <s v="Nov"/>
    <x v="0"/>
    <x v="0"/>
    <s v="Order assembled"/>
    <x v="0"/>
    <x v="0"/>
    <x v="0"/>
    <n v="5034.92"/>
    <n v="5126.4639999999999"/>
  </r>
  <r>
    <s v="AD01-10054"/>
    <x v="3"/>
    <s v="Nov"/>
    <x v="1"/>
    <x v="0"/>
    <s v="Order assembled"/>
    <x v="0"/>
    <x v="0"/>
    <x v="1"/>
    <n v="22000"/>
    <n v="6432.72"/>
  </r>
  <r>
    <s v="AD01-10055"/>
    <x v="3"/>
    <s v="Nov"/>
    <x v="1"/>
    <x v="0"/>
    <s v="Order assembled"/>
    <x v="0"/>
    <x v="0"/>
    <x v="1"/>
    <n v="7700"/>
    <n v="7840"/>
  </r>
  <r>
    <s v="AD01-10056"/>
    <x v="3"/>
    <s v="Nov"/>
    <x v="1"/>
    <x v="0"/>
    <s v="Order assembled"/>
    <x v="0"/>
    <x v="0"/>
    <x v="1"/>
    <n v="11111"/>
    <n v="5128.0320000000002"/>
  </r>
  <r>
    <s v="AD01-10057"/>
    <x v="3"/>
    <s v="Nov"/>
    <x v="1"/>
    <x v="0"/>
    <s v="Order assembled"/>
    <x v="0"/>
    <x v="0"/>
    <x v="1"/>
    <n v="7700"/>
    <n v="7840"/>
  </r>
  <r>
    <s v="AD01-10058"/>
    <x v="3"/>
    <s v="Nov"/>
    <x v="1"/>
    <x v="1"/>
    <s v="Order assembled"/>
    <x v="1"/>
    <x v="0"/>
    <x v="2"/>
    <n v="110"/>
    <n v="112"/>
  </r>
  <r>
    <s v="AD01-10059"/>
    <x v="3"/>
    <s v="Nov"/>
    <x v="1"/>
    <x v="0"/>
    <s v="Order assembled"/>
    <x v="1"/>
    <x v="0"/>
    <x v="2"/>
    <n v="2517.46"/>
    <n v="5126.4639999999999"/>
  </r>
  <r>
    <s v="AD01-10060"/>
    <x v="3"/>
    <s v="Nov"/>
    <x v="1"/>
    <x v="0"/>
    <s v="Order assembled"/>
    <x v="1"/>
    <x v="0"/>
    <x v="2"/>
    <n v="2288.4499999999998"/>
    <n v="5126.1279999999997"/>
  </r>
  <r>
    <s v="AD01-10061"/>
    <x v="3"/>
    <s v="Nov"/>
    <x v="1"/>
    <x v="1"/>
    <s v="Order assembled"/>
    <x v="1"/>
    <x v="0"/>
    <x v="2"/>
    <n v="100"/>
    <n v="224"/>
  </r>
  <r>
    <s v="AD01-10062"/>
    <x v="3"/>
    <s v="Nov"/>
    <x v="1"/>
    <x v="0"/>
    <s v="Order assembled"/>
    <x v="1"/>
    <x v="0"/>
    <x v="2"/>
    <n v="2288.4"/>
    <n v="5126.0160000000005"/>
  </r>
  <r>
    <s v="AD01-10063"/>
    <x v="3"/>
    <s v="Nov"/>
    <x v="1"/>
    <x v="1"/>
    <s v="Order assembled"/>
    <x v="1"/>
    <x v="0"/>
    <x v="2"/>
    <n v="200"/>
    <n v="224"/>
  </r>
  <r>
    <s v="AD01-10064"/>
    <x v="3"/>
    <s v="Nov"/>
    <x v="1"/>
    <x v="0"/>
    <s v="Order assembled"/>
    <x v="1"/>
    <x v="0"/>
    <x v="2"/>
    <n v="2288.65"/>
    <n v="5126.576"/>
  </r>
  <r>
    <s v="AD01-10065"/>
    <x v="3"/>
    <s v="Nov"/>
    <x v="1"/>
    <x v="0"/>
    <s v="Order assembled"/>
    <x v="0"/>
    <x v="0"/>
    <x v="1"/>
    <n v="6600"/>
    <n v="7392"/>
  </r>
  <r>
    <s v="AD01-10066"/>
    <x v="3"/>
    <s v="Dec"/>
    <x v="0"/>
    <x v="0"/>
    <s v="Order assembled"/>
    <x v="0"/>
    <x v="0"/>
    <x v="0"/>
    <n v="4577.3"/>
    <n v="5126.576"/>
  </r>
  <r>
    <s v="AD01-10067"/>
    <x v="3"/>
    <s v="Dec"/>
    <x v="1"/>
    <x v="0"/>
    <s v="Order assembled"/>
    <x v="0"/>
    <x v="0"/>
    <x v="1"/>
    <n v="8000"/>
    <n v="8960"/>
  </r>
  <r>
    <s v="AD01-10068"/>
    <x v="3"/>
    <s v="Dec"/>
    <x v="0"/>
    <x v="0"/>
    <s v="Order assembled"/>
    <x v="0"/>
    <x v="0"/>
    <x v="0"/>
    <n v="4577.2"/>
    <n v="5126.4639999999999"/>
  </r>
  <r>
    <s v="AD01-10069"/>
    <x v="3"/>
    <s v="Dec"/>
    <x v="0"/>
    <x v="0"/>
    <s v="Order assembled"/>
    <x v="0"/>
    <x v="0"/>
    <x v="0"/>
    <n v="5743.5"/>
    <n v="6432.72"/>
  </r>
  <r>
    <s v="AD01-10070"/>
    <x v="3"/>
    <s v="Dec"/>
    <x v="1"/>
    <x v="0"/>
    <s v="Order assembled"/>
    <x v="0"/>
    <x v="0"/>
    <x v="1"/>
    <n v="7000"/>
    <n v="7840"/>
  </r>
  <r>
    <s v="AD01-10071"/>
    <x v="3"/>
    <s v="Dec"/>
    <x v="0"/>
    <x v="0"/>
    <s v="Order assembled"/>
    <x v="1"/>
    <x v="0"/>
    <x v="0"/>
    <n v="4578.6000000000004"/>
    <n v="5128.0320000000002"/>
  </r>
  <r>
    <s v="AD01-10072"/>
    <x v="3"/>
    <s v="Dec"/>
    <x v="1"/>
    <x v="0"/>
    <s v="Order assembled"/>
    <x v="1"/>
    <x v="0"/>
    <x v="2"/>
    <n v="7000"/>
    <n v="7840"/>
  </r>
  <r>
    <s v="AD01-10073"/>
    <x v="3"/>
    <s v="Dec"/>
    <x v="1"/>
    <x v="1"/>
    <s v="Order assembled"/>
    <x v="1"/>
    <x v="0"/>
    <x v="2"/>
    <n v="100"/>
    <n v="112"/>
  </r>
  <r>
    <s v="AD01-10074"/>
    <x v="3"/>
    <s v="Dec"/>
    <x v="1"/>
    <x v="0"/>
    <s v="Order assembled"/>
    <x v="1"/>
    <x v="0"/>
    <x v="2"/>
    <n v="2288.6"/>
    <n v="5126.4639999999999"/>
  </r>
  <r>
    <s v="AD01-10075"/>
    <x v="3"/>
    <s v="Dec"/>
    <x v="1"/>
    <x v="0"/>
    <s v="Order assembled"/>
    <x v="1"/>
    <x v="0"/>
    <x v="2"/>
    <n v="2288.4499999999998"/>
    <n v="5126.1279999999997"/>
  </r>
  <r>
    <s v="AD01-10076"/>
    <x v="3"/>
    <s v="Dec"/>
    <x v="1"/>
    <x v="1"/>
    <s v="Order assembled"/>
    <x v="1"/>
    <x v="0"/>
    <x v="2"/>
    <n v="100"/>
    <n v="224"/>
  </r>
  <r>
    <s v="AD01-10077"/>
    <x v="3"/>
    <s v="Dec"/>
    <x v="1"/>
    <x v="0"/>
    <s v="Order assembled"/>
    <x v="1"/>
    <x v="0"/>
    <x v="2"/>
    <n v="2288.4"/>
    <n v="5126.0160000000005"/>
  </r>
  <r>
    <s v="AD01-10078"/>
    <x v="3"/>
    <s v="Dec"/>
    <x v="1"/>
    <x v="1"/>
    <s v="Order assembled"/>
    <x v="1"/>
    <x v="0"/>
    <x v="2"/>
    <n v="200"/>
    <n v="224"/>
  </r>
  <r>
    <s v="AD01-10079"/>
    <x v="3"/>
    <s v="Dec"/>
    <x v="1"/>
    <x v="0"/>
    <s v="Order assembled"/>
    <x v="1"/>
    <x v="0"/>
    <x v="2"/>
    <n v="2288.65"/>
    <n v="5126.576"/>
  </r>
  <r>
    <s v="AD01-10080"/>
    <x v="3"/>
    <s v="Dec"/>
    <x v="1"/>
    <x v="0"/>
    <s v="Order assembled"/>
    <x v="1"/>
    <x v="0"/>
    <x v="2"/>
    <n v="6600"/>
    <n v="7392"/>
  </r>
  <r>
    <s v="AD01-10081"/>
    <x v="4"/>
    <s v="Jan"/>
    <x v="0"/>
    <x v="0"/>
    <s v="Order assembled"/>
    <x v="1"/>
    <x v="0"/>
    <x v="0"/>
    <n v="4577.3"/>
    <n v="5126.576"/>
  </r>
  <r>
    <s v="AD01-10082"/>
    <x v="4"/>
    <s v="Jan"/>
    <x v="1"/>
    <x v="0"/>
    <s v="Order assembled"/>
    <x v="1"/>
    <x v="0"/>
    <x v="2"/>
    <n v="8000"/>
    <n v="8960"/>
  </r>
  <r>
    <s v="AD01-10083"/>
    <x v="4"/>
    <s v="Jan"/>
    <x v="0"/>
    <x v="0"/>
    <s v="Order assembled"/>
    <x v="1"/>
    <x v="0"/>
    <x v="0"/>
    <n v="4577.2"/>
    <n v="5126.4639999999999"/>
  </r>
  <r>
    <s v="AD01-10084"/>
    <x v="4"/>
    <s v="Jan"/>
    <x v="0"/>
    <x v="0"/>
    <s v="Order assembled"/>
    <x v="1"/>
    <x v="0"/>
    <x v="0"/>
    <n v="5743.5"/>
    <n v="6432.72"/>
  </r>
  <r>
    <s v="AD01-10085"/>
    <x v="4"/>
    <s v="Jan"/>
    <x v="1"/>
    <x v="0"/>
    <s v="Order assembled"/>
    <x v="1"/>
    <x v="0"/>
    <x v="2"/>
    <n v="7000"/>
    <n v="7840"/>
  </r>
  <r>
    <s v="AD01-10086"/>
    <x v="4"/>
    <s v="Jan"/>
    <x v="0"/>
    <x v="0"/>
    <s v="Order assembled"/>
    <x v="1"/>
    <x v="0"/>
    <x v="0"/>
    <n v="4578.6000000000004"/>
    <n v="5128.0320000000002"/>
  </r>
  <r>
    <s v="AD01-10087"/>
    <x v="4"/>
    <s v="Jan"/>
    <x v="1"/>
    <x v="0"/>
    <s v="Order assembled"/>
    <x v="1"/>
    <x v="0"/>
    <x v="2"/>
    <n v="7000"/>
    <n v="7840"/>
  </r>
  <r>
    <s v="AD01-10088"/>
    <x v="4"/>
    <s v="Jan"/>
    <x v="1"/>
    <x v="1"/>
    <s v="Order assembled"/>
    <x v="1"/>
    <x v="0"/>
    <x v="2"/>
    <n v="100"/>
    <n v="112"/>
  </r>
  <r>
    <s v="AD01-10089"/>
    <x v="4"/>
    <s v="Jan"/>
    <x v="0"/>
    <x v="0"/>
    <s v="Order assembled"/>
    <x v="1"/>
    <x v="0"/>
    <x v="0"/>
    <n v="4577.2"/>
    <n v="5126.4639999999999"/>
  </r>
  <r>
    <s v="AD01-10090"/>
    <x v="4"/>
    <s v="Jan"/>
    <x v="0"/>
    <x v="0"/>
    <s v="Order assembled"/>
    <x v="1"/>
    <x v="0"/>
    <x v="0"/>
    <n v="4576.8999999999996"/>
    <n v="5126.1279999999997"/>
  </r>
  <r>
    <s v="AD01-10091"/>
    <x v="4"/>
    <s v="Jan"/>
    <x v="1"/>
    <x v="1"/>
    <s v="Order assembled"/>
    <x v="1"/>
    <x v="0"/>
    <x v="2"/>
    <n v="200"/>
    <n v="224"/>
  </r>
  <r>
    <s v="AD01-10092"/>
    <x v="4"/>
    <s v="Jan"/>
    <x v="0"/>
    <x v="0"/>
    <s v="Order assembled"/>
    <x v="1"/>
    <x v="0"/>
    <x v="0"/>
    <n v="4576.8"/>
    <n v="5126.0160000000005"/>
  </r>
  <r>
    <s v="AD01-10093"/>
    <x v="4"/>
    <s v="Jan"/>
    <x v="1"/>
    <x v="1"/>
    <s v="Order assembled"/>
    <x v="1"/>
    <x v="0"/>
    <x v="2"/>
    <n v="200"/>
    <n v="224"/>
  </r>
  <r>
    <s v="AD01-10094"/>
    <x v="4"/>
    <s v="Jan"/>
    <x v="1"/>
    <x v="0"/>
    <s v="Order assembled"/>
    <x v="1"/>
    <x v="0"/>
    <x v="2"/>
    <n v="6600"/>
    <n v="7392"/>
  </r>
  <r>
    <s v="AD01-10095"/>
    <x v="4"/>
    <s v="Jan"/>
    <x v="0"/>
    <x v="0"/>
    <s v="Order assembled"/>
    <x v="1"/>
    <x v="0"/>
    <x v="0"/>
    <n v="4577.3"/>
    <n v="5126.576"/>
  </r>
  <r>
    <s v="AD01-10096"/>
    <x v="4"/>
    <s v="Feb"/>
    <x v="0"/>
    <x v="0"/>
    <s v="Order assembled"/>
    <x v="0"/>
    <x v="0"/>
    <x v="0"/>
    <n v="4577.3"/>
    <n v="5126.576"/>
  </r>
  <r>
    <s v="AD01-10097"/>
    <x v="4"/>
    <s v="Feb"/>
    <x v="1"/>
    <x v="0"/>
    <s v="Order assembled"/>
    <x v="0"/>
    <x v="0"/>
    <x v="1"/>
    <n v="8000"/>
    <n v="8960"/>
  </r>
  <r>
    <s v="AD01-10098"/>
    <x v="4"/>
    <s v="Feb"/>
    <x v="0"/>
    <x v="0"/>
    <s v="Order assembled"/>
    <x v="0"/>
    <x v="0"/>
    <x v="0"/>
    <n v="4577.2"/>
    <n v="5126.4639999999999"/>
  </r>
  <r>
    <s v="AD01-10099"/>
    <x v="4"/>
    <s v="Feb"/>
    <x v="0"/>
    <x v="0"/>
    <s v="Order assembled"/>
    <x v="0"/>
    <x v="0"/>
    <x v="0"/>
    <n v="5743.5"/>
    <n v="6432.72"/>
  </r>
  <r>
    <s v="AD01-10100"/>
    <x v="4"/>
    <s v="Feb"/>
    <x v="1"/>
    <x v="0"/>
    <s v="Order assembled"/>
    <x v="0"/>
    <x v="0"/>
    <x v="1"/>
    <n v="7000"/>
    <n v="7840"/>
  </r>
  <r>
    <s v="AD01-10101"/>
    <x v="4"/>
    <s v="Feb"/>
    <x v="0"/>
    <x v="0"/>
    <s v="Order assembled"/>
    <x v="0"/>
    <x v="0"/>
    <x v="0"/>
    <n v="4578.6000000000004"/>
    <n v="5128.0320000000002"/>
  </r>
  <r>
    <s v="AD01-10102"/>
    <x v="4"/>
    <s v="Feb"/>
    <x v="1"/>
    <x v="0"/>
    <s v="Order assembled"/>
    <x v="0"/>
    <x v="0"/>
    <x v="1"/>
    <n v="7000"/>
    <n v="7840"/>
  </r>
  <r>
    <s v="AD01-10103"/>
    <x v="4"/>
    <s v="Feb"/>
    <x v="1"/>
    <x v="1"/>
    <s v="Order assembled"/>
    <x v="1"/>
    <x v="0"/>
    <x v="2"/>
    <n v="100"/>
    <n v="112"/>
  </r>
  <r>
    <s v="AD01-10104"/>
    <x v="4"/>
    <s v="Feb"/>
    <x v="0"/>
    <x v="0"/>
    <s v="Order assembled"/>
    <x v="0"/>
    <x v="0"/>
    <x v="0"/>
    <n v="4577.2"/>
    <n v="5126.4639999999999"/>
  </r>
  <r>
    <s v="AD01-10105"/>
    <x v="4"/>
    <s v="Feb"/>
    <x v="0"/>
    <x v="0"/>
    <s v="Order assembled"/>
    <x v="0"/>
    <x v="0"/>
    <x v="0"/>
    <n v="4576.8999999999996"/>
    <n v="5126.1279999999997"/>
  </r>
  <r>
    <s v="AD01-10106"/>
    <x v="4"/>
    <s v="Feb"/>
    <x v="1"/>
    <x v="1"/>
    <s v="Order assembled"/>
    <x v="1"/>
    <x v="0"/>
    <x v="2"/>
    <n v="200"/>
    <n v="224"/>
  </r>
  <r>
    <s v="AD01-10107"/>
    <x v="4"/>
    <s v="Feb"/>
    <x v="0"/>
    <x v="0"/>
    <s v="Order assembled"/>
    <x v="0"/>
    <x v="0"/>
    <x v="0"/>
    <n v="4576.8"/>
    <n v="5126.0160000000005"/>
  </r>
  <r>
    <s v="AD01-10108"/>
    <x v="4"/>
    <s v="Feb"/>
    <x v="1"/>
    <x v="1"/>
    <s v="Order assembled"/>
    <x v="1"/>
    <x v="0"/>
    <x v="2"/>
    <n v="200"/>
    <n v="224"/>
  </r>
  <r>
    <s v="AD01-10109"/>
    <x v="4"/>
    <s v="Feb"/>
    <x v="0"/>
    <x v="0"/>
    <s v="Order assembled"/>
    <x v="0"/>
    <x v="0"/>
    <x v="0"/>
    <n v="4577.3"/>
    <n v="5126.576"/>
  </r>
  <r>
    <s v="AD01-10110"/>
    <x v="4"/>
    <s v="Feb"/>
    <x v="1"/>
    <x v="0"/>
    <s v="Order assembled"/>
    <x v="0"/>
    <x v="0"/>
    <x v="1"/>
    <n v="6600"/>
    <n v="7392"/>
  </r>
  <r>
    <s v="AD01-10111"/>
    <x v="4"/>
    <s v="Mar"/>
    <x v="0"/>
    <x v="0"/>
    <s v="Order assembled"/>
    <x v="1"/>
    <x v="0"/>
    <x v="0"/>
    <n v="4577.3"/>
    <n v="5126.576"/>
  </r>
  <r>
    <s v="AD01-10112"/>
    <x v="4"/>
    <s v="Mar"/>
    <x v="1"/>
    <x v="0"/>
    <s v="Order assembled"/>
    <x v="1"/>
    <x v="0"/>
    <x v="2"/>
    <n v="8000"/>
    <n v="8960"/>
  </r>
  <r>
    <s v="AD01-10113"/>
    <x v="4"/>
    <s v="Mar"/>
    <x v="0"/>
    <x v="0"/>
    <s v="Order assembled"/>
    <x v="1"/>
    <x v="0"/>
    <x v="0"/>
    <n v="4577.2"/>
    <n v="5126.4639999999999"/>
  </r>
  <r>
    <s v="AD01-10114"/>
    <x v="4"/>
    <s v="Mar"/>
    <x v="0"/>
    <x v="0"/>
    <s v="Order assembled"/>
    <x v="1"/>
    <x v="0"/>
    <x v="0"/>
    <n v="5743.5"/>
    <n v="6432.72"/>
  </r>
  <r>
    <s v="AD01-10115"/>
    <x v="4"/>
    <s v="Mar"/>
    <x v="1"/>
    <x v="0"/>
    <s v="Order assembled"/>
    <x v="1"/>
    <x v="0"/>
    <x v="2"/>
    <n v="7000"/>
    <n v="7840"/>
  </r>
  <r>
    <s v="AD01-10116"/>
    <x v="4"/>
    <s v="Mar"/>
    <x v="0"/>
    <x v="0"/>
    <s v="Order assembled"/>
    <x v="1"/>
    <x v="0"/>
    <x v="0"/>
    <n v="4578.6000000000004"/>
    <n v="5128.0320000000002"/>
  </r>
  <r>
    <s v="AD01-10117"/>
    <x v="4"/>
    <s v="Mar"/>
    <x v="1"/>
    <x v="0"/>
    <s v="Order assembled"/>
    <x v="1"/>
    <x v="0"/>
    <x v="2"/>
    <n v="7000"/>
    <n v="7840"/>
  </r>
  <r>
    <s v="AD01-10118"/>
    <x v="4"/>
    <s v="Mar"/>
    <x v="1"/>
    <x v="1"/>
    <s v="Order assembled"/>
    <x v="1"/>
    <x v="0"/>
    <x v="2"/>
    <n v="100"/>
    <n v="112"/>
  </r>
  <r>
    <s v="AD01-10119"/>
    <x v="4"/>
    <s v="Mar"/>
    <x v="0"/>
    <x v="0"/>
    <s v="Order assembled"/>
    <x v="1"/>
    <x v="0"/>
    <x v="0"/>
    <n v="4577.2"/>
    <n v="5126.4639999999999"/>
  </r>
  <r>
    <s v="AD01-10120"/>
    <x v="4"/>
    <s v="Mar"/>
    <x v="0"/>
    <x v="0"/>
    <s v="Order assembled"/>
    <x v="1"/>
    <x v="0"/>
    <x v="0"/>
    <n v="4576.8999999999996"/>
    <n v="5126.1279999999997"/>
  </r>
  <r>
    <s v="AD01-10121"/>
    <x v="4"/>
    <s v="Mar"/>
    <x v="1"/>
    <x v="1"/>
    <s v="Order assembled"/>
    <x v="1"/>
    <x v="0"/>
    <x v="2"/>
    <n v="200"/>
    <n v="224"/>
  </r>
  <r>
    <s v="AD01-10122"/>
    <x v="4"/>
    <s v="Mar"/>
    <x v="0"/>
    <x v="0"/>
    <s v="Order assembled"/>
    <x v="1"/>
    <x v="0"/>
    <x v="0"/>
    <n v="4576.8"/>
    <n v="5126.0160000000005"/>
  </r>
  <r>
    <s v="AD01-10123"/>
    <x v="4"/>
    <s v="Mar"/>
    <x v="1"/>
    <x v="1"/>
    <s v="Order assembled"/>
    <x v="1"/>
    <x v="0"/>
    <x v="2"/>
    <n v="200"/>
    <n v="224"/>
  </r>
  <r>
    <s v="AD01-10124"/>
    <x v="4"/>
    <s v="Mar"/>
    <x v="0"/>
    <x v="0"/>
    <s v="Order assembled"/>
    <x v="1"/>
    <x v="0"/>
    <x v="0"/>
    <n v="4577.3"/>
    <n v="5126.576"/>
  </r>
  <r>
    <s v="AD01-10125"/>
    <x v="4"/>
    <s v="Mar"/>
    <x v="1"/>
    <x v="0"/>
    <s v="Order assembled"/>
    <x v="1"/>
    <x v="0"/>
    <x v="2"/>
    <n v="6600"/>
    <n v="7392"/>
  </r>
  <r>
    <s v="AD01-10126"/>
    <x v="4"/>
    <s v="Apr"/>
    <x v="0"/>
    <x v="0"/>
    <s v="Order assembled"/>
    <x v="1"/>
    <x v="0"/>
    <x v="0"/>
    <n v="4577.3"/>
    <n v="5126.576"/>
  </r>
  <r>
    <s v="AD01-10127"/>
    <x v="4"/>
    <s v="Apr"/>
    <x v="1"/>
    <x v="0"/>
    <s v="Order assembled"/>
    <x v="0"/>
    <x v="0"/>
    <x v="1"/>
    <n v="8000"/>
    <n v="8960"/>
  </r>
  <r>
    <s v="AD01-10128"/>
    <x v="4"/>
    <s v="Apr"/>
    <x v="0"/>
    <x v="0"/>
    <s v="Order assembled"/>
    <x v="0"/>
    <x v="0"/>
    <x v="0"/>
    <n v="4577.2"/>
    <n v="5126.4639999999999"/>
  </r>
  <r>
    <s v="AD01-10129"/>
    <x v="4"/>
    <s v="Apr"/>
    <x v="0"/>
    <x v="0"/>
    <s v="Order assembled"/>
    <x v="0"/>
    <x v="0"/>
    <x v="0"/>
    <n v="5743.5"/>
    <n v="6432.72"/>
  </r>
  <r>
    <s v="AD01-10130"/>
    <x v="4"/>
    <s v="Apr"/>
    <x v="1"/>
    <x v="0"/>
    <s v="Order assembled"/>
    <x v="0"/>
    <x v="0"/>
    <x v="1"/>
    <n v="7000"/>
    <n v="7840"/>
  </r>
  <r>
    <s v="AD01-10131"/>
    <x v="4"/>
    <s v="Apr"/>
    <x v="0"/>
    <x v="0"/>
    <s v="Order assembled"/>
    <x v="0"/>
    <x v="0"/>
    <x v="0"/>
    <n v="4578.6000000000004"/>
    <n v="5128.0320000000002"/>
  </r>
  <r>
    <s v="AD01-10132"/>
    <x v="4"/>
    <s v="Apr"/>
    <x v="1"/>
    <x v="0"/>
    <s v="Order assembled"/>
    <x v="0"/>
    <x v="0"/>
    <x v="1"/>
    <n v="7000"/>
    <n v="7840"/>
  </r>
  <r>
    <s v="AD01-10133"/>
    <x v="4"/>
    <s v="Apr"/>
    <x v="1"/>
    <x v="1"/>
    <s v="Order assembled"/>
    <x v="1"/>
    <x v="0"/>
    <x v="2"/>
    <n v="100"/>
    <n v="112"/>
  </r>
  <r>
    <s v="AD01-10134"/>
    <x v="4"/>
    <s v="Apr"/>
    <x v="0"/>
    <x v="0"/>
    <s v="Order assembled"/>
    <x v="0"/>
    <x v="0"/>
    <x v="0"/>
    <n v="4577.2"/>
    <n v="5126.4639999999999"/>
  </r>
  <r>
    <s v="AD01-10135"/>
    <x v="4"/>
    <s v="Apr"/>
    <x v="0"/>
    <x v="0"/>
    <s v="Order assembled"/>
    <x v="0"/>
    <x v="0"/>
    <x v="0"/>
    <n v="4576.8999999999996"/>
    <n v="5126.1279999999997"/>
  </r>
  <r>
    <s v="AD01-10136"/>
    <x v="4"/>
    <s v="Apr"/>
    <x v="1"/>
    <x v="1"/>
    <s v="Order assembled"/>
    <x v="1"/>
    <x v="0"/>
    <x v="2"/>
    <n v="200"/>
    <n v="224"/>
  </r>
  <r>
    <s v="AD01-10137"/>
    <x v="4"/>
    <s v="Apr"/>
    <x v="0"/>
    <x v="0"/>
    <s v="Order assembled"/>
    <x v="0"/>
    <x v="0"/>
    <x v="0"/>
    <n v="4576.8"/>
    <n v="5126.0160000000005"/>
  </r>
  <r>
    <s v="AD01-10138"/>
    <x v="4"/>
    <s v="Apr"/>
    <x v="1"/>
    <x v="1"/>
    <s v="Order assembled"/>
    <x v="1"/>
    <x v="0"/>
    <x v="2"/>
    <n v="200"/>
    <n v="224"/>
  </r>
  <r>
    <s v="AD01-10139"/>
    <x v="4"/>
    <s v="Apr"/>
    <x v="0"/>
    <x v="0"/>
    <s v="Order assembled"/>
    <x v="0"/>
    <x v="0"/>
    <x v="0"/>
    <n v="4577.3"/>
    <n v="5126.576"/>
  </r>
  <r>
    <s v="AD01-10140"/>
    <x v="4"/>
    <s v="Apr"/>
    <x v="1"/>
    <x v="0"/>
    <s v="Order assembled"/>
    <x v="0"/>
    <x v="0"/>
    <x v="1"/>
    <n v="6600"/>
    <n v="7392"/>
  </r>
  <r>
    <s v="AD01-10141"/>
    <x v="4"/>
    <s v="May"/>
    <x v="0"/>
    <x v="0"/>
    <s v="Order assembled"/>
    <x v="0"/>
    <x v="0"/>
    <x v="0"/>
    <n v="4577.3"/>
    <n v="5126.576"/>
  </r>
  <r>
    <s v="AD01-10142"/>
    <x v="4"/>
    <s v="May"/>
    <x v="1"/>
    <x v="0"/>
    <s v="Order assembled"/>
    <x v="0"/>
    <x v="0"/>
    <x v="1"/>
    <n v="8000"/>
    <n v="8960"/>
  </r>
  <r>
    <s v="AD01-10143"/>
    <x v="4"/>
    <s v="May"/>
    <x v="0"/>
    <x v="0"/>
    <s v="Order assembled"/>
    <x v="0"/>
    <x v="0"/>
    <x v="0"/>
    <n v="4577.2"/>
    <n v="5126.4639999999999"/>
  </r>
  <r>
    <s v="AD01-10144"/>
    <x v="4"/>
    <s v="May"/>
    <x v="0"/>
    <x v="0"/>
    <s v="Order assembled"/>
    <x v="0"/>
    <x v="0"/>
    <x v="0"/>
    <n v="5743.5"/>
    <n v="6432.72"/>
  </r>
  <r>
    <s v="AD01-10145"/>
    <x v="4"/>
    <s v="May"/>
    <x v="1"/>
    <x v="0"/>
    <s v="Order assembled"/>
    <x v="0"/>
    <x v="0"/>
    <x v="1"/>
    <n v="7000"/>
    <n v="7840"/>
  </r>
  <r>
    <s v="AD01-10146"/>
    <x v="4"/>
    <s v="May"/>
    <x v="0"/>
    <x v="0"/>
    <s v="Order assembled"/>
    <x v="0"/>
    <x v="0"/>
    <x v="0"/>
    <n v="4578.6000000000004"/>
    <n v="5128.0320000000002"/>
  </r>
  <r>
    <s v="AD01-10147"/>
    <x v="4"/>
    <s v="May"/>
    <x v="1"/>
    <x v="0"/>
    <s v="Order assembled"/>
    <x v="0"/>
    <x v="0"/>
    <x v="1"/>
    <n v="7000"/>
    <n v="7840"/>
  </r>
  <r>
    <s v="AD01-10148"/>
    <x v="4"/>
    <s v="May"/>
    <x v="1"/>
    <x v="1"/>
    <s v="Order assembled"/>
    <x v="1"/>
    <x v="0"/>
    <x v="2"/>
    <n v="100"/>
    <n v="112"/>
  </r>
  <r>
    <s v="AD01-10149"/>
    <x v="4"/>
    <s v="May"/>
    <x v="0"/>
    <x v="0"/>
    <s v="Order assembled"/>
    <x v="0"/>
    <x v="0"/>
    <x v="0"/>
    <n v="4577.2"/>
    <n v="5126.4639999999999"/>
  </r>
  <r>
    <s v="AD01-10150"/>
    <x v="4"/>
    <s v="May"/>
    <x v="0"/>
    <x v="0"/>
    <s v="Order assembled"/>
    <x v="0"/>
    <x v="0"/>
    <x v="0"/>
    <n v="4576.8999999999996"/>
    <n v="5126.1279999999997"/>
  </r>
  <r>
    <s v="AD01-10151"/>
    <x v="4"/>
    <s v="May"/>
    <x v="1"/>
    <x v="1"/>
    <s v="Order assembled"/>
    <x v="1"/>
    <x v="0"/>
    <x v="2"/>
    <n v="200"/>
    <n v="224"/>
  </r>
  <r>
    <s v="AD01-10152"/>
    <x v="4"/>
    <s v="May"/>
    <x v="0"/>
    <x v="0"/>
    <s v="Order assembled"/>
    <x v="0"/>
    <x v="0"/>
    <x v="0"/>
    <n v="4576.8"/>
    <n v="5126.0160000000005"/>
  </r>
  <r>
    <s v="AD01-10153"/>
    <x v="4"/>
    <s v="May"/>
    <x v="1"/>
    <x v="1"/>
    <s v="Order assembled"/>
    <x v="1"/>
    <x v="0"/>
    <x v="2"/>
    <n v="200"/>
    <n v="224"/>
  </r>
  <r>
    <s v="AD01-10154"/>
    <x v="4"/>
    <s v="May"/>
    <x v="0"/>
    <x v="0"/>
    <s v="Order assembled"/>
    <x v="0"/>
    <x v="0"/>
    <x v="0"/>
    <n v="4577.3"/>
    <n v="5126.576"/>
  </r>
  <r>
    <s v="AD01-10155"/>
    <x v="4"/>
    <s v="May"/>
    <x v="1"/>
    <x v="0"/>
    <s v="Order assembled"/>
    <x v="0"/>
    <x v="0"/>
    <x v="1"/>
    <n v="6600"/>
    <n v="7392"/>
  </r>
  <r>
    <s v="AD01-10156"/>
    <x v="4"/>
    <s v="Jun"/>
    <x v="0"/>
    <x v="0"/>
    <s v="Order assembled"/>
    <x v="0"/>
    <x v="0"/>
    <x v="0"/>
    <n v="4577.3"/>
    <n v="5126.576"/>
  </r>
  <r>
    <s v="AD01-10157"/>
    <x v="4"/>
    <s v="Jun"/>
    <x v="1"/>
    <x v="0"/>
    <s v="Order assembled"/>
    <x v="0"/>
    <x v="0"/>
    <x v="1"/>
    <n v="8000"/>
    <n v="8960"/>
  </r>
  <r>
    <s v="AD01-10158"/>
    <x v="4"/>
    <s v="Jun"/>
    <x v="0"/>
    <x v="0"/>
    <s v="Order assembled"/>
    <x v="0"/>
    <x v="0"/>
    <x v="0"/>
    <n v="4577.2"/>
    <n v="5126.4639999999999"/>
  </r>
  <r>
    <s v="AD01-10159"/>
    <x v="4"/>
    <s v="Jun"/>
    <x v="0"/>
    <x v="0"/>
    <s v="Order assembled"/>
    <x v="0"/>
    <x v="0"/>
    <x v="0"/>
    <n v="5743.5"/>
    <n v="6432.72"/>
  </r>
  <r>
    <s v="AD01-10160"/>
    <x v="4"/>
    <s v="Jun"/>
    <x v="1"/>
    <x v="0"/>
    <s v="Order assembled"/>
    <x v="0"/>
    <x v="0"/>
    <x v="1"/>
    <n v="7000"/>
    <n v="7840"/>
  </r>
  <r>
    <s v="AD01-10161"/>
    <x v="4"/>
    <s v="Jun"/>
    <x v="0"/>
    <x v="0"/>
    <s v="Order assembled"/>
    <x v="0"/>
    <x v="0"/>
    <x v="0"/>
    <n v="4578.6000000000004"/>
    <n v="5128.0320000000002"/>
  </r>
  <r>
    <s v="AD01-10162"/>
    <x v="4"/>
    <s v="Jun"/>
    <x v="1"/>
    <x v="0"/>
    <s v="Order assembled"/>
    <x v="0"/>
    <x v="0"/>
    <x v="1"/>
    <n v="7000"/>
    <n v="7840"/>
  </r>
  <r>
    <s v="AD01-10163"/>
    <x v="4"/>
    <s v="Jun"/>
    <x v="1"/>
    <x v="1"/>
    <s v="Order assembled"/>
    <x v="1"/>
    <x v="0"/>
    <x v="2"/>
    <n v="100"/>
    <n v="112"/>
  </r>
  <r>
    <s v="AD01-10164"/>
    <x v="4"/>
    <s v="Jun"/>
    <x v="0"/>
    <x v="0"/>
    <s v="Order assembled"/>
    <x v="0"/>
    <x v="0"/>
    <x v="0"/>
    <n v="4577.2"/>
    <n v="5126.4639999999999"/>
  </r>
  <r>
    <s v="AD01-10165"/>
    <x v="4"/>
    <s v="Jun"/>
    <x v="0"/>
    <x v="0"/>
    <s v="Order assembled"/>
    <x v="0"/>
    <x v="0"/>
    <x v="0"/>
    <n v="4576.8999999999996"/>
    <n v="5126.1279999999997"/>
  </r>
  <r>
    <s v="AD01-10166"/>
    <x v="4"/>
    <s v="Jun"/>
    <x v="1"/>
    <x v="1"/>
    <s v="Order assembled"/>
    <x v="1"/>
    <x v="0"/>
    <x v="2"/>
    <n v="200"/>
    <n v="224"/>
  </r>
  <r>
    <s v="AD01-10167"/>
    <x v="4"/>
    <s v="Jun"/>
    <x v="0"/>
    <x v="0"/>
    <s v="Order assembled"/>
    <x v="0"/>
    <x v="0"/>
    <x v="0"/>
    <n v="4576.8"/>
    <n v="5126.0160000000005"/>
  </r>
  <r>
    <s v="AD01-10168"/>
    <x v="4"/>
    <s v="Jun"/>
    <x v="1"/>
    <x v="1"/>
    <s v="Order assembled"/>
    <x v="1"/>
    <x v="0"/>
    <x v="2"/>
    <n v="200"/>
    <n v="224"/>
  </r>
  <r>
    <s v="AD01-10169"/>
    <x v="4"/>
    <s v="Jun"/>
    <x v="1"/>
    <x v="0"/>
    <s v="Order assembled"/>
    <x v="0"/>
    <x v="0"/>
    <x v="1"/>
    <n v="6600"/>
    <n v="7392"/>
  </r>
  <r>
    <s v="AD01-10170"/>
    <x v="4"/>
    <s v="Jun"/>
    <x v="0"/>
    <x v="0"/>
    <s v="Order assembled"/>
    <x v="0"/>
    <x v="0"/>
    <x v="0"/>
    <n v="4577.3"/>
    <n v="5126.576"/>
  </r>
  <r>
    <s v="AD01-10171"/>
    <x v="4"/>
    <s v="Jul"/>
    <x v="0"/>
    <x v="0"/>
    <s v="Order assembled"/>
    <x v="0"/>
    <x v="0"/>
    <x v="0"/>
    <n v="4577.3"/>
    <n v="5126.576"/>
  </r>
  <r>
    <s v="AD01-10172"/>
    <x v="4"/>
    <s v="Jul"/>
    <x v="1"/>
    <x v="0"/>
    <s v="Order assembled"/>
    <x v="0"/>
    <x v="0"/>
    <x v="1"/>
    <n v="8000"/>
    <n v="8960"/>
  </r>
  <r>
    <s v="AD01-10173"/>
    <x v="4"/>
    <s v="Jul"/>
    <x v="0"/>
    <x v="0"/>
    <s v="Order assembled"/>
    <x v="0"/>
    <x v="0"/>
    <x v="0"/>
    <n v="4577.2"/>
    <n v="5126.4639999999999"/>
  </r>
  <r>
    <s v="AD01-10174"/>
    <x v="4"/>
    <s v="Jul"/>
    <x v="0"/>
    <x v="0"/>
    <s v="Order assembled"/>
    <x v="0"/>
    <x v="0"/>
    <x v="0"/>
    <n v="5743.5"/>
    <n v="6432.72"/>
  </r>
  <r>
    <s v="AD01-10175"/>
    <x v="4"/>
    <s v="Jul"/>
    <x v="1"/>
    <x v="0"/>
    <s v="Order assembled"/>
    <x v="0"/>
    <x v="0"/>
    <x v="1"/>
    <n v="7000"/>
    <n v="7840"/>
  </r>
  <r>
    <s v="AD01-10176"/>
    <x v="4"/>
    <s v="Jul"/>
    <x v="0"/>
    <x v="0"/>
    <s v="Order assembled"/>
    <x v="0"/>
    <x v="0"/>
    <x v="0"/>
    <n v="4578.6000000000004"/>
    <n v="5128.0320000000002"/>
  </r>
  <r>
    <s v="AD01-10177"/>
    <x v="4"/>
    <s v="Jul"/>
    <x v="1"/>
    <x v="0"/>
    <s v="Order assembled"/>
    <x v="0"/>
    <x v="0"/>
    <x v="1"/>
    <n v="7000"/>
    <n v="7840"/>
  </r>
  <r>
    <s v="AD01-10178"/>
    <x v="4"/>
    <s v="Jul"/>
    <x v="1"/>
    <x v="1"/>
    <s v="Order assembled"/>
    <x v="1"/>
    <x v="0"/>
    <x v="2"/>
    <n v="100"/>
    <n v="112"/>
  </r>
  <r>
    <s v="AD01-10179"/>
    <x v="4"/>
    <s v="Jul"/>
    <x v="0"/>
    <x v="0"/>
    <s v="Order assembled"/>
    <x v="0"/>
    <x v="0"/>
    <x v="0"/>
    <n v="4577.2"/>
    <n v="5126.4639999999999"/>
  </r>
  <r>
    <s v="AD01-10180"/>
    <x v="4"/>
    <s v="Jul"/>
    <x v="0"/>
    <x v="0"/>
    <s v="Order assembled"/>
    <x v="0"/>
    <x v="0"/>
    <x v="0"/>
    <n v="4576.8999999999996"/>
    <n v="5126.1279999999997"/>
  </r>
  <r>
    <s v="AD01-10181"/>
    <x v="4"/>
    <s v="Jul"/>
    <x v="1"/>
    <x v="1"/>
    <s v="Order assembled"/>
    <x v="1"/>
    <x v="0"/>
    <x v="2"/>
    <n v="200"/>
    <n v="224"/>
  </r>
  <r>
    <s v="AD01-10182"/>
    <x v="4"/>
    <s v="Jul"/>
    <x v="0"/>
    <x v="0"/>
    <s v="Order assembled"/>
    <x v="0"/>
    <x v="0"/>
    <x v="0"/>
    <n v="4576.8"/>
    <n v="5126.0160000000005"/>
  </r>
  <r>
    <s v="AD01-10183"/>
    <x v="4"/>
    <s v="Jul"/>
    <x v="1"/>
    <x v="1"/>
    <s v="Order assembled"/>
    <x v="1"/>
    <x v="0"/>
    <x v="2"/>
    <n v="200"/>
    <n v="224"/>
  </r>
  <r>
    <s v="AD01-10184"/>
    <x v="4"/>
    <s v="Jul"/>
    <x v="0"/>
    <x v="0"/>
    <s v="Order assembled"/>
    <x v="0"/>
    <x v="0"/>
    <x v="0"/>
    <n v="4577.3"/>
    <n v="5126.576"/>
  </r>
  <r>
    <s v="AD01-10185"/>
    <x v="4"/>
    <s v="Jul"/>
    <x v="1"/>
    <x v="0"/>
    <s v="Order assembled"/>
    <x v="0"/>
    <x v="0"/>
    <x v="1"/>
    <n v="6600"/>
    <n v="7392"/>
  </r>
  <r>
    <s v="AD01-10186"/>
    <x v="4"/>
    <s v="Aug"/>
    <x v="0"/>
    <x v="0"/>
    <s v="Order assembled"/>
    <x v="0"/>
    <x v="0"/>
    <x v="0"/>
    <n v="4577.3"/>
    <n v="5126.576"/>
  </r>
  <r>
    <s v="AD01-10187"/>
    <x v="4"/>
    <s v="Aug"/>
    <x v="1"/>
    <x v="0"/>
    <s v="Order assembled"/>
    <x v="0"/>
    <x v="0"/>
    <x v="1"/>
    <n v="8000"/>
    <n v="8960"/>
  </r>
  <r>
    <s v="AD01-10188"/>
    <x v="4"/>
    <s v="Aug"/>
    <x v="0"/>
    <x v="0"/>
    <s v="Order assembled"/>
    <x v="0"/>
    <x v="0"/>
    <x v="0"/>
    <n v="4577.2"/>
    <n v="5126.4639999999999"/>
  </r>
  <r>
    <s v="AD01-10189"/>
    <x v="4"/>
    <s v="Aug"/>
    <x v="0"/>
    <x v="0"/>
    <s v="Order assembled"/>
    <x v="0"/>
    <x v="0"/>
    <x v="0"/>
    <n v="5743.5"/>
    <n v="6432.72"/>
  </r>
  <r>
    <s v="AD01-10190"/>
    <x v="4"/>
    <s v="Aug"/>
    <x v="1"/>
    <x v="0"/>
    <s v="Order assembled"/>
    <x v="0"/>
    <x v="0"/>
    <x v="1"/>
    <n v="7000"/>
    <n v="7840"/>
  </r>
  <r>
    <s v="AD01-10191"/>
    <x v="4"/>
    <s v="Aug"/>
    <x v="0"/>
    <x v="0"/>
    <s v="Order assembled"/>
    <x v="0"/>
    <x v="0"/>
    <x v="0"/>
    <n v="4578.6000000000004"/>
    <n v="5128.0320000000002"/>
  </r>
  <r>
    <s v="AD01-10192"/>
    <x v="4"/>
    <s v="Aug"/>
    <x v="1"/>
    <x v="0"/>
    <s v="Order assembled"/>
    <x v="1"/>
    <x v="0"/>
    <x v="2"/>
    <n v="7000"/>
    <n v="7840"/>
  </r>
  <r>
    <s v="AD01-10193"/>
    <x v="4"/>
    <s v="Aug"/>
    <x v="1"/>
    <x v="1"/>
    <s v="Order assembled"/>
    <x v="1"/>
    <x v="0"/>
    <x v="2"/>
    <n v="100"/>
    <n v="112"/>
  </r>
  <r>
    <s v="AD01-10194"/>
    <x v="4"/>
    <s v="Aug"/>
    <x v="0"/>
    <x v="0"/>
    <s v="Order assembled"/>
    <x v="1"/>
    <x v="0"/>
    <x v="0"/>
    <n v="4577.2"/>
    <n v="5126.4639999999999"/>
  </r>
  <r>
    <s v="AD01-10195"/>
    <x v="4"/>
    <s v="Aug"/>
    <x v="0"/>
    <x v="0"/>
    <s v="Order assembled"/>
    <x v="1"/>
    <x v="0"/>
    <x v="0"/>
    <n v="4576.8999999999996"/>
    <n v="5126.1279999999997"/>
  </r>
  <r>
    <s v="AD01-10196"/>
    <x v="4"/>
    <s v="Aug"/>
    <x v="1"/>
    <x v="1"/>
    <s v="Order assembled"/>
    <x v="1"/>
    <x v="0"/>
    <x v="2"/>
    <n v="200"/>
    <n v="224"/>
  </r>
  <r>
    <s v="AD01-10197"/>
    <x v="4"/>
    <s v="Aug"/>
    <x v="0"/>
    <x v="0"/>
    <s v="Order assembled"/>
    <x v="1"/>
    <x v="0"/>
    <x v="0"/>
    <n v="4576.8"/>
    <n v="5126.0160000000005"/>
  </r>
  <r>
    <s v="AD01-10198"/>
    <x v="4"/>
    <s v="Aug"/>
    <x v="1"/>
    <x v="1"/>
    <s v="Order assembled"/>
    <x v="1"/>
    <x v="0"/>
    <x v="2"/>
    <n v="200"/>
    <n v="224"/>
  </r>
  <r>
    <s v="AD01-10199"/>
    <x v="4"/>
    <s v="Aug"/>
    <x v="0"/>
    <x v="0"/>
    <s v="Order assembled"/>
    <x v="1"/>
    <x v="0"/>
    <x v="0"/>
    <n v="4577.3"/>
    <n v="5126.576"/>
  </r>
  <r>
    <s v="AD01-10200"/>
    <x v="4"/>
    <s v="Aug"/>
    <x v="1"/>
    <x v="0"/>
    <s v="Order assembled"/>
    <x v="1"/>
    <x v="0"/>
    <x v="2"/>
    <n v="6600"/>
    <n v="7392"/>
  </r>
  <r>
    <s v="AD01-10201"/>
    <x v="4"/>
    <s v="Sep"/>
    <x v="0"/>
    <x v="0"/>
    <s v="Order assembled"/>
    <x v="1"/>
    <x v="0"/>
    <x v="0"/>
    <n v="4577.3"/>
    <n v="5126.576"/>
  </r>
  <r>
    <s v="AD01-10202"/>
    <x v="4"/>
    <s v="Sep"/>
    <x v="1"/>
    <x v="0"/>
    <s v="Order assembled"/>
    <x v="1"/>
    <x v="0"/>
    <x v="2"/>
    <n v="8000"/>
    <n v="8960"/>
  </r>
  <r>
    <s v="AD01-10203"/>
    <x v="4"/>
    <s v="Sep"/>
    <x v="0"/>
    <x v="0"/>
    <s v="Order assembled"/>
    <x v="1"/>
    <x v="0"/>
    <x v="0"/>
    <n v="4577.2"/>
    <n v="5126.4639999999999"/>
  </r>
  <r>
    <s v="AD01-10204"/>
    <x v="4"/>
    <s v="Sep"/>
    <x v="0"/>
    <x v="0"/>
    <s v="Order assembled"/>
    <x v="1"/>
    <x v="0"/>
    <x v="0"/>
    <n v="5743.5"/>
    <n v="6432.72"/>
  </r>
  <r>
    <s v="AD01-10205"/>
    <x v="4"/>
    <s v="Sep"/>
    <x v="1"/>
    <x v="0"/>
    <s v="Order assembled"/>
    <x v="0"/>
    <x v="0"/>
    <x v="1"/>
    <n v="7000"/>
    <n v="7840"/>
  </r>
  <r>
    <s v="AD01-10206"/>
    <x v="4"/>
    <s v="Sep"/>
    <x v="0"/>
    <x v="0"/>
    <s v="Order assembled"/>
    <x v="0"/>
    <x v="0"/>
    <x v="0"/>
    <n v="4578.6000000000004"/>
    <n v="5128.0320000000002"/>
  </r>
  <r>
    <s v="AD01-10207"/>
    <x v="4"/>
    <s v="Sep"/>
    <x v="1"/>
    <x v="0"/>
    <s v="Order assembled"/>
    <x v="0"/>
    <x v="0"/>
    <x v="1"/>
    <n v="7000"/>
    <n v="7840"/>
  </r>
  <r>
    <s v="AD01-10208"/>
    <x v="4"/>
    <s v="Sep"/>
    <x v="1"/>
    <x v="1"/>
    <s v="Order assembled"/>
    <x v="1"/>
    <x v="0"/>
    <x v="2"/>
    <n v="100"/>
    <n v="112"/>
  </r>
  <r>
    <s v="AD01-10209"/>
    <x v="4"/>
    <s v="Sep"/>
    <x v="0"/>
    <x v="0"/>
    <s v="Order assembled"/>
    <x v="0"/>
    <x v="0"/>
    <x v="0"/>
    <n v="4577.2"/>
    <n v="5126.4639999999999"/>
  </r>
  <r>
    <s v="AD01-10210"/>
    <x v="4"/>
    <s v="Sep"/>
    <x v="0"/>
    <x v="0"/>
    <s v="Order assembled"/>
    <x v="0"/>
    <x v="0"/>
    <x v="0"/>
    <n v="4576.8999999999996"/>
    <n v="5126.1279999999997"/>
  </r>
  <r>
    <s v="AD01-10211"/>
    <x v="4"/>
    <s v="Sep"/>
    <x v="1"/>
    <x v="1"/>
    <s v="Order assembled"/>
    <x v="1"/>
    <x v="0"/>
    <x v="2"/>
    <n v="200"/>
    <n v="224"/>
  </r>
  <r>
    <s v="AD01-10212"/>
    <x v="4"/>
    <s v="Sep"/>
    <x v="0"/>
    <x v="0"/>
    <s v="Order assembled"/>
    <x v="0"/>
    <x v="0"/>
    <x v="0"/>
    <n v="4576.8"/>
    <n v="5126.0160000000005"/>
  </r>
  <r>
    <s v="AD01-10213"/>
    <x v="4"/>
    <s v="Sep"/>
    <x v="1"/>
    <x v="1"/>
    <s v="Order assembled"/>
    <x v="1"/>
    <x v="0"/>
    <x v="2"/>
    <n v="200"/>
    <n v="224"/>
  </r>
  <r>
    <s v="AD01-10214"/>
    <x v="4"/>
    <s v="Sep"/>
    <x v="0"/>
    <x v="0"/>
    <s v="Order assembled"/>
    <x v="1"/>
    <x v="0"/>
    <x v="0"/>
    <n v="4577.3"/>
    <n v="5126.576"/>
  </r>
  <r>
    <s v="AD01-10215"/>
    <x v="4"/>
    <s v="Sep"/>
    <x v="1"/>
    <x v="0"/>
    <s v="Order assembled"/>
    <x v="1"/>
    <x v="0"/>
    <x v="2"/>
    <n v="6600"/>
    <n v="7392"/>
  </r>
  <r>
    <s v="AD01-10216"/>
    <x v="4"/>
    <s v="Oct"/>
    <x v="0"/>
    <x v="0"/>
    <s v="Order assembled"/>
    <x v="1"/>
    <x v="0"/>
    <x v="0"/>
    <n v="4577.3"/>
    <n v="5126.576"/>
  </r>
  <r>
    <s v="AD01-10217"/>
    <x v="4"/>
    <s v="Oct"/>
    <x v="1"/>
    <x v="0"/>
    <s v="Order assembled"/>
    <x v="1"/>
    <x v="0"/>
    <x v="2"/>
    <n v="8000"/>
    <n v="8960"/>
  </r>
  <r>
    <s v="AD01-10218"/>
    <x v="4"/>
    <s v="Oct"/>
    <x v="0"/>
    <x v="0"/>
    <s v="Order assembled"/>
    <x v="0"/>
    <x v="0"/>
    <x v="0"/>
    <n v="4577.2"/>
    <n v="5126.4639999999999"/>
  </r>
  <r>
    <s v="AD01-10219"/>
    <x v="4"/>
    <s v="Oct"/>
    <x v="0"/>
    <x v="0"/>
    <s v="Order assembled"/>
    <x v="0"/>
    <x v="0"/>
    <x v="0"/>
    <n v="5743.5"/>
    <n v="6432.72"/>
  </r>
  <r>
    <s v="AD01-10220"/>
    <x v="4"/>
    <s v="Oct"/>
    <x v="1"/>
    <x v="0"/>
    <s v="Order assembled"/>
    <x v="1"/>
    <x v="0"/>
    <x v="2"/>
    <n v="7000"/>
    <n v="7840"/>
  </r>
  <r>
    <s v="AD01-10221"/>
    <x v="4"/>
    <s v="Oct"/>
    <x v="0"/>
    <x v="0"/>
    <s v="Order assembled"/>
    <x v="1"/>
    <x v="0"/>
    <x v="0"/>
    <n v="4578.6000000000004"/>
    <n v="5128.0320000000002"/>
  </r>
  <r>
    <s v="AD01-10222"/>
    <x v="4"/>
    <s v="Oct"/>
    <x v="1"/>
    <x v="0"/>
    <s v="Order assembled"/>
    <x v="1"/>
    <x v="0"/>
    <x v="2"/>
    <n v="7000"/>
    <n v="7840"/>
  </r>
  <r>
    <s v="AD01-10223"/>
    <x v="4"/>
    <s v="Oct"/>
    <x v="1"/>
    <x v="1"/>
    <s v="Order assembled"/>
    <x v="1"/>
    <x v="0"/>
    <x v="2"/>
    <n v="100"/>
    <n v="112"/>
  </r>
  <r>
    <s v="AD01-10224"/>
    <x v="4"/>
    <s v="Oct"/>
    <x v="0"/>
    <x v="0"/>
    <s v="Order assembled"/>
    <x v="1"/>
    <x v="0"/>
    <x v="0"/>
    <n v="4577.2"/>
    <n v="5126.4639999999999"/>
  </r>
  <r>
    <s v="AD01-10225"/>
    <x v="4"/>
    <s v="Oct"/>
    <x v="0"/>
    <x v="0"/>
    <s v="Order assembled"/>
    <x v="1"/>
    <x v="0"/>
    <x v="0"/>
    <n v="4576.8999999999996"/>
    <n v="5126.1279999999997"/>
  </r>
  <r>
    <s v="AD01-10226"/>
    <x v="4"/>
    <s v="Oct"/>
    <x v="1"/>
    <x v="1"/>
    <s v="Order assembled"/>
    <x v="1"/>
    <x v="0"/>
    <x v="2"/>
    <n v="200"/>
    <n v="224"/>
  </r>
  <r>
    <s v="AD01-10227"/>
    <x v="4"/>
    <s v="Oct"/>
    <x v="0"/>
    <x v="0"/>
    <s v="Order assembled"/>
    <x v="1"/>
    <x v="0"/>
    <x v="0"/>
    <n v="4576.8"/>
    <n v="5126.0160000000005"/>
  </r>
  <r>
    <s v="AD01-10228"/>
    <x v="4"/>
    <s v="Oct"/>
    <x v="1"/>
    <x v="1"/>
    <s v="Order assembled"/>
    <x v="1"/>
    <x v="0"/>
    <x v="2"/>
    <n v="200"/>
    <n v="224"/>
  </r>
  <r>
    <s v="AD01-10229"/>
    <x v="4"/>
    <s v="Oct"/>
    <x v="0"/>
    <x v="0"/>
    <s v="Order assembled"/>
    <x v="1"/>
    <x v="0"/>
    <x v="0"/>
    <n v="4577.3"/>
    <n v="5126.576"/>
  </r>
  <r>
    <s v="AD01-10230"/>
    <x v="4"/>
    <s v="Oct"/>
    <x v="1"/>
    <x v="0"/>
    <s v="Order assembled"/>
    <x v="1"/>
    <x v="0"/>
    <x v="2"/>
    <n v="6600"/>
    <n v="7392"/>
  </r>
  <r>
    <s v="AD01-10231"/>
    <x v="4"/>
    <s v="Nov"/>
    <x v="0"/>
    <x v="0"/>
    <s v="Order assembled"/>
    <x v="1"/>
    <x v="0"/>
    <x v="0"/>
    <n v="4577.3"/>
    <n v="5126.576"/>
  </r>
  <r>
    <s v="AD01-10232"/>
    <x v="4"/>
    <s v="Nov"/>
    <x v="1"/>
    <x v="0"/>
    <s v="Order assembled"/>
    <x v="1"/>
    <x v="0"/>
    <x v="2"/>
    <n v="8000"/>
    <n v="8960"/>
  </r>
  <r>
    <s v="AD01-10233"/>
    <x v="4"/>
    <s v="Nov"/>
    <x v="0"/>
    <x v="0"/>
    <s v="Order assembled"/>
    <x v="1"/>
    <x v="0"/>
    <x v="0"/>
    <n v="4577.2"/>
    <n v="5126.4639999999999"/>
  </r>
  <r>
    <s v="AD01-10234"/>
    <x v="4"/>
    <s v="Nov"/>
    <x v="0"/>
    <x v="0"/>
    <s v="Order assembled"/>
    <x v="1"/>
    <x v="0"/>
    <x v="0"/>
    <n v="5743.5"/>
    <n v="6432.72"/>
  </r>
  <r>
    <s v="AD01-10235"/>
    <x v="4"/>
    <s v="Nov"/>
    <x v="1"/>
    <x v="0"/>
    <s v="Order assembled"/>
    <x v="0"/>
    <x v="0"/>
    <x v="1"/>
    <n v="7000"/>
    <n v="7840"/>
  </r>
  <r>
    <s v="AD01-10236"/>
    <x v="4"/>
    <s v="Nov"/>
    <x v="0"/>
    <x v="0"/>
    <s v="Order assembled"/>
    <x v="0"/>
    <x v="0"/>
    <x v="0"/>
    <n v="4578.6000000000004"/>
    <n v="5128.0320000000002"/>
  </r>
  <r>
    <s v="AD01-10237"/>
    <x v="4"/>
    <s v="Nov"/>
    <x v="1"/>
    <x v="0"/>
    <s v="Order assembled"/>
    <x v="0"/>
    <x v="0"/>
    <x v="1"/>
    <n v="7000"/>
    <n v="7840"/>
  </r>
  <r>
    <s v="AD01-10238"/>
    <x v="4"/>
    <s v="Nov"/>
    <x v="1"/>
    <x v="1"/>
    <s v="Order assembled"/>
    <x v="1"/>
    <x v="0"/>
    <x v="2"/>
    <n v="100"/>
    <n v="112"/>
  </r>
  <r>
    <s v="AD01-10239"/>
    <x v="4"/>
    <s v="Nov"/>
    <x v="0"/>
    <x v="0"/>
    <s v="Order assembled"/>
    <x v="0"/>
    <x v="0"/>
    <x v="0"/>
    <n v="4577.2"/>
    <n v="5126.4639999999999"/>
  </r>
  <r>
    <s v="AD01-10240"/>
    <x v="4"/>
    <s v="Nov"/>
    <x v="0"/>
    <x v="0"/>
    <s v="Order assembled"/>
    <x v="0"/>
    <x v="0"/>
    <x v="0"/>
    <n v="4576.8999999999996"/>
    <n v="5126.1279999999997"/>
  </r>
  <r>
    <s v="AD01-10241"/>
    <x v="4"/>
    <s v="Nov"/>
    <x v="1"/>
    <x v="1"/>
    <s v="Order assembled"/>
    <x v="1"/>
    <x v="0"/>
    <x v="2"/>
    <n v="200"/>
    <n v="224"/>
  </r>
  <r>
    <s v="AD01-10242"/>
    <x v="4"/>
    <s v="Nov"/>
    <x v="0"/>
    <x v="0"/>
    <s v="Order assembled"/>
    <x v="0"/>
    <x v="0"/>
    <x v="0"/>
    <n v="4576.8"/>
    <n v="5126.0160000000005"/>
  </r>
  <r>
    <s v="AD01-10243"/>
    <x v="4"/>
    <s v="Nov"/>
    <x v="1"/>
    <x v="1"/>
    <s v="Order assembled"/>
    <x v="1"/>
    <x v="0"/>
    <x v="2"/>
    <n v="200"/>
    <n v="224"/>
  </r>
  <r>
    <s v="AD01-10244"/>
    <x v="4"/>
    <s v="Nov"/>
    <x v="0"/>
    <x v="0"/>
    <s v="Order assembled"/>
    <x v="0"/>
    <x v="0"/>
    <x v="0"/>
    <n v="4577.3"/>
    <n v="5126.576"/>
  </r>
  <r>
    <s v="AD01-10245"/>
    <x v="4"/>
    <s v="Nov"/>
    <x v="1"/>
    <x v="0"/>
    <s v="Order assembled"/>
    <x v="0"/>
    <x v="0"/>
    <x v="1"/>
    <n v="6600"/>
    <n v="7392"/>
  </r>
  <r>
    <s v="AD01-10246"/>
    <x v="4"/>
    <s v="Dec"/>
    <x v="0"/>
    <x v="0"/>
    <s v="Order assembled"/>
    <x v="0"/>
    <x v="0"/>
    <x v="0"/>
    <n v="4577.3"/>
    <n v="5126.576"/>
  </r>
  <r>
    <s v="AD01-10247"/>
    <x v="4"/>
    <s v="Dec"/>
    <x v="1"/>
    <x v="0"/>
    <s v="Order assembled"/>
    <x v="1"/>
    <x v="0"/>
    <x v="2"/>
    <n v="8000"/>
    <n v="8960"/>
  </r>
  <r>
    <s v="AD01-10248"/>
    <x v="4"/>
    <s v="Dec"/>
    <x v="0"/>
    <x v="0"/>
    <s v="Order assembled"/>
    <x v="1"/>
    <x v="0"/>
    <x v="0"/>
    <n v="4577.2"/>
    <n v="5126.4639999999999"/>
  </r>
  <r>
    <s v="AD01-10249"/>
    <x v="4"/>
    <s v="Dec"/>
    <x v="0"/>
    <x v="0"/>
    <s v="Order assembled"/>
    <x v="1"/>
    <x v="0"/>
    <x v="0"/>
    <n v="5743.5"/>
    <n v="6432.72"/>
  </r>
  <r>
    <s v="AD01-10250"/>
    <x v="4"/>
    <s v="Dec"/>
    <x v="1"/>
    <x v="0"/>
    <s v="Order assembled"/>
    <x v="1"/>
    <x v="0"/>
    <x v="2"/>
    <n v="7000"/>
    <n v="7840"/>
  </r>
  <r>
    <s v="AD01-10251"/>
    <x v="4"/>
    <s v="Dec"/>
    <x v="0"/>
    <x v="0"/>
    <s v="Order assembled"/>
    <x v="1"/>
    <x v="0"/>
    <x v="0"/>
    <n v="4578.6000000000004"/>
    <n v="5128.0320000000002"/>
  </r>
  <r>
    <s v="AD01-10252"/>
    <x v="4"/>
    <s v="Dec"/>
    <x v="1"/>
    <x v="0"/>
    <s v="Order assembled"/>
    <x v="1"/>
    <x v="0"/>
    <x v="2"/>
    <n v="7000"/>
    <n v="7840"/>
  </r>
  <r>
    <s v="AD01-10253"/>
    <x v="4"/>
    <s v="Dec"/>
    <x v="1"/>
    <x v="1"/>
    <s v="Order assembled"/>
    <x v="1"/>
    <x v="0"/>
    <x v="2"/>
    <n v="100"/>
    <n v="112"/>
  </r>
  <r>
    <s v="AD01-10254"/>
    <x v="4"/>
    <s v="Dec"/>
    <x v="0"/>
    <x v="0"/>
    <s v="Order assembled"/>
    <x v="1"/>
    <x v="0"/>
    <x v="0"/>
    <n v="4577.2"/>
    <n v="5126.4639999999999"/>
  </r>
  <r>
    <s v="AD01-10255"/>
    <x v="4"/>
    <s v="Dec"/>
    <x v="0"/>
    <x v="0"/>
    <s v="Order assembled"/>
    <x v="1"/>
    <x v="0"/>
    <x v="0"/>
    <n v="4576.8999999999996"/>
    <n v="5126.1279999999997"/>
  </r>
  <r>
    <s v="AD01-10256"/>
    <x v="4"/>
    <s v="Dec"/>
    <x v="1"/>
    <x v="1"/>
    <s v="Order assembled"/>
    <x v="1"/>
    <x v="0"/>
    <x v="2"/>
    <n v="200"/>
    <n v="224"/>
  </r>
  <r>
    <s v="AD01-10257"/>
    <x v="4"/>
    <s v="Dec"/>
    <x v="0"/>
    <x v="0"/>
    <s v="Order assembled"/>
    <x v="1"/>
    <x v="0"/>
    <x v="0"/>
    <n v="4576.8"/>
    <n v="5126.0160000000005"/>
  </r>
  <r>
    <s v="AD01-10258"/>
    <x v="4"/>
    <s v="Dec"/>
    <x v="1"/>
    <x v="1"/>
    <s v="Order assembled"/>
    <x v="1"/>
    <x v="0"/>
    <x v="2"/>
    <n v="200"/>
    <n v="224"/>
  </r>
  <r>
    <s v="AD01-10259"/>
    <x v="4"/>
    <s v="Dec"/>
    <x v="0"/>
    <x v="0"/>
    <s v="Order assembled"/>
    <x v="0"/>
    <x v="0"/>
    <x v="0"/>
    <n v="4577.3"/>
    <n v="5126.576"/>
  </r>
  <r>
    <s v="AD01-10260"/>
    <x v="4"/>
    <s v="Dec"/>
    <x v="0"/>
    <x v="0"/>
    <s v="Order assembled"/>
    <x v="0"/>
    <x v="1"/>
    <x v="0"/>
    <n v="6600"/>
    <n v="73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93AF16-6F7F-4F7A-B974-97B286B2442A}" name="PivotTable1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S5:DT9" firstHeaderRow="1" firstDataRow="1" firstDataCol="1"/>
  <pivotFields count="11">
    <pivotField showAll="0"/>
    <pivotField showAll="0">
      <items count="6">
        <item h="1" x="0"/>
        <item h="1" x="1"/>
        <item h="1" x="2"/>
        <item x="3"/>
        <item h="1" x="4"/>
        <item t="default"/>
      </items>
    </pivotField>
    <pivotField showAll="0"/>
    <pivotField showAll="0"/>
    <pivotField showAll="0"/>
    <pivotField showAll="0"/>
    <pivotField showAll="0"/>
    <pivotField showAll="0"/>
    <pivotField axis="axisRow"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numFmtId="164" showAll="0"/>
    <pivotField numFmtId="164" showAll="0"/>
  </pivotFields>
  <rowFields count="1">
    <field x="8"/>
  </rowFields>
  <rowItems count="4">
    <i>
      <x/>
    </i>
    <i>
      <x v="1"/>
    </i>
    <i>
      <x v="2"/>
    </i>
    <i t="grand">
      <x/>
    </i>
  </rowItems>
  <colItems count="1">
    <i/>
  </colItems>
  <dataFields count="1">
    <dataField name="Count of Delievery Type" fld="8" subtotal="count" baseField="0" baseItem="0"/>
  </dataFields>
  <formats count="1">
    <format dxfId="785">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5941AC-8109-4E02-9C58-3563A81B6ECF}" name="PivotTable1"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X5:Z17"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name="Sum of Income" fld="5" baseField="0" baseItem="0" numFmtId="3"/>
    <dataField name="Sum of Income2" fld="5" baseField="0" baseItem="0"/>
  </dataFields>
  <formats count="20">
    <format dxfId="937">
      <pivotArea type="all" dataOnly="0" outline="0" fieldPosition="0"/>
    </format>
    <format dxfId="936">
      <pivotArea outline="0" collapsedLevelsAreSubtotals="1" fieldPosition="0"/>
    </format>
    <format dxfId="935">
      <pivotArea field="2" type="button" dataOnly="0" labelOnly="1" outline="0"/>
    </format>
    <format dxfId="934">
      <pivotArea dataOnly="0" labelOnly="1" grandRow="1" outline="0" fieldPosition="0"/>
    </format>
    <format dxfId="933">
      <pivotArea dataOnly="0" labelOnly="1" outline="0" fieldPosition="0">
        <references count="1">
          <reference field="4294967294" count="1">
            <x v="0"/>
          </reference>
        </references>
      </pivotArea>
    </format>
    <format dxfId="932">
      <pivotArea type="all" dataOnly="0" outline="0" fieldPosition="0"/>
    </format>
    <format dxfId="931">
      <pivotArea outline="0" collapsedLevelsAreSubtotals="1" fieldPosition="0"/>
    </format>
    <format dxfId="930">
      <pivotArea field="2" type="button" dataOnly="0" labelOnly="1" outline="0"/>
    </format>
    <format dxfId="929">
      <pivotArea dataOnly="0" labelOnly="1" grandRow="1" outline="0" fieldPosition="0"/>
    </format>
    <format dxfId="928">
      <pivotArea dataOnly="0" labelOnly="1" outline="0" fieldPosition="0">
        <references count="1">
          <reference field="4294967294" count="1">
            <x v="0"/>
          </reference>
        </references>
      </pivotArea>
    </format>
    <format dxfId="927">
      <pivotArea type="all" dataOnly="0" outline="0" fieldPosition="0"/>
    </format>
    <format dxfId="926">
      <pivotArea outline="0" collapsedLevelsAreSubtotals="1" fieldPosition="0"/>
    </format>
    <format dxfId="925">
      <pivotArea field="1" type="button" dataOnly="0" labelOnly="1" outline="0" axis="axisRow" fieldPosition="0"/>
    </format>
    <format dxfId="924">
      <pivotArea dataOnly="0" labelOnly="1" fieldPosition="0">
        <references count="1">
          <reference field="1" count="0"/>
        </references>
      </pivotArea>
    </format>
    <format dxfId="923">
      <pivotArea dataOnly="0" labelOnly="1" outline="0" fieldPosition="0">
        <references count="1">
          <reference field="4294967294" count="2">
            <x v="0"/>
            <x v="1"/>
          </reference>
        </references>
      </pivotArea>
    </format>
    <format dxfId="922">
      <pivotArea type="all" dataOnly="0" outline="0" fieldPosition="0"/>
    </format>
    <format dxfId="921">
      <pivotArea outline="0" collapsedLevelsAreSubtotals="1" fieldPosition="0"/>
    </format>
    <format dxfId="920">
      <pivotArea field="1" type="button" dataOnly="0" labelOnly="1" outline="0" axis="axisRow" fieldPosition="0"/>
    </format>
    <format dxfId="919">
      <pivotArea dataOnly="0" labelOnly="1" fieldPosition="0">
        <references count="1">
          <reference field="1" count="0"/>
        </references>
      </pivotArea>
    </format>
    <format dxfId="918">
      <pivotArea dataOnly="0" labelOnly="1" outline="0" fieldPosition="0">
        <references count="1">
          <reference field="4294967294" count="2">
            <x v="0"/>
            <x v="1"/>
          </reference>
        </references>
      </pivotArea>
    </format>
  </format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89EF9E-29F6-46CD-9081-62AB1C51F578}" name="PivotTable1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B5:DC8" firstHeaderRow="1" firstDataRow="1" firstDataCol="1"/>
  <pivotFields count="11">
    <pivotField showAll="0"/>
    <pivotField showAll="0">
      <items count="6">
        <item h="1" x="0"/>
        <item h="1" x="1"/>
        <item h="1" x="2"/>
        <item x="3"/>
        <item h="1" x="4"/>
        <item t="default"/>
      </items>
    </pivotField>
    <pivotField showAll="0"/>
    <pivotField axis="axisRow" dataField="1" showAll="0" sortType="descending">
      <items count="4">
        <item x="0"/>
        <item x="1"/>
        <item m="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numFmtId="164" showAll="0"/>
  </pivotFields>
  <rowFields count="1">
    <field x="3"/>
  </rowFields>
  <rowItems count="3">
    <i>
      <x v="1"/>
    </i>
    <i>
      <x/>
    </i>
    <i t="grand">
      <x/>
    </i>
  </rowItems>
  <colItems count="1">
    <i/>
  </colItems>
  <dataFields count="1">
    <dataField name="Count of POS" fld="3" subtotal="count" baseField="0" baseItem="0"/>
  </dataFields>
  <formats count="6">
    <format dxfId="943">
      <pivotArea type="all" dataOnly="0" outline="0" fieldPosition="0"/>
    </format>
    <format dxfId="942">
      <pivotArea outline="0" collapsedLevelsAreSubtotals="1" fieldPosition="0"/>
    </format>
    <format dxfId="941">
      <pivotArea type="all" dataOnly="0" outline="0" fieldPosition="0"/>
    </format>
    <format dxfId="940">
      <pivotArea outline="0" collapsedLevelsAreSubtotals="1" fieldPosition="0"/>
    </format>
    <format dxfId="939">
      <pivotArea type="all" dataOnly="0" outline="0" fieldPosition="0"/>
    </format>
    <format dxfId="9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4EE51EE-D313-48E8-B647-B3741DA9AD2B}" name="PivotTable1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W5:DX7" firstHeaderRow="1" firstDataRow="1" firstDataCol="1"/>
  <pivotFields count="11">
    <pivotField showAll="0"/>
    <pivotField showAll="0">
      <items count="6">
        <item h="1" x="0"/>
        <item h="1" x="1"/>
        <item h="1" x="2"/>
        <item x="3"/>
        <item h="1" x="4"/>
        <item t="default"/>
      </items>
    </pivotField>
    <pivotField showAll="0"/>
    <pivotField showAll="0"/>
    <pivotField showAll="0"/>
    <pivotField showAll="0"/>
    <pivotField showAll="0"/>
    <pivotField axis="axisRow" dataField="1" showAll="0">
      <items count="3">
        <item x="0"/>
        <item x="1"/>
        <item t="default"/>
      </items>
    </pivotField>
    <pivotField showAll="0"/>
    <pivotField numFmtId="164" showAll="0"/>
    <pivotField numFmtId="164" showAll="0"/>
  </pivotFields>
  <rowFields count="1">
    <field x="7"/>
  </rowFields>
  <rowItems count="2">
    <i>
      <x/>
    </i>
    <i t="grand">
      <x/>
    </i>
  </rowItems>
  <colItems count="1">
    <i/>
  </colItems>
  <dataFields count="1">
    <dataField name="Count of Sale Status" fld="7" subtotal="count" showDataAs="percentOfCol" baseField="0" baseItem="0" numFmtId="10"/>
  </dataFields>
  <formats count="2">
    <format dxfId="945">
      <pivotArea outline="0" collapsedLevelsAreSubtotals="1" fieldPosition="0"/>
    </format>
    <format dxfId="944">
      <pivotArea outline="0" fieldPosition="0">
        <references count="1">
          <reference field="4294967294" count="1">
            <x v="0"/>
          </reference>
        </references>
      </pivotArea>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14"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16FF8F2-2EFE-4F1F-BC22-95F6F3F861B5}" name="PivotTable9" cacheId="1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A5:CB6" firstHeaderRow="0" firstDataRow="1" firstDataCol="0"/>
  <pivotFields count="4">
    <pivotField showAll="0">
      <items count="6">
        <item h="1" x="0"/>
        <item h="1" x="1"/>
        <item h="1" x="2"/>
        <item x="3"/>
        <item h="1" x="4"/>
        <item t="default"/>
      </items>
    </pivotField>
    <pivotField showAll="0" sortType="descending">
      <autoSortScope>
        <pivotArea dataOnly="0" outline="0" fieldPosition="0">
          <references count="1">
            <reference field="4294967294" count="1" selected="0">
              <x v="0"/>
            </reference>
          </references>
        </pivotArea>
      </autoSortScope>
    </pivotField>
    <pivotField dataField="1" numFmtId="164" showAll="0"/>
    <pivotField dataField="1" numFmtId="164" showAll="0"/>
  </pivotFields>
  <rowItems count="1">
    <i/>
  </rowItems>
  <colFields count="1">
    <field x="-2"/>
  </colFields>
  <colItems count="2">
    <i>
      <x/>
    </i>
    <i i="1">
      <x v="1"/>
    </i>
  </colItems>
  <dataFields count="2">
    <dataField name="Sum of Amount" fld="2" baseField="0" baseItem="0" numFmtId="164"/>
    <dataField name="Sum of Target" fld="3" baseField="0" baseItem="0"/>
  </dataFields>
  <formats count="8">
    <format dxfId="953">
      <pivotArea outline="0" collapsedLevelsAreSubtotals="1" fieldPosition="0">
        <references count="1">
          <reference field="4294967294" count="1" selected="0">
            <x v="0"/>
          </reference>
        </references>
      </pivotArea>
    </format>
    <format dxfId="952">
      <pivotArea dataOnly="0" labelOnly="1" outline="0" fieldPosition="0">
        <references count="1">
          <reference field="4294967294" count="1">
            <x v="0"/>
          </reference>
        </references>
      </pivotArea>
    </format>
    <format dxfId="951">
      <pivotArea type="all" dataOnly="0" outline="0" fieldPosition="0"/>
    </format>
    <format dxfId="950">
      <pivotArea outline="0" collapsedLevelsAreSubtotals="1" fieldPosition="0"/>
    </format>
    <format dxfId="949">
      <pivotArea dataOnly="0" labelOnly="1" outline="0" fieldPosition="0">
        <references count="1">
          <reference field="4294967294" count="2">
            <x v="0"/>
            <x v="1"/>
          </reference>
        </references>
      </pivotArea>
    </format>
    <format dxfId="948">
      <pivotArea type="all" dataOnly="0" outline="0" fieldPosition="0"/>
    </format>
    <format dxfId="947">
      <pivotArea outline="0" collapsedLevelsAreSubtotals="1" fieldPosition="0"/>
    </format>
    <format dxfId="946">
      <pivotArea dataOnly="0" labelOnly="1" outline="0" fieldPosition="0">
        <references count="1">
          <reference field="4294967294" count="2">
            <x v="0"/>
            <x v="1"/>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E8F3D1-0E4B-4D30-A02A-3E4B0802FAFD}" name="PivotTable1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B28:DC31" firstHeaderRow="1" firstDataRow="1" firstDataCol="1"/>
  <pivotFields count="11">
    <pivotField showAll="0"/>
    <pivotField showAll="0">
      <items count="6">
        <item h="1" x="0"/>
        <item h="1" x="1"/>
        <item h="1" x="2"/>
        <item x="3"/>
        <item h="1" x="4"/>
        <item t="default"/>
      </items>
    </pivotField>
    <pivotField showAll="0"/>
    <pivotField showAll="0"/>
    <pivotField showAll="0"/>
    <pivotField showAll="0"/>
    <pivotField axis="axisRow" dataField="1" showAll="0" sortType="descending">
      <items count="4">
        <item x="0"/>
        <item x="1"/>
        <item m="1"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s>
  <rowFields count="1">
    <field x="6"/>
  </rowFields>
  <rowItems count="3">
    <i>
      <x v="1"/>
    </i>
    <i>
      <x/>
    </i>
    <i t="grand">
      <x/>
    </i>
  </rowItems>
  <colItems count="1">
    <i/>
  </colItems>
  <dataFields count="1">
    <dataField name="Count of Registration Status" fld="6" subtotal="count" baseField="0" baseItem="0"/>
  </dataFields>
  <formats count="6">
    <format dxfId="959">
      <pivotArea type="all" dataOnly="0" outline="0" fieldPosition="0"/>
    </format>
    <format dxfId="958">
      <pivotArea outline="0" collapsedLevelsAreSubtotals="1" fieldPosition="0"/>
    </format>
    <format dxfId="957">
      <pivotArea type="all" dataOnly="0" outline="0" fieldPosition="0"/>
    </format>
    <format dxfId="956">
      <pivotArea outline="0" collapsedLevelsAreSubtotals="1" fieldPosition="0"/>
    </format>
    <format dxfId="955">
      <pivotArea type="all" dataOnly="0" outline="0" fieldPosition="0"/>
    </format>
    <format dxfId="9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381B53F-F9CE-4EE3-ABFB-C85D571054CD}" name="PivotTable1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M5:DN9" firstHeaderRow="1" firstDataRow="1" firstDataCol="1"/>
  <pivotFields count="11">
    <pivotField showAll="0"/>
    <pivotField showAll="0">
      <items count="6">
        <item h="1" x="0"/>
        <item h="1" x="1"/>
        <item h="1" x="2"/>
        <item x="3"/>
        <item h="1" x="4"/>
        <item t="default"/>
      </items>
    </pivotField>
    <pivotField showAll="0"/>
    <pivotField showAll="0"/>
    <pivotField showAll="0"/>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s>
  <rowFields count="1">
    <field x="8"/>
  </rowFields>
  <rowItems count="4">
    <i>
      <x v="2"/>
    </i>
    <i>
      <x/>
    </i>
    <i>
      <x v="1"/>
    </i>
    <i t="grand">
      <x/>
    </i>
  </rowItems>
  <colItems count="1">
    <i/>
  </colItems>
  <dataFields count="1">
    <dataField name="Sum of Amount" fld="9" baseField="0" baseItem="0" numFmtId="164"/>
  </dataFields>
  <formats count="1">
    <format dxfId="9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F371607-0D7D-4C6C-A9D1-4CD23118889C}" name="PivotTable7"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AZ5:BB26"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1">
    <i>
      <x/>
    </i>
    <i r="1">
      <x v="7"/>
    </i>
    <i r="1">
      <x v="11"/>
    </i>
    <i>
      <x v="1"/>
    </i>
    <i r="1">
      <x v="9"/>
    </i>
    <i r="1">
      <x v="10"/>
    </i>
    <i>
      <x v="2"/>
    </i>
    <i r="1">
      <x v="2"/>
    </i>
    <i r="1">
      <x v="6"/>
    </i>
    <i r="1">
      <x v="8"/>
    </i>
    <i>
      <x v="3"/>
    </i>
    <i r="1">
      <x v="4"/>
    </i>
    <i r="1">
      <x v="12"/>
    </i>
    <i>
      <x v="4"/>
    </i>
    <i r="1">
      <x/>
    </i>
    <i>
      <x v="5"/>
    </i>
    <i r="1">
      <x v="1"/>
    </i>
    <i r="1">
      <x v="3"/>
    </i>
    <i r="1">
      <x v="5"/>
    </i>
    <i r="1">
      <x v="13"/>
    </i>
    <i r="1">
      <x v="14"/>
    </i>
  </rowItems>
  <colFields count="1">
    <field x="-2"/>
  </colFields>
  <colItems count="2">
    <i>
      <x/>
    </i>
    <i i="1">
      <x v="1"/>
    </i>
  </colItems>
  <dataFields count="2">
    <dataField name="Sum of Income" fld="5" baseField="0" baseItem="0"/>
    <dataField name="Sum of Income2" fld="5" showDataAs="percentOfCol" baseField="0" baseItem="0" numFmtId="10"/>
  </dataFields>
  <formats count="33">
    <format dxfId="993">
      <pivotArea type="all" dataOnly="0" outline="0" fieldPosition="0"/>
    </format>
    <format dxfId="992">
      <pivotArea outline="0" collapsedLevelsAreSubtotals="1" fieldPosition="0"/>
    </format>
    <format dxfId="991">
      <pivotArea field="2" type="button" dataOnly="0" labelOnly="1" outline="0" axis="axisRow" fieldPosition="0"/>
    </format>
    <format dxfId="990">
      <pivotArea dataOnly="0" labelOnly="1" grandRow="1" outline="0" fieldPosition="0"/>
    </format>
    <format dxfId="989">
      <pivotArea type="all" dataOnly="0" outline="0" fieldPosition="0"/>
    </format>
    <format dxfId="988">
      <pivotArea outline="0" collapsedLevelsAreSubtotals="1" fieldPosition="0"/>
    </format>
    <format dxfId="987">
      <pivotArea field="2" type="button" dataOnly="0" labelOnly="1" outline="0" axis="axisRow" fieldPosition="0"/>
    </format>
    <format dxfId="986">
      <pivotArea dataOnly="0" labelOnly="1" grandRow="1" outline="0" fieldPosition="0"/>
    </format>
    <format dxfId="985">
      <pivotArea outline="0" collapsedLevelsAreSubtotals="1" fieldPosition="0"/>
    </format>
    <format dxfId="984">
      <pivotArea dataOnly="0" labelOnly="1" outline="0" axis="axisValues" fieldPosition="0"/>
    </format>
    <format dxfId="983">
      <pivotArea outline="0" fieldPosition="0">
        <references count="1">
          <reference field="4294967294" count="1">
            <x v="1"/>
          </reference>
        </references>
      </pivotArea>
    </format>
    <format dxfId="982">
      <pivotArea type="all" dataOnly="0" outline="0" fieldPosition="0"/>
    </format>
    <format dxfId="981">
      <pivotArea outline="0" collapsedLevelsAreSubtotals="1" fieldPosition="0"/>
    </format>
    <format dxfId="980">
      <pivotArea field="2" type="button" dataOnly="0" labelOnly="1" outline="0" axis="axisRow" fieldPosition="0"/>
    </format>
    <format dxfId="979">
      <pivotArea dataOnly="0" labelOnly="1" fieldPosition="0">
        <references count="1">
          <reference field="2" count="0"/>
        </references>
      </pivotArea>
    </format>
    <format dxfId="978">
      <pivotArea dataOnly="0" labelOnly="1" fieldPosition="0">
        <references count="2">
          <reference field="2" count="1" selected="0">
            <x v="0"/>
          </reference>
          <reference field="3" count="2">
            <x v="7"/>
            <x v="11"/>
          </reference>
        </references>
      </pivotArea>
    </format>
    <format dxfId="977">
      <pivotArea dataOnly="0" labelOnly="1" fieldPosition="0">
        <references count="2">
          <reference field="2" count="1" selected="0">
            <x v="1"/>
          </reference>
          <reference field="3" count="2">
            <x v="9"/>
            <x v="10"/>
          </reference>
        </references>
      </pivotArea>
    </format>
    <format dxfId="976">
      <pivotArea dataOnly="0" labelOnly="1" fieldPosition="0">
        <references count="2">
          <reference field="2" count="1" selected="0">
            <x v="2"/>
          </reference>
          <reference field="3" count="3">
            <x v="2"/>
            <x v="6"/>
            <x v="8"/>
          </reference>
        </references>
      </pivotArea>
    </format>
    <format dxfId="975">
      <pivotArea dataOnly="0" labelOnly="1" fieldPosition="0">
        <references count="2">
          <reference field="2" count="1" selected="0">
            <x v="3"/>
          </reference>
          <reference field="3" count="2">
            <x v="4"/>
            <x v="12"/>
          </reference>
        </references>
      </pivotArea>
    </format>
    <format dxfId="974">
      <pivotArea dataOnly="0" labelOnly="1" fieldPosition="0">
        <references count="2">
          <reference field="2" count="1" selected="0">
            <x v="4"/>
          </reference>
          <reference field="3" count="1">
            <x v="0"/>
          </reference>
        </references>
      </pivotArea>
    </format>
    <format dxfId="973">
      <pivotArea dataOnly="0" labelOnly="1" fieldPosition="0">
        <references count="2">
          <reference field="2" count="1" selected="0">
            <x v="5"/>
          </reference>
          <reference field="3" count="5">
            <x v="1"/>
            <x v="3"/>
            <x v="5"/>
            <x v="13"/>
            <x v="14"/>
          </reference>
        </references>
      </pivotArea>
    </format>
    <format dxfId="972">
      <pivotArea dataOnly="0" labelOnly="1" outline="0" fieldPosition="0">
        <references count="1">
          <reference field="4294967294" count="2">
            <x v="0"/>
            <x v="1"/>
          </reference>
        </references>
      </pivotArea>
    </format>
    <format dxfId="971">
      <pivotArea type="all" dataOnly="0" outline="0" fieldPosition="0"/>
    </format>
    <format dxfId="970">
      <pivotArea outline="0" collapsedLevelsAreSubtotals="1" fieldPosition="0"/>
    </format>
    <format dxfId="969">
      <pivotArea field="2" type="button" dataOnly="0" labelOnly="1" outline="0" axis="axisRow" fieldPosition="0"/>
    </format>
    <format dxfId="968">
      <pivotArea dataOnly="0" labelOnly="1" fieldPosition="0">
        <references count="1">
          <reference field="2" count="0"/>
        </references>
      </pivotArea>
    </format>
    <format dxfId="967">
      <pivotArea dataOnly="0" labelOnly="1" fieldPosition="0">
        <references count="2">
          <reference field="2" count="1" selected="0">
            <x v="0"/>
          </reference>
          <reference field="3" count="2">
            <x v="7"/>
            <x v="11"/>
          </reference>
        </references>
      </pivotArea>
    </format>
    <format dxfId="966">
      <pivotArea dataOnly="0" labelOnly="1" fieldPosition="0">
        <references count="2">
          <reference field="2" count="1" selected="0">
            <x v="1"/>
          </reference>
          <reference field="3" count="2">
            <x v="9"/>
            <x v="10"/>
          </reference>
        </references>
      </pivotArea>
    </format>
    <format dxfId="965">
      <pivotArea dataOnly="0" labelOnly="1" fieldPosition="0">
        <references count="2">
          <reference field="2" count="1" selected="0">
            <x v="2"/>
          </reference>
          <reference field="3" count="3">
            <x v="2"/>
            <x v="6"/>
            <x v="8"/>
          </reference>
        </references>
      </pivotArea>
    </format>
    <format dxfId="964">
      <pivotArea dataOnly="0" labelOnly="1" fieldPosition="0">
        <references count="2">
          <reference field="2" count="1" selected="0">
            <x v="3"/>
          </reference>
          <reference field="3" count="2">
            <x v="4"/>
            <x v="12"/>
          </reference>
        </references>
      </pivotArea>
    </format>
    <format dxfId="963">
      <pivotArea dataOnly="0" labelOnly="1" fieldPosition="0">
        <references count="2">
          <reference field="2" count="1" selected="0">
            <x v="4"/>
          </reference>
          <reference field="3" count="1">
            <x v="0"/>
          </reference>
        </references>
      </pivotArea>
    </format>
    <format dxfId="962">
      <pivotArea dataOnly="0" labelOnly="1" fieldPosition="0">
        <references count="2">
          <reference field="2" count="1" selected="0">
            <x v="5"/>
          </reference>
          <reference field="3" count="5">
            <x v="1"/>
            <x v="3"/>
            <x v="5"/>
            <x v="13"/>
            <x v="14"/>
          </reference>
        </references>
      </pivotArea>
    </format>
    <format dxfId="961">
      <pivotArea dataOnly="0" labelOnly="1" outline="0" fieldPosition="0">
        <references count="1">
          <reference field="4294967294" count="2">
            <x v="0"/>
            <x v="1"/>
          </reference>
        </references>
      </pivotArea>
    </format>
  </formats>
  <chartFormats count="4">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12" series="1">
      <pivotArea type="data" outline="0" fieldPosition="0">
        <references count="1">
          <reference field="4294967294" count="1" selected="0">
            <x v="0"/>
          </reference>
        </references>
      </pivotArea>
    </chartFormat>
    <chartFormat chart="32" format="15" series="1">
      <pivotArea type="data" outline="0" fieldPosition="0">
        <references count="1">
          <reference field="4294967294"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53531-0A30-496A-81BC-1BF9C5757936}" name="PivotTable4"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AF5:AG17"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2">
    <i>
      <x/>
    </i>
    <i>
      <x v="1"/>
    </i>
    <i>
      <x v="2"/>
    </i>
    <i>
      <x v="3"/>
    </i>
    <i>
      <x v="4"/>
    </i>
    <i>
      <x v="5"/>
    </i>
    <i>
      <x v="6"/>
    </i>
    <i>
      <x v="7"/>
    </i>
    <i>
      <x v="8"/>
    </i>
    <i>
      <x v="9"/>
    </i>
    <i>
      <x v="10"/>
    </i>
    <i>
      <x v="11"/>
    </i>
  </rowItems>
  <colItems count="1">
    <i/>
  </colItems>
  <dataFields count="1">
    <dataField name="Sum of Operating profit" fld="7" baseField="0" baseItem="0" numFmtId="164"/>
  </dataFields>
  <formats count="20">
    <format dxfId="805">
      <pivotArea type="all" dataOnly="0" outline="0" fieldPosition="0"/>
    </format>
    <format dxfId="804">
      <pivotArea outline="0" collapsedLevelsAreSubtotals="1" fieldPosition="0"/>
    </format>
    <format dxfId="803">
      <pivotArea field="2" type="button" dataOnly="0" labelOnly="1" outline="0"/>
    </format>
    <format dxfId="802">
      <pivotArea dataOnly="0" labelOnly="1" grandRow="1" outline="0" fieldPosition="0"/>
    </format>
    <format dxfId="801">
      <pivotArea type="all" dataOnly="0" outline="0" fieldPosition="0"/>
    </format>
    <format dxfId="800">
      <pivotArea outline="0" collapsedLevelsAreSubtotals="1" fieldPosition="0"/>
    </format>
    <format dxfId="799">
      <pivotArea field="2" type="button" dataOnly="0" labelOnly="1" outline="0"/>
    </format>
    <format dxfId="798">
      <pivotArea dataOnly="0" labelOnly="1" grandRow="1" outline="0" fieldPosition="0"/>
    </format>
    <format dxfId="797">
      <pivotArea outline="0" collapsedLevelsAreSubtotals="1" fieldPosition="0"/>
    </format>
    <format dxfId="796">
      <pivotArea dataOnly="0" labelOnly="1" outline="0" axis="axisValues" fieldPosition="0"/>
    </format>
    <format dxfId="795">
      <pivotArea type="all" dataOnly="0" outline="0" fieldPosition="0"/>
    </format>
    <format dxfId="794">
      <pivotArea outline="0" collapsedLevelsAreSubtotals="1" fieldPosition="0"/>
    </format>
    <format dxfId="793">
      <pivotArea field="1" type="button" dataOnly="0" labelOnly="1" outline="0" axis="axisRow" fieldPosition="0"/>
    </format>
    <format dxfId="792">
      <pivotArea dataOnly="0" labelOnly="1" fieldPosition="0">
        <references count="1">
          <reference field="1" count="0"/>
        </references>
      </pivotArea>
    </format>
    <format dxfId="791">
      <pivotArea dataOnly="0" labelOnly="1" outline="0" axis="axisValues" fieldPosition="0"/>
    </format>
    <format dxfId="790">
      <pivotArea type="all" dataOnly="0" outline="0" fieldPosition="0"/>
    </format>
    <format dxfId="789">
      <pivotArea outline="0" collapsedLevelsAreSubtotals="1" fieldPosition="0"/>
    </format>
    <format dxfId="788">
      <pivotArea field="1" type="button" dataOnly="0" labelOnly="1" outline="0" axis="axisRow" fieldPosition="0"/>
    </format>
    <format dxfId="787">
      <pivotArea dataOnly="0" labelOnly="1" fieldPosition="0">
        <references count="1">
          <reference field="1" count="0"/>
        </references>
      </pivotArea>
    </format>
    <format dxfId="786">
      <pivotArea dataOnly="0" labelOnly="1" outline="0" axis="axisValues" fieldPosition="0"/>
    </format>
  </formats>
  <chartFormats count="1">
    <chartFormat chart="25"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02607D-9CCB-4867-8F94-B54FF4B10C5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R6" firstHeaderRow="0" firstDataRow="1" firstDataCol="0"/>
  <pivotFields count="9">
    <pivotField showAll="0">
      <items count="6">
        <item h="1" x="0"/>
        <item h="1" x="1"/>
        <item h="1" x="2"/>
        <item h="1" x="3"/>
        <item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3"/>
    <dataField name="Sum of Target Income" fld="6" baseField="0" baseItem="0" numFmtId="164"/>
  </dataFields>
  <formats count="17">
    <format dxfId="822">
      <pivotArea type="all" dataOnly="0" outline="0" fieldPosition="0"/>
    </format>
    <format dxfId="821">
      <pivotArea outline="0" collapsedLevelsAreSubtotals="1" fieldPosition="0"/>
    </format>
    <format dxfId="820">
      <pivotArea field="2" type="button" dataOnly="0" labelOnly="1" outline="0"/>
    </format>
    <format dxfId="819">
      <pivotArea dataOnly="0" labelOnly="1" grandRow="1" outline="0" fieldPosition="0"/>
    </format>
    <format dxfId="818">
      <pivotArea dataOnly="0" labelOnly="1" outline="0" fieldPosition="0">
        <references count="1">
          <reference field="4294967294" count="1">
            <x v="0"/>
          </reference>
        </references>
      </pivotArea>
    </format>
    <format dxfId="817">
      <pivotArea type="all" dataOnly="0" outline="0" fieldPosition="0"/>
    </format>
    <format dxfId="816">
      <pivotArea outline="0" collapsedLevelsAreSubtotals="1" fieldPosition="0"/>
    </format>
    <format dxfId="815">
      <pivotArea field="2" type="button" dataOnly="0" labelOnly="1" outline="0"/>
    </format>
    <format dxfId="814">
      <pivotArea dataOnly="0" labelOnly="1" grandRow="1" outline="0" fieldPosition="0"/>
    </format>
    <format dxfId="813">
      <pivotArea dataOnly="0" labelOnly="1" outline="0" fieldPosition="0">
        <references count="1">
          <reference field="4294967294" count="1">
            <x v="0"/>
          </reference>
        </references>
      </pivotArea>
    </format>
    <format dxfId="812">
      <pivotArea outline="0" collapsedLevelsAreSubtotals="1" fieldPosition="0">
        <references count="1">
          <reference field="4294967294" count="1" selected="0">
            <x v="1"/>
          </reference>
        </references>
      </pivotArea>
    </format>
    <format dxfId="811">
      <pivotArea type="all" dataOnly="0" outline="0" fieldPosition="0"/>
    </format>
    <format dxfId="810">
      <pivotArea outline="0" collapsedLevelsAreSubtotals="1" fieldPosition="0"/>
    </format>
    <format dxfId="809">
      <pivotArea dataOnly="0" labelOnly="1" outline="0" fieldPosition="0">
        <references count="1">
          <reference field="4294967294" count="2">
            <x v="0"/>
            <x v="1"/>
          </reference>
        </references>
      </pivotArea>
    </format>
    <format dxfId="808">
      <pivotArea type="all" dataOnly="0" outline="0" fieldPosition="0"/>
    </format>
    <format dxfId="807">
      <pivotArea outline="0" collapsedLevelsAreSubtotals="1" fieldPosition="0"/>
    </format>
    <format dxfId="806">
      <pivotArea dataOnly="0" labelOnly="1" outline="0" fieldPosition="0">
        <references count="1">
          <reference field="4294967294" count="2">
            <x v="0"/>
            <x v="1"/>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D9B6E7-1ADF-4385-801B-DBAA32F375C0}" name="PivotTable1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B15:DC18" firstHeaderRow="1" firstDataRow="1" firstDataCol="1"/>
  <pivotFields count="11">
    <pivotField showAll="0"/>
    <pivotField showAll="0">
      <items count="6">
        <item h="1" x="0"/>
        <item h="1" x="1"/>
        <item h="1" x="2"/>
        <item x="3"/>
        <item h="1" x="4"/>
        <item t="default"/>
      </items>
    </pivotField>
    <pivotField showAll="0"/>
    <pivotField showAll="0"/>
    <pivotField axis="axisRow" dataField="1" showAll="0" sortType="descending">
      <items count="4">
        <item x="1"/>
        <item x="0"/>
        <item m="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s>
  <rowFields count="1">
    <field x="4"/>
  </rowFields>
  <rowItems count="3">
    <i>
      <x v="1"/>
    </i>
    <i>
      <x/>
    </i>
    <i t="grand">
      <x/>
    </i>
  </rowItems>
  <colItems count="1">
    <i/>
  </colItems>
  <dataFields count="1">
    <dataField name="Count of Payment Method" fld="4" subtotal="count" baseField="0" baseItem="0"/>
  </dataFields>
  <formats count="6">
    <format dxfId="828">
      <pivotArea type="all" dataOnly="0" outline="0" fieldPosition="0"/>
    </format>
    <format dxfId="827">
      <pivotArea outline="0" collapsedLevelsAreSubtotals="1" fieldPosition="0"/>
    </format>
    <format dxfId="826">
      <pivotArea type="all" dataOnly="0" outline="0" fieldPosition="0"/>
    </format>
    <format dxfId="825">
      <pivotArea outline="0" collapsedLevelsAreSubtotals="1" fieldPosition="0"/>
    </format>
    <format dxfId="824">
      <pivotArea type="all" dataOnly="0" outline="0" fieldPosition="0"/>
    </format>
    <format dxfId="8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72E350-6BFE-47B8-A0D4-E63A4670DF7C}" name="PivotTable5"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AL5:AN7"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2">
    <i>
      <x/>
    </i>
    <i>
      <x v="1"/>
    </i>
  </rowItems>
  <colFields count="1">
    <field x="-2"/>
  </colFields>
  <colItems count="2">
    <i>
      <x/>
    </i>
    <i i="1">
      <x v="1"/>
    </i>
  </colItems>
  <dataFields count="2">
    <dataField name="Sum of Income" fld="5" baseField="0" baseItem="0"/>
    <dataField name="Sum of Income2" fld="5" showDataAs="percentOfCol" baseField="0" baseItem="0" numFmtId="10"/>
  </dataFields>
  <formats count="21">
    <format dxfId="849">
      <pivotArea type="all" dataOnly="0" outline="0" fieldPosition="0"/>
    </format>
    <format dxfId="848">
      <pivotArea outline="0" collapsedLevelsAreSubtotals="1" fieldPosition="0"/>
    </format>
    <format dxfId="847">
      <pivotArea field="2" type="button" dataOnly="0" labelOnly="1" outline="0"/>
    </format>
    <format dxfId="846">
      <pivotArea dataOnly="0" labelOnly="1" grandRow="1" outline="0" fieldPosition="0"/>
    </format>
    <format dxfId="845">
      <pivotArea type="all" dataOnly="0" outline="0" fieldPosition="0"/>
    </format>
    <format dxfId="844">
      <pivotArea outline="0" collapsedLevelsAreSubtotals="1" fieldPosition="0"/>
    </format>
    <format dxfId="843">
      <pivotArea field="2" type="button" dataOnly="0" labelOnly="1" outline="0"/>
    </format>
    <format dxfId="842">
      <pivotArea dataOnly="0" labelOnly="1" grandRow="1" outline="0" fieldPosition="0"/>
    </format>
    <format dxfId="841">
      <pivotArea outline="0" collapsedLevelsAreSubtotals="1" fieldPosition="0"/>
    </format>
    <format dxfId="840">
      <pivotArea dataOnly="0" labelOnly="1" outline="0" axis="axisValues" fieldPosition="0"/>
    </format>
    <format dxfId="839">
      <pivotArea outline="0" fieldPosition="0">
        <references count="1">
          <reference field="4294967294" count="1">
            <x v="1"/>
          </reference>
        </references>
      </pivotArea>
    </format>
    <format dxfId="838">
      <pivotArea type="all" dataOnly="0" outline="0" fieldPosition="0"/>
    </format>
    <format dxfId="837">
      <pivotArea outline="0" collapsedLevelsAreSubtotals="1" fieldPosition="0"/>
    </format>
    <format dxfId="836">
      <pivotArea field="8" type="button" dataOnly="0" labelOnly="1" outline="0" axis="axisRow" fieldPosition="0"/>
    </format>
    <format dxfId="835">
      <pivotArea dataOnly="0" labelOnly="1" fieldPosition="0">
        <references count="1">
          <reference field="8" count="0"/>
        </references>
      </pivotArea>
    </format>
    <format dxfId="834">
      <pivotArea dataOnly="0" labelOnly="1" outline="0" fieldPosition="0">
        <references count="1">
          <reference field="4294967294" count="2">
            <x v="0"/>
            <x v="1"/>
          </reference>
        </references>
      </pivotArea>
    </format>
    <format dxfId="833">
      <pivotArea type="all" dataOnly="0" outline="0" fieldPosition="0"/>
    </format>
    <format dxfId="832">
      <pivotArea outline="0" collapsedLevelsAreSubtotals="1" fieldPosition="0"/>
    </format>
    <format dxfId="831">
      <pivotArea field="8" type="button" dataOnly="0" labelOnly="1" outline="0" axis="axisRow" fieldPosition="0"/>
    </format>
    <format dxfId="830">
      <pivotArea dataOnly="0" labelOnly="1" fieldPosition="0">
        <references count="1">
          <reference field="8" count="0"/>
        </references>
      </pivotArea>
    </format>
    <format dxfId="829">
      <pivotArea dataOnly="0" labelOnly="1" outline="0" fieldPosition="0">
        <references count="1">
          <reference field="4294967294" count="2">
            <x v="0"/>
            <x v="1"/>
          </reference>
        </references>
      </pivotArea>
    </format>
  </formats>
  <chartFormats count="6">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8" count="1" selected="0">
            <x v="0"/>
          </reference>
        </references>
      </pivotArea>
    </chartFormat>
    <chartFormat chart="32" format="14">
      <pivotArea type="data" outline="0" fieldPosition="0">
        <references count="2">
          <reference field="4294967294" count="1" selected="0">
            <x v="0"/>
          </reference>
          <reference field="8" count="1" selected="0">
            <x v="1"/>
          </reference>
        </references>
      </pivotArea>
    </chartFormat>
    <chartFormat chart="32" format="15" series="1">
      <pivotArea type="data" outline="0" fieldPosition="0">
        <references count="1">
          <reference field="4294967294" count="1" selected="0">
            <x v="1"/>
          </reference>
        </references>
      </pivotArea>
    </chartFormat>
    <chartFormat chart="32" format="16">
      <pivotArea type="data" outline="0" fieldPosition="0">
        <references count="2">
          <reference field="4294967294" count="1" selected="0">
            <x v="1"/>
          </reference>
          <reference field="8" count="1" selected="0">
            <x v="0"/>
          </reference>
        </references>
      </pivotArea>
    </chartFormat>
    <chartFormat chart="32" format="17">
      <pivotArea type="data" outline="0" fieldPosition="0">
        <references count="2">
          <reference field="4294967294" count="1" selected="0">
            <x v="1"/>
          </reference>
          <reference field="8"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A42262-62D5-4369-B47D-B3507FABE6EB}"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S5:CT6" firstHeaderRow="0" firstDataRow="1" firstDataCol="0"/>
  <pivotFields count="11">
    <pivotField showAll="0"/>
    <pivotField showAll="0">
      <items count="6">
        <item h="1" x="0"/>
        <item h="1" x="1"/>
        <item h="1" x="2"/>
        <item x="3"/>
        <item h="1" x="4"/>
        <item t="default"/>
      </items>
    </pivotField>
    <pivotField showAll="0"/>
    <pivotField showAll="0"/>
    <pivotField showAll="0"/>
    <pivotField showAll="0"/>
    <pivotField showAll="0"/>
    <pivotField showAll="0"/>
    <pivotField showAll="0"/>
    <pivotField dataField="1" numFmtId="164" showAll="0"/>
    <pivotField dataField="1" numFmtId="164" showAll="0"/>
  </pivotFields>
  <rowItems count="1">
    <i/>
  </rowItems>
  <colFields count="1">
    <field x="-2"/>
  </colFields>
  <colItems count="2">
    <i>
      <x/>
    </i>
    <i i="1">
      <x v="1"/>
    </i>
  </colItems>
  <dataFields count="2">
    <dataField name="Sum of Amount" fld="9" baseField="0" baseItem="0"/>
    <dataField name="Sum of Target" fld="10" baseField="0" baseItem="0"/>
  </dataFields>
  <formats count="9">
    <format dxfId="858">
      <pivotArea type="all" dataOnly="0" outline="0" fieldPosition="0"/>
    </format>
    <format dxfId="857">
      <pivotArea outline="0" collapsedLevelsAreSubtotals="1" fieldPosition="0"/>
    </format>
    <format dxfId="856">
      <pivotArea dataOnly="0" labelOnly="1" outline="0" fieldPosition="0">
        <references count="1">
          <reference field="4294967294" count="2">
            <x v="0"/>
            <x v="1"/>
          </reference>
        </references>
      </pivotArea>
    </format>
    <format dxfId="855">
      <pivotArea type="all" dataOnly="0" outline="0" fieldPosition="0"/>
    </format>
    <format dxfId="854">
      <pivotArea outline="0" collapsedLevelsAreSubtotals="1" fieldPosition="0"/>
    </format>
    <format dxfId="853">
      <pivotArea dataOnly="0" labelOnly="1" outline="0" fieldPosition="0">
        <references count="1">
          <reference field="4294967294" count="2">
            <x v="0"/>
            <x v="1"/>
          </reference>
        </references>
      </pivotArea>
    </format>
    <format dxfId="852">
      <pivotArea type="all" dataOnly="0" outline="0" fieldPosition="0"/>
    </format>
    <format dxfId="851">
      <pivotArea outline="0" collapsedLevelsAreSubtotals="1" fieldPosition="0"/>
    </format>
    <format dxfId="85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A68E03-FC4A-4844-B595-09D2E07B76B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E12" firstHeaderRow="0" firstDataRow="1" firstDataCol="1"/>
  <pivotFields count="9">
    <pivotField showAll="0">
      <items count="6">
        <item h="1" x="0"/>
        <item h="1" x="1"/>
        <item h="1" x="2"/>
        <item h="1" x="3"/>
        <item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3"/>
    <dataField name="Sum of Counts" fld="4" baseField="0" baseItem="0"/>
    <dataField name="Sum of Counts2" fld="4" showDataAs="percentOfCol" baseField="0" baseItem="0" numFmtId="10"/>
  </dataFields>
  <formats count="25">
    <format dxfId="883">
      <pivotArea type="all" dataOnly="0" outline="0" fieldPosition="0"/>
    </format>
    <format dxfId="882">
      <pivotArea outline="0" collapsedLevelsAreSubtotals="1" fieldPosition="0"/>
    </format>
    <format dxfId="881">
      <pivotArea field="2" type="button" dataOnly="0" labelOnly="1" outline="0" axis="axisRow" fieldPosition="0"/>
    </format>
    <format dxfId="880">
      <pivotArea dataOnly="0" labelOnly="1" fieldPosition="0">
        <references count="1">
          <reference field="2" count="0"/>
        </references>
      </pivotArea>
    </format>
    <format dxfId="879">
      <pivotArea dataOnly="0" labelOnly="1" grandRow="1" outline="0" fieldPosition="0"/>
    </format>
    <format dxfId="878">
      <pivotArea dataOnly="0" labelOnly="1" outline="0" fieldPosition="0">
        <references count="1">
          <reference field="4294967294" count="1">
            <x v="0"/>
          </reference>
        </references>
      </pivotArea>
    </format>
    <format dxfId="877">
      <pivotArea type="all" dataOnly="0" outline="0" fieldPosition="0"/>
    </format>
    <format dxfId="876">
      <pivotArea outline="0" collapsedLevelsAreSubtotals="1" fieldPosition="0"/>
    </format>
    <format dxfId="875">
      <pivotArea field="2" type="button" dataOnly="0" labelOnly="1" outline="0" axis="axisRow" fieldPosition="0"/>
    </format>
    <format dxfId="874">
      <pivotArea dataOnly="0" labelOnly="1" fieldPosition="0">
        <references count="1">
          <reference field="2" count="0"/>
        </references>
      </pivotArea>
    </format>
    <format dxfId="873">
      <pivotArea dataOnly="0" labelOnly="1" grandRow="1" outline="0" fieldPosition="0"/>
    </format>
    <format dxfId="872">
      <pivotArea dataOnly="0" labelOnly="1" outline="0" fieldPosition="0">
        <references count="1">
          <reference field="4294967294" count="1">
            <x v="0"/>
          </reference>
        </references>
      </pivotArea>
    </format>
    <format dxfId="871">
      <pivotArea outline="0" fieldPosition="0">
        <references count="1">
          <reference field="4294967294" count="1">
            <x v="2"/>
          </reference>
        </references>
      </pivotArea>
    </format>
    <format dxfId="870">
      <pivotArea type="all" dataOnly="0" outline="0" fieldPosition="0"/>
    </format>
    <format dxfId="869">
      <pivotArea outline="0" collapsedLevelsAreSubtotals="1" fieldPosition="0"/>
    </format>
    <format dxfId="868">
      <pivotArea field="2" type="button" dataOnly="0" labelOnly="1" outline="0" axis="axisRow" fieldPosition="0"/>
    </format>
    <format dxfId="867">
      <pivotArea dataOnly="0" labelOnly="1" fieldPosition="0">
        <references count="1">
          <reference field="2" count="0"/>
        </references>
      </pivotArea>
    </format>
    <format dxfId="866">
      <pivotArea dataOnly="0" labelOnly="1" grandRow="1" outline="0" fieldPosition="0"/>
    </format>
    <format dxfId="865">
      <pivotArea dataOnly="0" labelOnly="1" outline="0" fieldPosition="0">
        <references count="1">
          <reference field="4294967294" count="3">
            <x v="0"/>
            <x v="1"/>
            <x v="2"/>
          </reference>
        </references>
      </pivotArea>
    </format>
    <format dxfId="864">
      <pivotArea type="all" dataOnly="0" outline="0" fieldPosition="0"/>
    </format>
    <format dxfId="863">
      <pivotArea outline="0" collapsedLevelsAreSubtotals="1" fieldPosition="0"/>
    </format>
    <format dxfId="862">
      <pivotArea field="2" type="button" dataOnly="0" labelOnly="1" outline="0" axis="axisRow" fieldPosition="0"/>
    </format>
    <format dxfId="861">
      <pivotArea dataOnly="0" labelOnly="1" fieldPosition="0">
        <references count="1">
          <reference field="2" count="0"/>
        </references>
      </pivotArea>
    </format>
    <format dxfId="860">
      <pivotArea dataOnly="0" labelOnly="1" grandRow="1" outline="0" fieldPosition="0"/>
    </format>
    <format dxfId="859">
      <pivotArea dataOnly="0" labelOnly="1" outline="0" fieldPosition="0">
        <references count="1">
          <reference field="4294967294" count="3">
            <x v="0"/>
            <x v="1"/>
            <x v="2"/>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98408E-8E6D-4EF4-AC3B-86BDF3FDEA19}" name="PivotTable8" cacheId="1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I5:BK11" firstHeaderRow="0" firstDataRow="1" firstDataCol="1"/>
  <pivotFields count="4">
    <pivotField showAll="0">
      <items count="6">
        <item h="1" x="0"/>
        <item h="1" x="1"/>
        <item h="1" x="2"/>
        <item x="3"/>
        <item h="1" x="4"/>
        <item t="default"/>
      </items>
    </pivotField>
    <pivotField axis="axisRow" showAll="0" sortType="descending">
      <items count="8">
        <item x="4"/>
        <item m="1" x="6"/>
        <item x="0"/>
        <item x="2"/>
        <item x="3"/>
        <item x="1"/>
        <item x="5"/>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s>
  <rowFields count="1">
    <field x="1"/>
  </rowFields>
  <rowItems count="6">
    <i>
      <x v="6"/>
    </i>
    <i>
      <x v="4"/>
    </i>
    <i>
      <x/>
    </i>
    <i>
      <x v="2"/>
    </i>
    <i>
      <x v="3"/>
    </i>
    <i>
      <x v="5"/>
    </i>
  </rowItems>
  <colFields count="1">
    <field x="-2"/>
  </colFields>
  <colItems count="2">
    <i>
      <x/>
    </i>
    <i i="1">
      <x v="1"/>
    </i>
  </colItems>
  <dataFields count="2">
    <dataField name="Sum of Amount" fld="2" baseField="0" baseItem="0" numFmtId="164"/>
    <dataField name="Sum of Amount2" fld="2" showDataAs="percentOfCol" baseField="0" baseItem="0" numFmtId="9"/>
  </dataFields>
  <formats count="13">
    <format dxfId="896">
      <pivotArea outline="0" collapsedLevelsAreSubtotals="1" fieldPosition="0">
        <references count="1">
          <reference field="4294967294" count="1" selected="0">
            <x v="0"/>
          </reference>
        </references>
      </pivotArea>
    </format>
    <format dxfId="895">
      <pivotArea dataOnly="0" labelOnly="1" outline="0" fieldPosition="0">
        <references count="1">
          <reference field="4294967294" count="1">
            <x v="0"/>
          </reference>
        </references>
      </pivotArea>
    </format>
    <format dxfId="894">
      <pivotArea outline="0" collapsedLevelsAreSubtotals="1" fieldPosition="0">
        <references count="1">
          <reference field="4294967294" count="1" selected="0">
            <x v="1"/>
          </reference>
        </references>
      </pivotArea>
    </format>
    <format dxfId="893">
      <pivotArea type="all" dataOnly="0" outline="0" fieldPosition="0"/>
    </format>
    <format dxfId="892">
      <pivotArea outline="0" collapsedLevelsAreSubtotals="1" fieldPosition="0"/>
    </format>
    <format dxfId="891">
      <pivotArea field="1" type="button" dataOnly="0" labelOnly="1" outline="0" axis="axisRow" fieldPosition="0"/>
    </format>
    <format dxfId="890">
      <pivotArea dataOnly="0" labelOnly="1" fieldPosition="0">
        <references count="1">
          <reference field="1" count="0"/>
        </references>
      </pivotArea>
    </format>
    <format dxfId="889">
      <pivotArea dataOnly="0" labelOnly="1" outline="0" fieldPosition="0">
        <references count="1">
          <reference field="4294967294" count="2">
            <x v="0"/>
            <x v="1"/>
          </reference>
        </references>
      </pivotArea>
    </format>
    <format dxfId="888">
      <pivotArea type="all" dataOnly="0" outline="0" fieldPosition="0"/>
    </format>
    <format dxfId="887">
      <pivotArea outline="0" collapsedLevelsAreSubtotals="1" fieldPosition="0"/>
    </format>
    <format dxfId="886">
      <pivotArea field="1" type="button" dataOnly="0" labelOnly="1" outline="0" axis="axisRow" fieldPosition="0"/>
    </format>
    <format dxfId="885">
      <pivotArea dataOnly="0" labelOnly="1" fieldPosition="0">
        <references count="1">
          <reference field="1" count="0"/>
        </references>
      </pivotArea>
    </format>
    <format dxfId="884">
      <pivotArea dataOnly="0" labelOnly="1" outline="0" fieldPosition="0">
        <references count="1">
          <reference field="4294967294" count="2">
            <x v="0"/>
            <x v="1"/>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E9F120-4788-450C-B306-16E79A0F1BF7}" name="PivotTable6" cacheId="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AU5:AW7"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2">
    <i>
      <x/>
    </i>
    <i>
      <x v="1"/>
    </i>
  </rowItems>
  <colFields count="1">
    <field x="-2"/>
  </colFields>
  <colItems count="2">
    <i>
      <x/>
    </i>
    <i i="1">
      <x v="1"/>
    </i>
  </colItems>
  <dataFields count="2">
    <dataField name="Sum of Income" fld="5" baseField="0" baseItem="0"/>
    <dataField name="Sum of Income2" fld="5" showDataAs="percentOfCol" baseField="0" baseItem="0" numFmtId="10"/>
  </dataFields>
  <formats count="21">
    <format dxfId="917">
      <pivotArea type="all" dataOnly="0" outline="0" fieldPosition="0"/>
    </format>
    <format dxfId="916">
      <pivotArea outline="0" collapsedLevelsAreSubtotals="1" fieldPosition="0"/>
    </format>
    <format dxfId="915">
      <pivotArea field="2" type="button" dataOnly="0" labelOnly="1" outline="0"/>
    </format>
    <format dxfId="914">
      <pivotArea dataOnly="0" labelOnly="1" grandRow="1" outline="0" fieldPosition="0"/>
    </format>
    <format dxfId="913">
      <pivotArea type="all" dataOnly="0" outline="0" fieldPosition="0"/>
    </format>
    <format dxfId="912">
      <pivotArea outline="0" collapsedLevelsAreSubtotals="1" fieldPosition="0"/>
    </format>
    <format dxfId="911">
      <pivotArea field="2" type="button" dataOnly="0" labelOnly="1" outline="0"/>
    </format>
    <format dxfId="910">
      <pivotArea dataOnly="0" labelOnly="1" grandRow="1" outline="0" fieldPosition="0"/>
    </format>
    <format dxfId="909">
      <pivotArea outline="0" collapsedLevelsAreSubtotals="1" fieldPosition="0"/>
    </format>
    <format dxfId="908">
      <pivotArea dataOnly="0" labelOnly="1" outline="0" axis="axisValues" fieldPosition="0"/>
    </format>
    <format dxfId="907">
      <pivotArea outline="0" fieldPosition="0">
        <references count="1">
          <reference field="4294967294" count="1">
            <x v="1"/>
          </reference>
        </references>
      </pivotArea>
    </format>
    <format dxfId="906">
      <pivotArea type="all" dataOnly="0" outline="0" fieldPosition="0"/>
    </format>
    <format dxfId="905">
      <pivotArea outline="0" collapsedLevelsAreSubtotals="1" fieldPosition="0"/>
    </format>
    <format dxfId="904">
      <pivotArea field="8" type="button" dataOnly="0" labelOnly="1" outline="0" axis="axisRow" fieldPosition="0"/>
    </format>
    <format dxfId="903">
      <pivotArea dataOnly="0" labelOnly="1" fieldPosition="0">
        <references count="1">
          <reference field="8" count="0"/>
        </references>
      </pivotArea>
    </format>
    <format dxfId="902">
      <pivotArea dataOnly="0" labelOnly="1" outline="0" fieldPosition="0">
        <references count="1">
          <reference field="4294967294" count="2">
            <x v="0"/>
            <x v="1"/>
          </reference>
        </references>
      </pivotArea>
    </format>
    <format dxfId="901">
      <pivotArea type="all" dataOnly="0" outline="0" fieldPosition="0"/>
    </format>
    <format dxfId="900">
      <pivotArea outline="0" collapsedLevelsAreSubtotals="1" fieldPosition="0"/>
    </format>
    <format dxfId="899">
      <pivotArea field="8" type="button" dataOnly="0" labelOnly="1" outline="0" axis="axisRow" fieldPosition="0"/>
    </format>
    <format dxfId="898">
      <pivotArea dataOnly="0" labelOnly="1" fieldPosition="0">
        <references count="1">
          <reference field="8" count="0"/>
        </references>
      </pivotArea>
    </format>
    <format dxfId="897">
      <pivotArea dataOnly="0" labelOnly="1" outline="0" fieldPosition="0">
        <references count="1">
          <reference field="4294967294" count="2">
            <x v="0"/>
            <x v="1"/>
          </reference>
        </references>
      </pivotArea>
    </format>
  </formats>
  <chartFormats count="12">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0" format="2">
      <pivotArea type="data" outline="0" fieldPosition="0">
        <references count="2">
          <reference field="4294967294" count="1" selected="0">
            <x v="1"/>
          </reference>
          <reference field="8" count="1" selected="0">
            <x v="0"/>
          </reference>
        </references>
      </pivotArea>
    </chartFormat>
    <chartFormat chart="30" format="3">
      <pivotArea type="data" outline="0" fieldPosition="0">
        <references count="2">
          <reference field="4294967294" count="1" selected="0">
            <x v="0"/>
          </reference>
          <reference field="8" count="1" selected="0">
            <x v="0"/>
          </reference>
        </references>
      </pivotArea>
    </chartFormat>
    <chartFormat chart="30" format="4">
      <pivotArea type="data" outline="0" fieldPosition="0">
        <references count="2">
          <reference field="4294967294" count="1" selected="0">
            <x v="0"/>
          </reference>
          <reference field="8" count="1" selected="0">
            <x v="1"/>
          </reference>
        </references>
      </pivotArea>
    </chartFormat>
    <chartFormat chart="30" format="5">
      <pivotArea type="data" outline="0" fieldPosition="0">
        <references count="2">
          <reference field="4294967294" count="1" selected="0">
            <x v="1"/>
          </reference>
          <reference field="8" count="1" selected="0">
            <x v="1"/>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8" count="1" selected="0">
            <x v="0"/>
          </reference>
        </references>
      </pivotArea>
    </chartFormat>
    <chartFormat chart="32" format="14">
      <pivotArea type="data" outline="0" fieldPosition="0">
        <references count="2">
          <reference field="4294967294" count="1" selected="0">
            <x v="0"/>
          </reference>
          <reference field="8" count="1" selected="0">
            <x v="1"/>
          </reference>
        </references>
      </pivotArea>
    </chartFormat>
    <chartFormat chart="32" format="15" series="1">
      <pivotArea type="data" outline="0" fieldPosition="0">
        <references count="1">
          <reference field="4294967294" count="1" selected="0">
            <x v="1"/>
          </reference>
        </references>
      </pivotArea>
    </chartFormat>
    <chartFormat chart="32" format="16">
      <pivotArea type="data" outline="0" fieldPosition="0">
        <references count="2">
          <reference field="4294967294" count="1" selected="0">
            <x v="1"/>
          </reference>
          <reference field="8" count="1" selected="0">
            <x v="0"/>
          </reference>
        </references>
      </pivotArea>
    </chartFormat>
    <chartFormat chart="32" format="17">
      <pivotArea type="data" outline="0" fieldPosition="0">
        <references count="2">
          <reference field="4294967294" count="1" selected="0">
            <x v="1"/>
          </reference>
          <reference field="8"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5A2F8EA-648C-438B-9E60-132654DC4E53}" sourceName="Year">
  <pivotTables>
    <pivotTable tabId="8" name="PivotTable2"/>
    <pivotTable tabId="8" name="PivotTable3"/>
    <pivotTable tabId="8" name="PivotTable1"/>
    <pivotTable tabId="8" name="PivotTable4"/>
    <pivotTable tabId="8" name="PivotTable5"/>
    <pivotTable tabId="8" name="PivotTable6"/>
    <pivotTable tabId="8" name="PivotTable7"/>
  </pivotTables>
  <data>
    <tabular pivotCacheId="300891684">
      <items count="5">
        <i x="0"/>
        <i x="1"/>
        <i x="2"/>
        <i x="3"/>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918A0C1-884A-44E9-BF82-67A9AB565667}" sourceName="Year">
  <pivotTables>
    <pivotTable tabId="8" name="PivotTable8"/>
    <pivotTable tabId="8" name="PivotTable9"/>
  </pivotTables>
  <data>
    <tabular pivotCacheId="1962814096">
      <items count="5">
        <i x="0"/>
        <i x="1"/>
        <i x="2"/>
        <i x="3" s="1"/>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F34880B8-3784-434C-ADD5-9A60A0EAFD9D}" sourceName="Year">
  <pivotTables>
    <pivotTable tabId="8" name="PivotTable11"/>
    <pivotTable tabId="8" name="PivotTable12"/>
    <pivotTable tabId="8" name="PivotTable13"/>
    <pivotTable tabId="8" name="PivotTable10"/>
    <pivotTable tabId="8" name="PivotTable14"/>
    <pivotTable tabId="8" name="PivotTable15"/>
    <pivotTable tabId="8" name="PivotTable16"/>
  </pivotTables>
  <data>
    <tabular pivotCacheId="1850791366">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B0CF8CA-6BDC-45A9-941F-7936C7CB660B}" cache="Slicer_Year" caption="Year" columnCount="5" showCaption="0" style="SlicerStyleDark3 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3110CF7-5F08-400F-8632-C1A4DA02BD19}" cache="Slicer_Year1" caption="Year" columnCount="5" showCaption="0" style="SlicerStyleDark3 2"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B0BD1F2-DAD0-4D1E-A44B-69CAC520A527}" cache="Slicer_Year2"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N1:V901" totalsRowShown="0" headerRowDxfId="1025" dataDxfId="1023" headerRowBorderDxfId="1024" tableBorderDxfId="1022">
  <autoFilter ref="N1:V901" xr:uid="{10D28505-F379-4A7E-A508-B65DF599BA8F}"/>
  <sortState xmlns:xlrd2="http://schemas.microsoft.com/office/spreadsheetml/2017/richdata2" ref="N2:V901">
    <sortCondition ref="N2:N901" customList="Jan,Feb,Mar,Apr,May,Jun,Jul,Aug,Sep,Oct,Nov,Dec"/>
  </sortState>
  <tableColumns count="9">
    <tableColumn id="1" xr3:uid="{F1B2F5AF-1872-4D88-A8AD-82C5ABEDAC5E}" name="Year" dataDxfId="1021"/>
    <tableColumn id="2" xr3:uid="{A68E4C5E-63A7-44F3-94A9-B3DC035142E3}" name="Month" dataDxfId="1020"/>
    <tableColumn id="3" xr3:uid="{FCFD0908-B2CD-4A82-AD2C-8F47574C7344}" name="Income sources" dataDxfId="1019"/>
    <tableColumn id="4" xr3:uid="{B21922F0-2DEC-409B-A10C-800CA1A1B0C5}" name="Income Breakdowns" dataDxfId="1018"/>
    <tableColumn id="5" xr3:uid="{065303FF-72C4-4F8F-BB0C-F9118DF0DFDF}" name="Counts" dataDxfId="1017"/>
    <tableColumn id="6" xr3:uid="{DABCF258-4449-4DEA-86B9-64B7C52EA6A0}" name="Income" dataDxfId="1016"/>
    <tableColumn id="7" xr3:uid="{21324F5C-E6CA-43C7-8626-2541ACD89257}" name="Target Income" dataDxfId="1015"/>
    <tableColumn id="8" xr3:uid="{A4C67C2A-7CF2-4AF9-8525-5806E64C6993}" name="Operating profit" dataDxfId="1014"/>
    <tableColumn id="9" xr3:uid="{C6352437-E1F6-2340-AE38-441D5A24EB63}" name="Marketing Strategies" dataDxfId="1013"/>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EC621A-2307-45E8-B0EE-A27DD88F97BC}" name="Table1" displayName="Table1" ref="A1:K901" totalsRowShown="0" headerRowDxfId="1012" dataDxfId="1010" headerRowBorderDxfId="1011" tableBorderDxfId="1009">
  <autoFilter ref="A1:K901" xr:uid="{57EC621A-2307-45E8-B0EE-A27DD88F97BC}"/>
  <tableColumns count="11">
    <tableColumn id="1" xr3:uid="{7F1C5061-0D87-4917-8300-2B7FB60F6B16}" name="Order Number" dataDxfId="1008"/>
    <tableColumn id="2" xr3:uid="{8891C90A-0371-44EE-91A0-48D65A65C964}" name="Year" dataDxfId="1007">
      <calculatedColumnFormula>Table3[[#This Row],[Year]]</calculatedColumnFormula>
    </tableColumn>
    <tableColumn id="3" xr3:uid="{3EEE7C0F-7A99-454D-AD5D-D18FB7010BED}" name="Month" dataDxfId="1006">
      <calculatedColumnFormula>Table3[[#This Row],[Month]]</calculatedColumnFormula>
    </tableColumn>
    <tableColumn id="4" xr3:uid="{0F272F26-6093-460C-87E1-D4C98B33FF93}" name="POS" dataDxfId="1005"/>
    <tableColumn id="5" xr3:uid="{648EA4D0-B710-475A-88FA-D6B1C499A850}" name="Payment Method" dataDxfId="1004"/>
    <tableColumn id="6" xr3:uid="{30CA44DA-1340-49D4-A9C7-42C55B129057}" name="Assembly Stage" dataDxfId="1003"/>
    <tableColumn id="7" xr3:uid="{0F33B7AB-B52B-430E-AA5F-5CCA773F0298}" name="Registration Status" dataDxfId="1002"/>
    <tableColumn id="8" xr3:uid="{3EA42326-63E6-4F1C-9381-4A8FC0828413}" name="Sale Status" dataDxfId="1001"/>
    <tableColumn id="9" xr3:uid="{2398CB9F-1BF1-401D-A73F-A7DA5592D5D3}" name="Delievery Type" dataDxfId="1000"/>
    <tableColumn id="10" xr3:uid="{DC0E1BEC-90DE-4403-94CE-40BFA83A5D01}" name="Amount" dataDxfId="999">
      <calculatedColumnFormula>Table3[[#This Row],[Income]]</calculatedColumnFormula>
    </tableColumn>
    <tableColumn id="11" xr3:uid="{235D0AB0-3612-401E-8631-6121E490375D}" name="Target" dataDxfId="998">
      <calculatedColumnFormula>Table3[[#This Row],[Target Income]]</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C534EF-1BB5-4351-BED8-8EEC0BB6CA1D}" name="Table2" displayName="Table2" ref="Y1:AB31" totalsRowShown="0" headerRowDxfId="997" headerRowBorderDxfId="996" tableBorderDxfId="995">
  <autoFilter ref="Y1:AB31" xr:uid="{40C534EF-1BB5-4351-BED8-8EEC0BB6CA1D}"/>
  <tableColumns count="4">
    <tableColumn id="1" xr3:uid="{77074A37-8DBD-4685-B52D-02379B9A3475}" name="Year" dataDxfId="994"/>
    <tableColumn id="2" xr3:uid="{3FCF0725-97F7-434D-A42F-C19AD42E2EC5}" name="Country"/>
    <tableColumn id="3" xr3:uid="{05042A18-83FB-4CE4-9161-750F6E176FD5}" name="Amount"/>
    <tableColumn id="4" xr3:uid="{B9A17D2F-E4AD-4D94-AB44-C9BDCC59782B}" name="Targe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B901"/>
  <sheetViews>
    <sheetView showGridLines="0" showRowColHeaders="0" zoomScale="90" zoomScaleNormal="90" workbookViewId="0">
      <selection activeCell="G13" sqref="G13"/>
    </sheetView>
  </sheetViews>
  <sheetFormatPr defaultColWidth="8.81640625" defaultRowHeight="18" customHeight="1" x14ac:dyDescent="0.35"/>
  <cols>
    <col min="1" max="1" width="20.26953125" style="1" customWidth="1"/>
    <col min="2" max="2" width="13.54296875" style="1" bestFit="1" customWidth="1"/>
    <col min="3" max="4" width="15.26953125" style="1" bestFit="1" customWidth="1"/>
    <col min="5" max="6" width="20.26953125" style="1" customWidth="1"/>
    <col min="7" max="9" width="30.26953125" style="1" bestFit="1" customWidth="1"/>
    <col min="10" max="10" width="13.1796875" style="1" bestFit="1" customWidth="1"/>
    <col min="11" max="11" width="12.26953125" style="1" bestFit="1" customWidth="1"/>
    <col min="12" max="12" width="5.81640625" style="1" customWidth="1"/>
    <col min="13" max="13" width="8.81640625" style="1"/>
    <col min="14" max="14" width="10" style="1" bestFit="1" customWidth="1"/>
    <col min="15" max="15" width="11.81640625" style="1" bestFit="1" customWidth="1"/>
    <col min="16" max="16" width="20.1796875" style="1" bestFit="1" customWidth="1"/>
    <col min="17" max="17" width="24.26953125" style="1" bestFit="1" customWidth="1"/>
    <col min="18" max="19" width="12.7265625" style="1" bestFit="1" customWidth="1"/>
    <col min="20" max="20" width="18.81640625" style="1" bestFit="1" customWidth="1"/>
    <col min="21" max="21" width="20" style="1" bestFit="1" customWidth="1"/>
    <col min="22" max="22" width="24.26953125" style="1" bestFit="1" customWidth="1"/>
    <col min="23" max="24" width="8.81640625" style="1"/>
    <col min="25" max="25" width="8.81640625" style="1" customWidth="1"/>
    <col min="26" max="26" width="15.453125" style="1" bestFit="1" customWidth="1"/>
    <col min="27" max="27" width="10.7265625" style="1" customWidth="1"/>
    <col min="28" max="28" width="15.7265625" style="1" bestFit="1" customWidth="1"/>
    <col min="29" max="16384" width="8.81640625" style="1"/>
  </cols>
  <sheetData>
    <row r="1" spans="1:28" ht="29.15" customHeight="1" x14ac:dyDescent="0.35">
      <c r="A1" s="24" t="s">
        <v>43</v>
      </c>
      <c r="B1" s="24" t="s">
        <v>16</v>
      </c>
      <c r="C1" s="24" t="s">
        <v>17</v>
      </c>
      <c r="D1" s="24" t="s">
        <v>44</v>
      </c>
      <c r="E1" s="24" t="s">
        <v>45</v>
      </c>
      <c r="F1" s="24" t="s">
        <v>46</v>
      </c>
      <c r="G1" s="24" t="s">
        <v>47</v>
      </c>
      <c r="H1" s="24" t="s">
        <v>48</v>
      </c>
      <c r="I1" s="24" t="s">
        <v>49</v>
      </c>
      <c r="J1" s="24" t="s">
        <v>50</v>
      </c>
      <c r="K1" s="24" t="s">
        <v>51</v>
      </c>
      <c r="N1" s="8" t="s">
        <v>16</v>
      </c>
      <c r="O1" s="8" t="s">
        <v>17</v>
      </c>
      <c r="P1" s="8" t="s">
        <v>18</v>
      </c>
      <c r="Q1" s="8" t="s">
        <v>19</v>
      </c>
      <c r="R1" s="8" t="s">
        <v>20</v>
      </c>
      <c r="S1" s="8" t="s">
        <v>21</v>
      </c>
      <c r="T1" s="8" t="s">
        <v>22</v>
      </c>
      <c r="U1" s="8" t="s">
        <v>42</v>
      </c>
      <c r="V1" s="8" t="s">
        <v>40</v>
      </c>
      <c r="Y1" s="24" t="s">
        <v>16</v>
      </c>
      <c r="Z1" s="24" t="s">
        <v>960</v>
      </c>
      <c r="AA1" s="24" t="s">
        <v>50</v>
      </c>
      <c r="AB1" s="24" t="s">
        <v>51</v>
      </c>
    </row>
    <row r="2" spans="1:28" ht="18" customHeight="1" x14ac:dyDescent="0.35">
      <c r="A2" s="10" t="s">
        <v>58</v>
      </c>
      <c r="B2" s="10">
        <f>Table3[[#This Row],[Year]]</f>
        <v>2020</v>
      </c>
      <c r="C2" s="10" t="str">
        <f>Table3[[#This Row],[Month]]</f>
        <v>Jan</v>
      </c>
      <c r="D2" s="10" t="s">
        <v>52</v>
      </c>
      <c r="E2" s="10" t="s">
        <v>53</v>
      </c>
      <c r="F2" s="10" t="s">
        <v>54</v>
      </c>
      <c r="G2" s="10" t="s">
        <v>997</v>
      </c>
      <c r="H2" s="10" t="s">
        <v>56</v>
      </c>
      <c r="I2" s="10" t="s">
        <v>1008</v>
      </c>
      <c r="J2" s="13">
        <f>Table3[[#This Row],[Income]]</f>
        <v>5492.76</v>
      </c>
      <c r="K2" s="13">
        <f>Table3[[#This Row],[Target Income]]</f>
        <v>5126.576</v>
      </c>
      <c r="N2" s="1">
        <v>2020</v>
      </c>
      <c r="O2" s="1" t="s">
        <v>0</v>
      </c>
      <c r="P2" s="1" t="s">
        <v>14</v>
      </c>
      <c r="Q2" s="2" t="s">
        <v>36</v>
      </c>
      <c r="R2" s="3">
        <v>3566</v>
      </c>
      <c r="S2" s="3">
        <v>5492.76</v>
      </c>
      <c r="T2" s="3">
        <v>5126.576</v>
      </c>
      <c r="U2" s="3">
        <v>1098.5520000000001</v>
      </c>
      <c r="V2" s="4" t="s">
        <v>39</v>
      </c>
      <c r="Y2" s="10">
        <v>2020</v>
      </c>
      <c r="Z2" s="11" t="s">
        <v>961</v>
      </c>
      <c r="AA2" s="12">
        <f>SUMIFS(S:S,$N:$N,$Y2,$P:$P,"Advertising")/5*3</f>
        <v>134458.80599999992</v>
      </c>
      <c r="AB2" s="12">
        <f>SUMIFS(T:T,$N:$N,$Y2,$P:$P,"Advertising")/5*3</f>
        <v>149250.12480000005</v>
      </c>
    </row>
    <row r="3" spans="1:28" ht="18" customHeight="1" x14ac:dyDescent="0.35">
      <c r="A3" s="14" t="s">
        <v>59</v>
      </c>
      <c r="B3" s="14">
        <f>Table3[[#This Row],[Year]]</f>
        <v>2020</v>
      </c>
      <c r="C3" s="14" t="str">
        <f>Table3[[#This Row],[Month]]</f>
        <v>Jan</v>
      </c>
      <c r="D3" s="14" t="s">
        <v>52</v>
      </c>
      <c r="E3" s="14" t="s">
        <v>996</v>
      </c>
      <c r="F3" s="14" t="s">
        <v>54</v>
      </c>
      <c r="G3" s="14" t="s">
        <v>55</v>
      </c>
      <c r="H3" s="14" t="s">
        <v>56</v>
      </c>
      <c r="I3" s="14" t="s">
        <v>1008</v>
      </c>
      <c r="J3" s="17">
        <f>Table3[[#This Row],[Income]]</f>
        <v>9600</v>
      </c>
      <c r="K3" s="17">
        <f>Table3[[#This Row],[Target Income]]</f>
        <v>8960</v>
      </c>
      <c r="N3" s="1">
        <v>2020</v>
      </c>
      <c r="O3" s="1" t="s">
        <v>0</v>
      </c>
      <c r="P3" s="1" t="s">
        <v>14</v>
      </c>
      <c r="Q3" s="2" t="s">
        <v>37</v>
      </c>
      <c r="R3" s="3">
        <v>2498</v>
      </c>
      <c r="S3" s="3">
        <v>9600</v>
      </c>
      <c r="T3" s="3">
        <v>8960</v>
      </c>
      <c r="U3" s="3">
        <v>1920</v>
      </c>
      <c r="V3" s="4" t="s">
        <v>39</v>
      </c>
      <c r="Y3" s="14">
        <v>2020</v>
      </c>
      <c r="Z3" s="15" t="s">
        <v>962</v>
      </c>
      <c r="AA3" s="16">
        <f>SUMIFS(S:S,$N:$N,$Y3,$P:$P,"Renting")+SUMIFS(S:S,$N:$N,$Y2,$P:$P,"Advertising")/5*2</f>
        <v>155601.81399999995</v>
      </c>
      <c r="AB3" s="16">
        <f>SUMIFS(T:T,$N:$N,$Y3,$P:$P,"Renting")+SUMIFS(T:T,$N:$N,$Y2,$P:$P,"Advertising")/5*2</f>
        <v>165049.65120000002</v>
      </c>
    </row>
    <row r="4" spans="1:28" ht="18" customHeight="1" x14ac:dyDescent="0.35">
      <c r="A4" s="10" t="s">
        <v>60</v>
      </c>
      <c r="B4" s="10">
        <f>Table3[[#This Row],[Year]]</f>
        <v>2020</v>
      </c>
      <c r="C4" s="10" t="str">
        <f>Table3[[#This Row],[Month]]</f>
        <v>Jan</v>
      </c>
      <c r="D4" s="10" t="s">
        <v>52</v>
      </c>
      <c r="E4" s="10" t="s">
        <v>53</v>
      </c>
      <c r="F4" s="10" t="s">
        <v>54</v>
      </c>
      <c r="G4" s="10" t="s">
        <v>997</v>
      </c>
      <c r="H4" s="10" t="s">
        <v>56</v>
      </c>
      <c r="I4" s="10" t="s">
        <v>1008</v>
      </c>
      <c r="J4" s="13">
        <f>Table3[[#This Row],[Income]]</f>
        <v>5492.6399999999994</v>
      </c>
      <c r="K4" s="13">
        <f>Table3[[#This Row],[Target Income]]</f>
        <v>5126.4639999999999</v>
      </c>
      <c r="N4" s="1">
        <v>2020</v>
      </c>
      <c r="O4" s="1" t="s">
        <v>0</v>
      </c>
      <c r="P4" s="1" t="s">
        <v>13</v>
      </c>
      <c r="Q4" s="2" t="s">
        <v>35</v>
      </c>
      <c r="R4" s="3">
        <v>1245</v>
      </c>
      <c r="S4" s="3">
        <v>5492.6399999999994</v>
      </c>
      <c r="T4" s="3">
        <v>5126.4639999999999</v>
      </c>
      <c r="U4" s="3">
        <v>1098.528</v>
      </c>
      <c r="V4" s="4" t="s">
        <v>39</v>
      </c>
      <c r="Y4" s="10">
        <v>2020</v>
      </c>
      <c r="Z4" s="11" t="s">
        <v>963</v>
      </c>
      <c r="AA4" s="12">
        <f>SUMIFS(S:S,$N:$N,$Y4,$P:$P,"Asset sale")</f>
        <v>79860</v>
      </c>
      <c r="AB4" s="12">
        <f>SUMIFS(T:T,$N:$N,$Y4,$P:$P,"Asset sale")</f>
        <v>88704</v>
      </c>
    </row>
    <row r="5" spans="1:28" ht="18" customHeight="1" x14ac:dyDescent="0.35">
      <c r="A5" s="14" t="s">
        <v>61</v>
      </c>
      <c r="B5" s="14">
        <f>Table3[[#This Row],[Year]]</f>
        <v>2020</v>
      </c>
      <c r="C5" s="14" t="str">
        <f>Table3[[#This Row],[Month]]</f>
        <v>Jan</v>
      </c>
      <c r="D5" s="14" t="s">
        <v>52</v>
      </c>
      <c r="E5" s="14" t="s">
        <v>996</v>
      </c>
      <c r="F5" s="14" t="s">
        <v>54</v>
      </c>
      <c r="G5" s="14" t="s">
        <v>55</v>
      </c>
      <c r="H5" s="14" t="s">
        <v>56</v>
      </c>
      <c r="I5" s="14" t="s">
        <v>1008</v>
      </c>
      <c r="J5" s="17">
        <f>Table3[[#This Row],[Income]]</f>
        <v>6892.2</v>
      </c>
      <c r="K5" s="17">
        <f>Table3[[#This Row],[Target Income]]</f>
        <v>6432.72</v>
      </c>
      <c r="N5" s="1">
        <v>2020</v>
      </c>
      <c r="O5" s="1" t="s">
        <v>0</v>
      </c>
      <c r="P5" s="1" t="s">
        <v>38</v>
      </c>
      <c r="Q5" s="5" t="s">
        <v>30</v>
      </c>
      <c r="R5" s="6">
        <v>644</v>
      </c>
      <c r="S5" s="6">
        <v>6892.2</v>
      </c>
      <c r="T5" s="6">
        <v>6432.72</v>
      </c>
      <c r="U5" s="3">
        <v>1378.44</v>
      </c>
      <c r="V5" s="4" t="s">
        <v>39</v>
      </c>
      <c r="Y5" s="14">
        <v>2020</v>
      </c>
      <c r="Z5" s="18" t="s">
        <v>964</v>
      </c>
      <c r="AA5" s="19">
        <f>SUMIFS(S:S,$N:$N,$Y5,$P:$P,"Usage fees")</f>
        <v>170716</v>
      </c>
      <c r="AB5" s="19">
        <f>SUMIFS(T:T,$N:$N,$Y5,$P:$P,"Usage fees")</f>
        <v>188160</v>
      </c>
    </row>
    <row r="6" spans="1:28" ht="18" customHeight="1" x14ac:dyDescent="0.35">
      <c r="A6" s="10" t="s">
        <v>62</v>
      </c>
      <c r="B6" s="10">
        <f>Table3[[#This Row],[Year]]</f>
        <v>2020</v>
      </c>
      <c r="C6" s="10" t="str">
        <f>Table3[[#This Row],[Month]]</f>
        <v>Jan</v>
      </c>
      <c r="D6" s="10" t="s">
        <v>998</v>
      </c>
      <c r="E6" s="10" t="s">
        <v>53</v>
      </c>
      <c r="F6" s="10" t="s">
        <v>54</v>
      </c>
      <c r="G6" s="10" t="s">
        <v>997</v>
      </c>
      <c r="H6" s="10" t="s">
        <v>56</v>
      </c>
      <c r="I6" s="10" t="s">
        <v>1009</v>
      </c>
      <c r="J6" s="13">
        <f>Table3[[#This Row],[Income]]</f>
        <v>7700</v>
      </c>
      <c r="K6" s="13">
        <f>Table3[[#This Row],[Target Income]]</f>
        <v>7840</v>
      </c>
      <c r="N6" s="1">
        <v>2020</v>
      </c>
      <c r="O6" s="1" t="s">
        <v>0</v>
      </c>
      <c r="P6" s="1" t="s">
        <v>12</v>
      </c>
      <c r="Q6" s="5" t="s">
        <v>29</v>
      </c>
      <c r="R6" s="6">
        <v>643</v>
      </c>
      <c r="S6" s="6">
        <v>7700</v>
      </c>
      <c r="T6" s="6">
        <v>7840</v>
      </c>
      <c r="U6" s="3">
        <v>1540</v>
      </c>
      <c r="V6" s="4" t="s">
        <v>39</v>
      </c>
      <c r="Y6" s="10">
        <v>2020</v>
      </c>
      <c r="Z6" s="20" t="s">
        <v>965</v>
      </c>
      <c r="AA6" s="21">
        <f>SUMIFS(S:S,$N:$N,$Y6,$P:$P,"Licensing")</f>
        <v>154700.79</v>
      </c>
      <c r="AB6" s="21">
        <f>SUMIFS(T:T,$N:$N,$Y6,$P:$P,"Licensing")</f>
        <v>169038.91200000001</v>
      </c>
    </row>
    <row r="7" spans="1:28" ht="18" customHeight="1" x14ac:dyDescent="0.35">
      <c r="A7" s="14" t="s">
        <v>63</v>
      </c>
      <c r="B7" s="14">
        <f>Table3[[#This Row],[Year]]</f>
        <v>2020</v>
      </c>
      <c r="C7" s="14" t="str">
        <f>Table3[[#This Row],[Month]]</f>
        <v>Jan</v>
      </c>
      <c r="D7" s="14" t="s">
        <v>52</v>
      </c>
      <c r="E7" s="14" t="s">
        <v>53</v>
      </c>
      <c r="F7" s="14" t="s">
        <v>54</v>
      </c>
      <c r="G7" s="14" t="s">
        <v>997</v>
      </c>
      <c r="H7" s="14" t="s">
        <v>56</v>
      </c>
      <c r="I7" s="14" t="s">
        <v>1008</v>
      </c>
      <c r="J7" s="17">
        <f>Table3[[#This Row],[Income]]</f>
        <v>5265.39</v>
      </c>
      <c r="K7" s="17">
        <f>Table3[[#This Row],[Target Income]]</f>
        <v>5128.0320000000002</v>
      </c>
      <c r="N7" s="1">
        <v>2020</v>
      </c>
      <c r="O7" s="1" t="s">
        <v>0</v>
      </c>
      <c r="P7" s="1" t="s">
        <v>38</v>
      </c>
      <c r="Q7" s="5" t="s">
        <v>31</v>
      </c>
      <c r="R7" s="6">
        <v>455</v>
      </c>
      <c r="S7" s="6">
        <v>5265.39</v>
      </c>
      <c r="T7" s="6">
        <v>5128.0320000000002</v>
      </c>
      <c r="U7" s="3">
        <v>1053.0780000000002</v>
      </c>
      <c r="V7" s="4" t="s">
        <v>39</v>
      </c>
      <c r="Y7" s="14">
        <v>2020</v>
      </c>
      <c r="Z7" s="18" t="s">
        <v>990</v>
      </c>
      <c r="AA7" s="19">
        <f>+SUMIFS(S:S,$N:$N,$Y3,$P:$P,"Subscription")</f>
        <v>126275.04000000004</v>
      </c>
      <c r="AB7" s="19">
        <f>+SUMIFS(T:T,$N:$N,$Y3,$P:$P,"Subscription")</f>
        <v>138729.02400000003</v>
      </c>
    </row>
    <row r="8" spans="1:28" ht="18" customHeight="1" x14ac:dyDescent="0.35">
      <c r="A8" s="10" t="s">
        <v>64</v>
      </c>
      <c r="B8" s="10">
        <f>Table3[[#This Row],[Year]]</f>
        <v>2020</v>
      </c>
      <c r="C8" s="10" t="str">
        <f>Table3[[#This Row],[Month]]</f>
        <v>Jan</v>
      </c>
      <c r="D8" s="10" t="s">
        <v>998</v>
      </c>
      <c r="E8" s="10" t="s">
        <v>53</v>
      </c>
      <c r="F8" s="10" t="s">
        <v>54</v>
      </c>
      <c r="G8" s="10" t="s">
        <v>997</v>
      </c>
      <c r="H8" s="10" t="s">
        <v>56</v>
      </c>
      <c r="I8" s="10" t="s">
        <v>1009</v>
      </c>
      <c r="J8" s="13">
        <f>Table3[[#This Row],[Income]]</f>
        <v>9016</v>
      </c>
      <c r="K8" s="13">
        <f>Table3[[#This Row],[Target Income]]</f>
        <v>7840</v>
      </c>
      <c r="N8" s="1">
        <v>2020</v>
      </c>
      <c r="O8" s="1" t="s">
        <v>0</v>
      </c>
      <c r="P8" s="1" t="s">
        <v>12</v>
      </c>
      <c r="Q8" s="5" t="s">
        <v>28</v>
      </c>
      <c r="R8" s="7">
        <v>345</v>
      </c>
      <c r="S8" s="7">
        <v>9016</v>
      </c>
      <c r="T8" s="7">
        <v>7840</v>
      </c>
      <c r="U8" s="3">
        <v>1803.2</v>
      </c>
      <c r="V8" s="4" t="s">
        <v>39</v>
      </c>
      <c r="Y8" s="10">
        <v>2021</v>
      </c>
      <c r="Z8" s="20" t="s">
        <v>961</v>
      </c>
      <c r="AA8" s="22">
        <f>SUMIFS(S:S,$N:$N,$Y8,$P:$P,"Advertising")</f>
        <v>227163.18499999997</v>
      </c>
      <c r="AB8" s="22">
        <f>SUMIFS(T:T,$N:$N,$Y8,$P:$P,"Advertising")</f>
        <v>248750.20800000007</v>
      </c>
    </row>
    <row r="9" spans="1:28" ht="18" customHeight="1" x14ac:dyDescent="0.35">
      <c r="A9" s="14" t="s">
        <v>65</v>
      </c>
      <c r="B9" s="14">
        <f>Table3[[#This Row],[Year]]</f>
        <v>2020</v>
      </c>
      <c r="C9" s="14" t="str">
        <f>Table3[[#This Row],[Month]]</f>
        <v>Jan</v>
      </c>
      <c r="D9" s="14" t="s">
        <v>998</v>
      </c>
      <c r="E9" s="14" t="s">
        <v>53</v>
      </c>
      <c r="F9" s="14" t="s">
        <v>54</v>
      </c>
      <c r="G9" s="14" t="s">
        <v>55</v>
      </c>
      <c r="H9" s="14" t="s">
        <v>56</v>
      </c>
      <c r="I9" s="14" t="s">
        <v>57</v>
      </c>
      <c r="J9" s="17">
        <f>Table3[[#This Row],[Income]]</f>
        <v>2696.75</v>
      </c>
      <c r="K9" s="17">
        <f>Table3[[#This Row],[Target Income]]</f>
        <v>112</v>
      </c>
      <c r="N9" s="1">
        <v>2020</v>
      </c>
      <c r="O9" s="1" t="s">
        <v>0</v>
      </c>
      <c r="P9" s="1" t="s">
        <v>13</v>
      </c>
      <c r="Q9" s="2" t="s">
        <v>33</v>
      </c>
      <c r="R9" s="3">
        <v>122</v>
      </c>
      <c r="S9" s="3">
        <v>2696.75</v>
      </c>
      <c r="T9" s="3">
        <v>112</v>
      </c>
      <c r="U9" s="3">
        <v>539.35</v>
      </c>
      <c r="V9" s="4" t="s">
        <v>39</v>
      </c>
      <c r="Y9" s="14">
        <v>2021</v>
      </c>
      <c r="Z9" s="15" t="s">
        <v>962</v>
      </c>
      <c r="AA9" s="16">
        <f>SUMIFS(S:S,$N:$N,$Y9,$P:$P,"Renting")</f>
        <v>60477.279999999984</v>
      </c>
      <c r="AB9" s="16">
        <f>SUMIFS(T:T,$N:$N,$Y9,$P:$P,"Renting")</f>
        <v>67607.535999999993</v>
      </c>
    </row>
    <row r="10" spans="1:28" ht="18" customHeight="1" x14ac:dyDescent="0.35">
      <c r="A10" s="10" t="s">
        <v>66</v>
      </c>
      <c r="B10" s="10">
        <f>Table3[[#This Row],[Year]]</f>
        <v>2020</v>
      </c>
      <c r="C10" s="10" t="str">
        <f>Table3[[#This Row],[Month]]</f>
        <v>Jan</v>
      </c>
      <c r="D10" s="10" t="s">
        <v>52</v>
      </c>
      <c r="E10" s="10" t="s">
        <v>53</v>
      </c>
      <c r="F10" s="10" t="s">
        <v>54</v>
      </c>
      <c r="G10" s="10" t="s">
        <v>997</v>
      </c>
      <c r="H10" s="10" t="s">
        <v>56</v>
      </c>
      <c r="I10" s="10" t="s">
        <v>1008</v>
      </c>
      <c r="J10" s="13">
        <f>Table3[[#This Row],[Income]]</f>
        <v>5492.6399999999994</v>
      </c>
      <c r="K10" s="13">
        <f>Table3[[#This Row],[Target Income]]</f>
        <v>5126.4639999999999</v>
      </c>
      <c r="N10" s="1">
        <v>2020</v>
      </c>
      <c r="O10" s="1" t="s">
        <v>0</v>
      </c>
      <c r="P10" s="1" t="s">
        <v>15</v>
      </c>
      <c r="Q10" s="5" t="s">
        <v>26</v>
      </c>
      <c r="R10" s="6">
        <v>78</v>
      </c>
      <c r="S10" s="6">
        <v>5492.6399999999994</v>
      </c>
      <c r="T10" s="6">
        <v>5126.4639999999999</v>
      </c>
      <c r="U10" s="3">
        <v>1098.528</v>
      </c>
      <c r="V10" s="4" t="s">
        <v>39</v>
      </c>
      <c r="Y10" s="10">
        <v>2021</v>
      </c>
      <c r="Z10" s="20" t="s">
        <v>963</v>
      </c>
      <c r="AA10" s="21">
        <f>SUMIFS(S:S,$N:$N,$Y10,$P:$P,"Asset sale")</f>
        <v>82830</v>
      </c>
      <c r="AB10" s="21">
        <f>SUMIFS(T:T,$N:$N,$Y10,$P:$P,"Asset sale")</f>
        <v>91608</v>
      </c>
    </row>
    <row r="11" spans="1:28" ht="18" customHeight="1" x14ac:dyDescent="0.35">
      <c r="A11" s="14" t="s">
        <v>67</v>
      </c>
      <c r="B11" s="14">
        <f>Table3[[#This Row],[Year]]</f>
        <v>2020</v>
      </c>
      <c r="C11" s="14" t="str">
        <f>Table3[[#This Row],[Month]]</f>
        <v>Jan</v>
      </c>
      <c r="D11" s="14" t="s">
        <v>52</v>
      </c>
      <c r="E11" s="14" t="s">
        <v>996</v>
      </c>
      <c r="F11" s="14" t="s">
        <v>54</v>
      </c>
      <c r="G11" s="14" t="s">
        <v>55</v>
      </c>
      <c r="H11" s="14" t="s">
        <v>56</v>
      </c>
      <c r="I11" s="14" t="s">
        <v>1008</v>
      </c>
      <c r="J11" s="17">
        <f>Table3[[#This Row],[Income]]</f>
        <v>5492.28</v>
      </c>
      <c r="K11" s="17">
        <f>Table3[[#This Row],[Target Income]]</f>
        <v>5126.1279999999997</v>
      </c>
      <c r="N11" s="1">
        <v>2020</v>
      </c>
      <c r="O11" s="1" t="s">
        <v>0</v>
      </c>
      <c r="P11" s="1" t="s">
        <v>15</v>
      </c>
      <c r="Q11" s="5" t="s">
        <v>24</v>
      </c>
      <c r="R11" s="6">
        <v>76</v>
      </c>
      <c r="S11" s="6">
        <v>5492.28</v>
      </c>
      <c r="T11" s="6">
        <v>5126.1279999999997</v>
      </c>
      <c r="U11" s="3">
        <v>1098.4559999999999</v>
      </c>
      <c r="V11" s="4" t="s">
        <v>39</v>
      </c>
      <c r="Y11" s="14">
        <v>2021</v>
      </c>
      <c r="Z11" s="18" t="s">
        <v>964</v>
      </c>
      <c r="AA11" s="19">
        <f>SUMIFS(S:S,$N:$N,$Y11,$P:$P,"Usage fees")</f>
        <v>174300</v>
      </c>
      <c r="AB11" s="19">
        <f>SUMIFS(T:T,$N:$N,$Y11,$P:$P,"Usage fees")</f>
        <v>194320</v>
      </c>
    </row>
    <row r="12" spans="1:28" ht="18" customHeight="1" x14ac:dyDescent="0.35">
      <c r="A12" s="10" t="s">
        <v>70</v>
      </c>
      <c r="B12" s="10">
        <f>Table3[[#This Row],[Year]]</f>
        <v>2020</v>
      </c>
      <c r="C12" s="10" t="str">
        <f>Table3[[#This Row],[Month]]</f>
        <v>Jan</v>
      </c>
      <c r="D12" s="10" t="s">
        <v>998</v>
      </c>
      <c r="E12" s="10" t="s">
        <v>996</v>
      </c>
      <c r="F12" s="10" t="s">
        <v>54</v>
      </c>
      <c r="G12" s="10" t="s">
        <v>55</v>
      </c>
      <c r="H12" s="10" t="s">
        <v>56</v>
      </c>
      <c r="I12" s="10" t="s">
        <v>57</v>
      </c>
      <c r="J12" s="13">
        <f>Table3[[#This Row],[Income]]</f>
        <v>240</v>
      </c>
      <c r="K12" s="13">
        <f>Table3[[#This Row],[Target Income]]</f>
        <v>224</v>
      </c>
      <c r="N12" s="1">
        <v>2020</v>
      </c>
      <c r="O12" s="1" t="s">
        <v>0</v>
      </c>
      <c r="P12" s="1" t="s">
        <v>15</v>
      </c>
      <c r="Q12" s="5" t="s">
        <v>25</v>
      </c>
      <c r="R12" s="6">
        <v>46</v>
      </c>
      <c r="S12" s="6">
        <v>240</v>
      </c>
      <c r="T12" s="6">
        <v>224</v>
      </c>
      <c r="U12" s="3">
        <v>48</v>
      </c>
      <c r="V12" s="4" t="s">
        <v>39</v>
      </c>
      <c r="Y12" s="10">
        <v>2021</v>
      </c>
      <c r="Z12" s="20" t="s">
        <v>965</v>
      </c>
      <c r="AA12" s="21">
        <f>SUMIFS(S:S,$N:$N,$Y12,$P:$P,"Licensing")</f>
        <v>155729.655</v>
      </c>
      <c r="AB12" s="21">
        <f>SUMIFS(T:T,$N:$N,$Y12,$P:$P,"Licensing")</f>
        <v>174572.924</v>
      </c>
    </row>
    <row r="13" spans="1:28" ht="18" customHeight="1" x14ac:dyDescent="0.35">
      <c r="A13" s="14" t="s">
        <v>71</v>
      </c>
      <c r="B13" s="14">
        <f>Table3[[#This Row],[Year]]</f>
        <v>2020</v>
      </c>
      <c r="C13" s="14" t="str">
        <f>Table3[[#This Row],[Month]]</f>
        <v>Jan</v>
      </c>
      <c r="D13" s="14" t="s">
        <v>52</v>
      </c>
      <c r="E13" s="14" t="s">
        <v>53</v>
      </c>
      <c r="F13" s="14" t="s">
        <v>54</v>
      </c>
      <c r="G13" s="14" t="s">
        <v>997</v>
      </c>
      <c r="H13" s="14" t="s">
        <v>56</v>
      </c>
      <c r="I13" s="14" t="s">
        <v>1008</v>
      </c>
      <c r="J13" s="17">
        <f>Table3[[#This Row],[Income]]</f>
        <v>5492.16</v>
      </c>
      <c r="K13" s="17">
        <f>Table3[[#This Row],[Target Income]]</f>
        <v>5126.0160000000005</v>
      </c>
      <c r="N13" s="1">
        <v>2020</v>
      </c>
      <c r="O13" s="1" t="s">
        <v>0</v>
      </c>
      <c r="P13" s="1" t="s">
        <v>15</v>
      </c>
      <c r="Q13" s="5" t="s">
        <v>23</v>
      </c>
      <c r="R13" s="6">
        <v>34</v>
      </c>
      <c r="S13" s="6">
        <v>5492.16</v>
      </c>
      <c r="T13" s="6">
        <v>5126.0160000000005</v>
      </c>
      <c r="U13" s="3">
        <v>1098.432</v>
      </c>
      <c r="V13" s="4" t="s">
        <v>39</v>
      </c>
      <c r="Y13" s="14">
        <v>2021</v>
      </c>
      <c r="Z13" s="18" t="s">
        <v>990</v>
      </c>
      <c r="AA13" s="19">
        <f>+SUMIFS(S:S,$N:$N,$Y9,$P:$P,"Subscription")</f>
        <v>128451.90000000004</v>
      </c>
      <c r="AB13" s="19">
        <f>+SUMIFS(T:T,$N:$N,$Y9,$P:$P,"Subscription")</f>
        <v>143270.74800000005</v>
      </c>
    </row>
    <row r="14" spans="1:28" ht="18" customHeight="1" x14ac:dyDescent="0.35">
      <c r="A14" s="10" t="s">
        <v>72</v>
      </c>
      <c r="B14" s="10">
        <f>Table3[[#This Row],[Year]]</f>
        <v>2020</v>
      </c>
      <c r="C14" s="10" t="str">
        <f>Table3[[#This Row],[Month]]</f>
        <v>Jan</v>
      </c>
      <c r="D14" s="10" t="s">
        <v>998</v>
      </c>
      <c r="E14" s="10" t="s">
        <v>53</v>
      </c>
      <c r="F14" s="10" t="s">
        <v>54</v>
      </c>
      <c r="G14" s="10" t="s">
        <v>55</v>
      </c>
      <c r="H14" s="10" t="s">
        <v>56</v>
      </c>
      <c r="I14" s="10" t="s">
        <v>57</v>
      </c>
      <c r="J14" s="13">
        <f>Table3[[#This Row],[Income]]</f>
        <v>3666.3</v>
      </c>
      <c r="K14" s="13">
        <f>Table3[[#This Row],[Target Income]]</f>
        <v>224</v>
      </c>
      <c r="N14" s="1">
        <v>2020</v>
      </c>
      <c r="O14" s="1" t="s">
        <v>0</v>
      </c>
      <c r="P14" s="1" t="s">
        <v>13</v>
      </c>
      <c r="Q14" s="2" t="s">
        <v>34</v>
      </c>
      <c r="R14" s="3">
        <v>7</v>
      </c>
      <c r="S14" s="3">
        <v>3666.3</v>
      </c>
      <c r="T14" s="3">
        <v>224</v>
      </c>
      <c r="U14" s="3">
        <v>733.2600000000001</v>
      </c>
      <c r="V14" s="4" t="s">
        <v>39</v>
      </c>
      <c r="Y14" s="10">
        <v>2022</v>
      </c>
      <c r="Z14" s="11" t="s">
        <v>961</v>
      </c>
      <c r="AA14" s="12">
        <f>SUMIFS(S:S,$N:$N,$Y14,$P:$P,"Advertising")</f>
        <v>117541.05249999999</v>
      </c>
      <c r="AB14" s="12">
        <f>SUMIFS(T:T,$N:$N,$Y14,$P:$P,"Advertising")</f>
        <v>248750.20800000007</v>
      </c>
    </row>
    <row r="15" spans="1:28" ht="18" customHeight="1" x14ac:dyDescent="0.35">
      <c r="A15" s="14" t="s">
        <v>73</v>
      </c>
      <c r="B15" s="14">
        <f>Table3[[#This Row],[Year]]</f>
        <v>2020</v>
      </c>
      <c r="C15" s="14" t="str">
        <f>Table3[[#This Row],[Month]]</f>
        <v>Jan</v>
      </c>
      <c r="D15" s="14" t="s">
        <v>998</v>
      </c>
      <c r="E15" s="14" t="s">
        <v>53</v>
      </c>
      <c r="F15" s="14" t="s">
        <v>54</v>
      </c>
      <c r="G15" s="14" t="s">
        <v>997</v>
      </c>
      <c r="H15" s="14" t="s">
        <v>56</v>
      </c>
      <c r="I15" s="14" t="s">
        <v>1009</v>
      </c>
      <c r="J15" s="17">
        <f>Table3[[#This Row],[Income]]</f>
        <v>7260</v>
      </c>
      <c r="K15" s="17">
        <f>Table3[[#This Row],[Target Income]]</f>
        <v>7392</v>
      </c>
      <c r="N15" s="1">
        <v>2020</v>
      </c>
      <c r="O15" s="1" t="s">
        <v>0</v>
      </c>
      <c r="P15" s="1" t="s">
        <v>32</v>
      </c>
      <c r="Q15" s="5" t="s">
        <v>32</v>
      </c>
      <c r="R15" s="6">
        <v>3</v>
      </c>
      <c r="S15" s="6">
        <v>7260</v>
      </c>
      <c r="T15" s="6">
        <v>7392</v>
      </c>
      <c r="U15" s="3">
        <v>1452</v>
      </c>
      <c r="V15" s="4" t="s">
        <v>39</v>
      </c>
      <c r="Y15" s="14">
        <v>2022</v>
      </c>
      <c r="Z15" s="18" t="s">
        <v>962</v>
      </c>
      <c r="AA15" s="19">
        <f>SUMIFS(S:S,$N:$N,$Y15,$P:$P,"Renting")</f>
        <v>61203.859999999993</v>
      </c>
      <c r="AB15" s="19">
        <f>SUMIFS(T:T,$N:$N,$Y15,$P:$P,"Renting")</f>
        <v>65549.567999999999</v>
      </c>
    </row>
    <row r="16" spans="1:28" ht="18" customHeight="1" x14ac:dyDescent="0.35">
      <c r="A16" s="10" t="s">
        <v>74</v>
      </c>
      <c r="B16" s="10">
        <f>Table3[[#This Row],[Year]]</f>
        <v>2020</v>
      </c>
      <c r="C16" s="10" t="str">
        <f>Table3[[#This Row],[Month]]</f>
        <v>Jan</v>
      </c>
      <c r="D16" s="10" t="s">
        <v>52</v>
      </c>
      <c r="E16" s="10" t="s">
        <v>53</v>
      </c>
      <c r="F16" s="10" t="s">
        <v>54</v>
      </c>
      <c r="G16" s="10" t="s">
        <v>997</v>
      </c>
      <c r="H16" s="10" t="s">
        <v>56</v>
      </c>
      <c r="I16" s="10" t="s">
        <v>1008</v>
      </c>
      <c r="J16" s="13">
        <f>Table3[[#This Row],[Income]]</f>
        <v>5035.0300000000007</v>
      </c>
      <c r="K16" s="13">
        <f>Table3[[#This Row],[Target Income]]</f>
        <v>5126.576</v>
      </c>
      <c r="N16" s="1">
        <v>2020</v>
      </c>
      <c r="O16" s="1" t="s">
        <v>0</v>
      </c>
      <c r="P16" s="1" t="s">
        <v>15</v>
      </c>
      <c r="Q16" s="5" t="s">
        <v>27</v>
      </c>
      <c r="R16" s="6">
        <v>3</v>
      </c>
      <c r="S16" s="6">
        <v>5035.0300000000007</v>
      </c>
      <c r="T16" s="6">
        <v>5126.576</v>
      </c>
      <c r="U16" s="3">
        <v>1007.0060000000002</v>
      </c>
      <c r="V16" s="4" t="s">
        <v>39</v>
      </c>
      <c r="Y16" s="10">
        <v>2022</v>
      </c>
      <c r="Z16" s="20" t="s">
        <v>963</v>
      </c>
      <c r="AA16" s="21">
        <f>SUMIFS(S:S,$N:$N,$Y16,$P:$P,"Asset sale")</f>
        <v>77421.899999999994</v>
      </c>
      <c r="AB16" s="21">
        <f>SUMIFS(T:T,$N:$N,$Y16,$P:$P,"Asset sale")</f>
        <v>88704</v>
      </c>
    </row>
    <row r="17" spans="1:28" ht="18" customHeight="1" x14ac:dyDescent="0.35">
      <c r="A17" s="14" t="s">
        <v>75</v>
      </c>
      <c r="B17" s="14">
        <f>Table3[[#This Row],[Year]]</f>
        <v>2020</v>
      </c>
      <c r="C17" s="14" t="str">
        <f>Table3[[#This Row],[Month]]</f>
        <v>Feb</v>
      </c>
      <c r="D17" s="14" t="s">
        <v>52</v>
      </c>
      <c r="E17" s="14" t="s">
        <v>53</v>
      </c>
      <c r="F17" s="14" t="s">
        <v>54</v>
      </c>
      <c r="G17" s="14" t="s">
        <v>997</v>
      </c>
      <c r="H17" s="14" t="s">
        <v>56</v>
      </c>
      <c r="I17" s="14" t="s">
        <v>1008</v>
      </c>
      <c r="J17" s="17">
        <f>Table3[[#This Row],[Income]]</f>
        <v>5035.0300000000007</v>
      </c>
      <c r="K17" s="17">
        <f>Table3[[#This Row],[Target Income]]</f>
        <v>5126.576</v>
      </c>
      <c r="N17" s="1">
        <v>2020</v>
      </c>
      <c r="O17" s="1" t="s">
        <v>1</v>
      </c>
      <c r="P17" s="1" t="s">
        <v>14</v>
      </c>
      <c r="Q17" s="2" t="s">
        <v>36</v>
      </c>
      <c r="R17" s="3">
        <v>3566</v>
      </c>
      <c r="S17" s="3">
        <v>5035.0300000000007</v>
      </c>
      <c r="T17" s="3">
        <v>5126.576</v>
      </c>
      <c r="U17" s="3">
        <v>1007.0060000000002</v>
      </c>
      <c r="V17" s="4" t="s">
        <v>39</v>
      </c>
      <c r="Y17" s="14">
        <v>2022</v>
      </c>
      <c r="Z17" s="15" t="s">
        <v>964</v>
      </c>
      <c r="AA17" s="16">
        <f>SUMIFS(S:S,$N:$N,$Y17,$P:$P,"Usage fees")</f>
        <v>177100</v>
      </c>
      <c r="AB17" s="16">
        <f>SUMIFS(T:T,$N:$N,$Y17,$P:$P,"Usage fees")</f>
        <v>188160</v>
      </c>
    </row>
    <row r="18" spans="1:28" ht="18" customHeight="1" x14ac:dyDescent="0.35">
      <c r="A18" s="10" t="s">
        <v>76</v>
      </c>
      <c r="B18" s="10">
        <f>Table3[[#This Row],[Year]]</f>
        <v>2020</v>
      </c>
      <c r="C18" s="10" t="str">
        <f>Table3[[#This Row],[Month]]</f>
        <v>Feb</v>
      </c>
      <c r="D18" s="10" t="s">
        <v>52</v>
      </c>
      <c r="E18" s="10" t="s">
        <v>53</v>
      </c>
      <c r="F18" s="10" t="s">
        <v>54</v>
      </c>
      <c r="G18" s="10" t="s">
        <v>997</v>
      </c>
      <c r="H18" s="10" t="s">
        <v>1012</v>
      </c>
      <c r="I18" s="10" t="s">
        <v>1008</v>
      </c>
      <c r="J18" s="13">
        <f>Table3[[#This Row],[Income]]</f>
        <v>8800</v>
      </c>
      <c r="K18" s="13">
        <f>Table3[[#This Row],[Target Income]]</f>
        <v>8960</v>
      </c>
      <c r="N18" s="1">
        <v>2020</v>
      </c>
      <c r="O18" s="1" t="s">
        <v>1</v>
      </c>
      <c r="P18" s="1" t="s">
        <v>14</v>
      </c>
      <c r="Q18" s="2" t="s">
        <v>37</v>
      </c>
      <c r="R18" s="3">
        <v>2498</v>
      </c>
      <c r="S18" s="3">
        <v>8800</v>
      </c>
      <c r="T18" s="3">
        <v>8960</v>
      </c>
      <c r="U18" s="3">
        <v>1760</v>
      </c>
      <c r="V18" s="4" t="s">
        <v>39</v>
      </c>
      <c r="Y18" s="10">
        <v>2022</v>
      </c>
      <c r="Z18" s="11" t="s">
        <v>965</v>
      </c>
      <c r="AA18" s="12">
        <f>SUMIFS(S:S,$N:$N,$Y18,$P:$P,"Licensing")</f>
        <v>157387.38500000001</v>
      </c>
      <c r="AB18" s="12">
        <f>SUMIFS(T:T,$N:$N,$Y18,$P:$P,"Licensing")</f>
        <v>169038.91200000001</v>
      </c>
    </row>
    <row r="19" spans="1:28" ht="18" customHeight="1" x14ac:dyDescent="0.35">
      <c r="A19" s="14" t="s">
        <v>77</v>
      </c>
      <c r="B19" s="14">
        <f>Table3[[#This Row],[Year]]</f>
        <v>2020</v>
      </c>
      <c r="C19" s="14" t="str">
        <f>Table3[[#This Row],[Month]]</f>
        <v>Feb</v>
      </c>
      <c r="D19" s="14" t="s">
        <v>52</v>
      </c>
      <c r="E19" s="14" t="s">
        <v>53</v>
      </c>
      <c r="F19" s="14" t="s">
        <v>54</v>
      </c>
      <c r="G19" s="14" t="s">
        <v>997</v>
      </c>
      <c r="H19" s="14" t="s">
        <v>56</v>
      </c>
      <c r="I19" s="14" t="s">
        <v>1008</v>
      </c>
      <c r="J19" s="17">
        <f>Table3[[#This Row],[Income]]</f>
        <v>5034.92</v>
      </c>
      <c r="K19" s="17">
        <f>Table3[[#This Row],[Target Income]]</f>
        <v>5126.4639999999999</v>
      </c>
      <c r="N19" s="1">
        <v>2020</v>
      </c>
      <c r="O19" s="1" t="s">
        <v>1</v>
      </c>
      <c r="P19" s="1" t="s">
        <v>13</v>
      </c>
      <c r="Q19" s="2" t="s">
        <v>35</v>
      </c>
      <c r="R19" s="3">
        <v>1245</v>
      </c>
      <c r="S19" s="3">
        <v>5034.92</v>
      </c>
      <c r="T19" s="3">
        <v>5126.4639999999999</v>
      </c>
      <c r="U19" s="3">
        <v>1006.984</v>
      </c>
      <c r="V19" s="4" t="s">
        <v>39</v>
      </c>
      <c r="Y19" s="14">
        <v>2022</v>
      </c>
      <c r="Z19" s="15" t="s">
        <v>990</v>
      </c>
      <c r="AA19" s="16">
        <f>+SUMIFS(S:S,$N:$N,$Y15,$P:$P,"Subscription")</f>
        <v>130229.14500000003</v>
      </c>
      <c r="AB19" s="16">
        <f>+SUMIFS(T:T,$N:$N,$Y15,$P:$P,"Subscription")</f>
        <v>138729.02400000003</v>
      </c>
    </row>
    <row r="20" spans="1:28" ht="18" customHeight="1" x14ac:dyDescent="0.35">
      <c r="A20" s="10" t="s">
        <v>78</v>
      </c>
      <c r="B20" s="10">
        <f>Table3[[#This Row],[Year]]</f>
        <v>2020</v>
      </c>
      <c r="C20" s="10" t="str">
        <f>Table3[[#This Row],[Month]]</f>
        <v>Feb</v>
      </c>
      <c r="D20" s="10" t="s">
        <v>52</v>
      </c>
      <c r="E20" s="10" t="s">
        <v>53</v>
      </c>
      <c r="F20" s="10" t="s">
        <v>54</v>
      </c>
      <c r="G20" s="10" t="s">
        <v>997</v>
      </c>
      <c r="H20" s="10" t="s">
        <v>1012</v>
      </c>
      <c r="I20" s="10" t="s">
        <v>1008</v>
      </c>
      <c r="J20" s="13">
        <f>Table3[[#This Row],[Income]]</f>
        <v>6317.85</v>
      </c>
      <c r="K20" s="13">
        <f>Table3[[#This Row],[Target Income]]</f>
        <v>6432.72</v>
      </c>
      <c r="N20" s="1">
        <v>2020</v>
      </c>
      <c r="O20" s="1" t="s">
        <v>1</v>
      </c>
      <c r="P20" s="1" t="s">
        <v>38</v>
      </c>
      <c r="Q20" s="5" t="s">
        <v>30</v>
      </c>
      <c r="R20" s="6">
        <v>644</v>
      </c>
      <c r="S20" s="6">
        <v>6317.85</v>
      </c>
      <c r="T20" s="6">
        <v>6432.72</v>
      </c>
      <c r="U20" s="3">
        <v>1263.5700000000002</v>
      </c>
      <c r="V20" s="4" t="s">
        <v>39</v>
      </c>
      <c r="Y20" s="10">
        <v>2023</v>
      </c>
      <c r="Z20" s="20" t="s">
        <v>961</v>
      </c>
      <c r="AA20" s="21">
        <f>SUMIFS(S:S,$N:$N,$Y20,$P:$P,"Advertising")</f>
        <v>117541.05249999999</v>
      </c>
      <c r="AB20" s="21">
        <f>SUMIFS(T:T,$N:$N,$Y20,$P:$P,"Advertising")</f>
        <v>248750.20800000007</v>
      </c>
    </row>
    <row r="21" spans="1:28" ht="18" customHeight="1" x14ac:dyDescent="0.35">
      <c r="A21" s="14" t="s">
        <v>79</v>
      </c>
      <c r="B21" s="14">
        <f>Table3[[#This Row],[Year]]</f>
        <v>2020</v>
      </c>
      <c r="C21" s="14" t="str">
        <f>Table3[[#This Row],[Month]]</f>
        <v>Feb</v>
      </c>
      <c r="D21" s="14" t="s">
        <v>52</v>
      </c>
      <c r="E21" s="14" t="s">
        <v>996</v>
      </c>
      <c r="F21" s="14" t="s">
        <v>54</v>
      </c>
      <c r="G21" s="14" t="s">
        <v>55</v>
      </c>
      <c r="H21" s="14" t="s">
        <v>56</v>
      </c>
      <c r="I21" s="14" t="s">
        <v>1008</v>
      </c>
      <c r="J21" s="17">
        <f>Table3[[#This Row],[Income]]</f>
        <v>7000</v>
      </c>
      <c r="K21" s="17">
        <f>Table3[[#This Row],[Target Income]]</f>
        <v>7840</v>
      </c>
      <c r="N21" s="1">
        <v>2020</v>
      </c>
      <c r="O21" s="1" t="s">
        <v>1</v>
      </c>
      <c r="P21" s="1" t="s">
        <v>12</v>
      </c>
      <c r="Q21" s="5" t="s">
        <v>29</v>
      </c>
      <c r="R21" s="6">
        <v>643</v>
      </c>
      <c r="S21" s="6">
        <v>7000</v>
      </c>
      <c r="T21" s="6">
        <v>7840</v>
      </c>
      <c r="U21" s="3">
        <v>1400</v>
      </c>
      <c r="V21" s="4" t="s">
        <v>39</v>
      </c>
      <c r="Y21" s="14">
        <v>2023</v>
      </c>
      <c r="Z21" s="18" t="s">
        <v>962</v>
      </c>
      <c r="AA21" s="19">
        <f>SUMIFS(S:S,$N:$N,$Y21,$P:$P,"Renting")</f>
        <v>61203.859999999993</v>
      </c>
      <c r="AB21" s="19">
        <f>SUMIFS(T:T,$N:$N,$Y21,$P:$P,"Renting")</f>
        <v>65549.567999999999</v>
      </c>
    </row>
    <row r="22" spans="1:28" ht="18" customHeight="1" x14ac:dyDescent="0.35">
      <c r="A22" s="10" t="s">
        <v>80</v>
      </c>
      <c r="B22" s="10">
        <f>Table3[[#This Row],[Year]]</f>
        <v>2020</v>
      </c>
      <c r="C22" s="10" t="str">
        <f>Table3[[#This Row],[Month]]</f>
        <v>Feb</v>
      </c>
      <c r="D22" s="10" t="s">
        <v>52</v>
      </c>
      <c r="E22" s="10" t="s">
        <v>53</v>
      </c>
      <c r="F22" s="10" t="s">
        <v>54</v>
      </c>
      <c r="G22" s="10" t="s">
        <v>997</v>
      </c>
      <c r="H22" s="10" t="s">
        <v>56</v>
      </c>
      <c r="I22" s="10" t="s">
        <v>1008</v>
      </c>
      <c r="J22" s="13">
        <f>Table3[[#This Row],[Income]]</f>
        <v>4578.6000000000004</v>
      </c>
      <c r="K22" s="13">
        <f>Table3[[#This Row],[Target Income]]</f>
        <v>5128.0320000000002</v>
      </c>
      <c r="N22" s="1">
        <v>2020</v>
      </c>
      <c r="O22" s="1" t="s">
        <v>1</v>
      </c>
      <c r="P22" s="1" t="s">
        <v>38</v>
      </c>
      <c r="Q22" s="5" t="s">
        <v>31</v>
      </c>
      <c r="R22" s="6">
        <v>455</v>
      </c>
      <c r="S22" s="6">
        <v>4578.6000000000004</v>
      </c>
      <c r="T22" s="6">
        <v>5128.0320000000002</v>
      </c>
      <c r="U22" s="3">
        <v>915.72000000000014</v>
      </c>
      <c r="V22" s="4" t="s">
        <v>39</v>
      </c>
      <c r="Y22" s="10">
        <v>2023</v>
      </c>
      <c r="Z22" s="20" t="s">
        <v>963</v>
      </c>
      <c r="AA22" s="21">
        <f>SUMIFS(S:S,$N:$N,$Y22,$P:$P,"Asset sale")</f>
        <v>77421.899999999994</v>
      </c>
      <c r="AB22" s="21">
        <f>SUMIFS(T:T,$N:$N,$Y22,$P:$P,"Asset sale")</f>
        <v>88704</v>
      </c>
    </row>
    <row r="23" spans="1:28" ht="18" customHeight="1" x14ac:dyDescent="0.35">
      <c r="A23" s="14" t="s">
        <v>81</v>
      </c>
      <c r="B23" s="14">
        <f>Table3[[#This Row],[Year]]</f>
        <v>2020</v>
      </c>
      <c r="C23" s="14" t="str">
        <f>Table3[[#This Row],[Month]]</f>
        <v>Feb</v>
      </c>
      <c r="D23" s="14" t="s">
        <v>52</v>
      </c>
      <c r="E23" s="14" t="s">
        <v>53</v>
      </c>
      <c r="F23" s="14" t="s">
        <v>54</v>
      </c>
      <c r="G23" s="14" t="s">
        <v>997</v>
      </c>
      <c r="H23" s="14" t="s">
        <v>1012</v>
      </c>
      <c r="I23" s="14" t="s">
        <v>1008</v>
      </c>
      <c r="J23" s="17">
        <f>Table3[[#This Row],[Income]]</f>
        <v>7000</v>
      </c>
      <c r="K23" s="17">
        <f>Table3[[#This Row],[Target Income]]</f>
        <v>7840</v>
      </c>
      <c r="N23" s="1">
        <v>2020</v>
      </c>
      <c r="O23" s="1" t="s">
        <v>1</v>
      </c>
      <c r="P23" s="1" t="s">
        <v>12</v>
      </c>
      <c r="Q23" s="5" t="s">
        <v>28</v>
      </c>
      <c r="R23" s="7">
        <v>345</v>
      </c>
      <c r="S23" s="7">
        <v>7000</v>
      </c>
      <c r="T23" s="7">
        <v>7840</v>
      </c>
      <c r="U23" s="3">
        <v>1400</v>
      </c>
      <c r="V23" s="4" t="s">
        <v>39</v>
      </c>
      <c r="Y23" s="14">
        <v>2023</v>
      </c>
      <c r="Z23" s="18" t="s">
        <v>964</v>
      </c>
      <c r="AA23" s="23">
        <f>SUMIFS(S:S,$N:$N,$Y23,$P:$P,"Usage fees")</f>
        <v>177100</v>
      </c>
      <c r="AB23" s="23">
        <f>SUMIFS(T:T,$N:$N,$Y23,$P:$P,"Usage fees")</f>
        <v>188160</v>
      </c>
    </row>
    <row r="24" spans="1:28" ht="18" customHeight="1" x14ac:dyDescent="0.35">
      <c r="A24" s="10" t="s">
        <v>82</v>
      </c>
      <c r="B24" s="10">
        <f>Table3[[#This Row],[Year]]</f>
        <v>2020</v>
      </c>
      <c r="C24" s="10" t="str">
        <f>Table3[[#This Row],[Month]]</f>
        <v>Feb</v>
      </c>
      <c r="D24" s="10" t="s">
        <v>52</v>
      </c>
      <c r="E24" s="10" t="s">
        <v>996</v>
      </c>
      <c r="F24" s="10" t="s">
        <v>54</v>
      </c>
      <c r="G24" s="10" t="s">
        <v>55</v>
      </c>
      <c r="H24" s="10" t="s">
        <v>56</v>
      </c>
      <c r="I24" s="10" t="s">
        <v>1008</v>
      </c>
      <c r="J24" s="13">
        <f>Table3[[#This Row],[Income]]</f>
        <v>100</v>
      </c>
      <c r="K24" s="13">
        <f>Table3[[#This Row],[Target Income]]</f>
        <v>112</v>
      </c>
      <c r="N24" s="1">
        <v>2020</v>
      </c>
      <c r="O24" s="1" t="s">
        <v>1</v>
      </c>
      <c r="P24" s="1" t="s">
        <v>13</v>
      </c>
      <c r="Q24" s="2" t="s">
        <v>33</v>
      </c>
      <c r="R24" s="3">
        <v>122</v>
      </c>
      <c r="S24" s="3">
        <v>100</v>
      </c>
      <c r="T24" s="3">
        <v>112</v>
      </c>
      <c r="U24" s="3">
        <v>20</v>
      </c>
      <c r="V24" s="4" t="s">
        <v>39</v>
      </c>
      <c r="Y24" s="10">
        <v>2023</v>
      </c>
      <c r="Z24" s="11" t="s">
        <v>965</v>
      </c>
      <c r="AA24" s="12">
        <f>SUMIFS(S:S,$N:$N,$Y24,$P:$P,"Licensing")</f>
        <v>157387.38500000001</v>
      </c>
      <c r="AB24" s="12">
        <f>SUMIFS(T:T,$N:$N,$Y24,$P:$P,"Licensing")</f>
        <v>169038.91200000001</v>
      </c>
    </row>
    <row r="25" spans="1:28" ht="18" customHeight="1" x14ac:dyDescent="0.35">
      <c r="A25" s="14" t="s">
        <v>83</v>
      </c>
      <c r="B25" s="14">
        <f>Table3[[#This Row],[Year]]</f>
        <v>2020</v>
      </c>
      <c r="C25" s="14" t="str">
        <f>Table3[[#This Row],[Month]]</f>
        <v>Feb</v>
      </c>
      <c r="D25" s="14" t="s">
        <v>52</v>
      </c>
      <c r="E25" s="14" t="s">
        <v>53</v>
      </c>
      <c r="F25" s="14" t="s">
        <v>54</v>
      </c>
      <c r="G25" s="14" t="s">
        <v>997</v>
      </c>
      <c r="H25" s="14" t="s">
        <v>56</v>
      </c>
      <c r="I25" s="14" t="s">
        <v>1008</v>
      </c>
      <c r="J25" s="17">
        <f>Table3[[#This Row],[Income]]</f>
        <v>4577.2</v>
      </c>
      <c r="K25" s="17">
        <f>Table3[[#This Row],[Target Income]]</f>
        <v>5126.4639999999999</v>
      </c>
      <c r="N25" s="1">
        <v>2020</v>
      </c>
      <c r="O25" s="1" t="s">
        <v>1</v>
      </c>
      <c r="P25" s="1" t="s">
        <v>15</v>
      </c>
      <c r="Q25" s="5" t="s">
        <v>26</v>
      </c>
      <c r="R25" s="6">
        <v>78</v>
      </c>
      <c r="S25" s="6">
        <v>4577.2</v>
      </c>
      <c r="T25" s="6">
        <v>5126.4639999999999</v>
      </c>
      <c r="U25" s="3">
        <v>915.44</v>
      </c>
      <c r="V25" s="4" t="s">
        <v>39</v>
      </c>
      <c r="Y25" s="14">
        <v>2023</v>
      </c>
      <c r="Z25" s="18" t="s">
        <v>990</v>
      </c>
      <c r="AA25" s="19">
        <f>+SUMIFS(S:S,$N:$N,$Y21,$P:$P,"Subscription")</f>
        <v>182598.13500000004</v>
      </c>
      <c r="AB25" s="19">
        <f>+SUMIFS(T:T,$N:$N,$Y21,$P:$P,"Subscription")</f>
        <v>138729.02400000003</v>
      </c>
    </row>
    <row r="26" spans="1:28" ht="18" customHeight="1" x14ac:dyDescent="0.35">
      <c r="A26" s="10" t="s">
        <v>84</v>
      </c>
      <c r="B26" s="10">
        <f>Table3[[#This Row],[Year]]</f>
        <v>2020</v>
      </c>
      <c r="C26" s="10" t="str">
        <f>Table3[[#This Row],[Month]]</f>
        <v>Feb</v>
      </c>
      <c r="D26" s="10" t="s">
        <v>52</v>
      </c>
      <c r="E26" s="10" t="s">
        <v>53</v>
      </c>
      <c r="F26" s="10" t="s">
        <v>54</v>
      </c>
      <c r="G26" s="10" t="s">
        <v>997</v>
      </c>
      <c r="H26" s="10" t="s">
        <v>56</v>
      </c>
      <c r="I26" s="10" t="s">
        <v>1008</v>
      </c>
      <c r="J26" s="13">
        <f>Table3[[#This Row],[Income]]</f>
        <v>4576.8999999999996</v>
      </c>
      <c r="K26" s="13">
        <f>Table3[[#This Row],[Target Income]]</f>
        <v>5126.1279999999997</v>
      </c>
      <c r="N26" s="1">
        <v>2020</v>
      </c>
      <c r="O26" s="1" t="s">
        <v>1</v>
      </c>
      <c r="P26" s="1" t="s">
        <v>15</v>
      </c>
      <c r="Q26" s="5" t="s">
        <v>24</v>
      </c>
      <c r="R26" s="6">
        <v>76</v>
      </c>
      <c r="S26" s="6">
        <v>4576.8999999999996</v>
      </c>
      <c r="T26" s="6">
        <v>5126.1279999999997</v>
      </c>
      <c r="U26" s="3">
        <v>915.38</v>
      </c>
      <c r="V26" s="4" t="s">
        <v>39</v>
      </c>
      <c r="Y26" s="10">
        <v>2024</v>
      </c>
      <c r="Z26" s="20" t="s">
        <v>961</v>
      </c>
      <c r="AA26" s="21">
        <f>SUMIFS(S:S,$N:$N,$Y26,$P:$P,"Advertising")</f>
        <v>222098.39999999991</v>
      </c>
      <c r="AB26" s="21">
        <f>SUMIFS(T:T,$N:$N,$Y26,$P:$P,"Advertising")</f>
        <v>248750.20800000007</v>
      </c>
    </row>
    <row r="27" spans="1:28" ht="18" customHeight="1" x14ac:dyDescent="0.35">
      <c r="A27" s="14" t="s">
        <v>85</v>
      </c>
      <c r="B27" s="14">
        <f>Table3[[#This Row],[Year]]</f>
        <v>2020</v>
      </c>
      <c r="C27" s="14" t="str">
        <f>Table3[[#This Row],[Month]]</f>
        <v>Feb</v>
      </c>
      <c r="D27" s="14" t="s">
        <v>52</v>
      </c>
      <c r="E27" s="14" t="s">
        <v>996</v>
      </c>
      <c r="F27" s="14" t="s">
        <v>54</v>
      </c>
      <c r="G27" s="14" t="s">
        <v>55</v>
      </c>
      <c r="H27" s="14" t="s">
        <v>56</v>
      </c>
      <c r="I27" s="14" t="s">
        <v>1008</v>
      </c>
      <c r="J27" s="17">
        <f>Table3[[#This Row],[Income]]</f>
        <v>200</v>
      </c>
      <c r="K27" s="17">
        <f>Table3[[#This Row],[Target Income]]</f>
        <v>224</v>
      </c>
      <c r="N27" s="1">
        <v>2020</v>
      </c>
      <c r="O27" s="1" t="s">
        <v>1</v>
      </c>
      <c r="P27" s="1" t="s">
        <v>15</v>
      </c>
      <c r="Q27" s="5" t="s">
        <v>25</v>
      </c>
      <c r="R27" s="6">
        <v>46</v>
      </c>
      <c r="S27" s="6">
        <v>200</v>
      </c>
      <c r="T27" s="6">
        <v>224</v>
      </c>
      <c r="U27" s="3">
        <v>40</v>
      </c>
      <c r="V27" s="4" t="s">
        <v>39</v>
      </c>
      <c r="Y27" s="14">
        <v>2024</v>
      </c>
      <c r="Z27" s="18" t="s">
        <v>962</v>
      </c>
      <c r="AA27" s="19">
        <f>SUMIFS(S:S,$N:$N,$Y27,$P:$P,"Renting")</f>
        <v>58526.399999999987</v>
      </c>
      <c r="AB27" s="19">
        <f>SUMIFS(T:T,$N:$N,$Y27,$P:$P,"Renting")</f>
        <v>65549.567999999999</v>
      </c>
    </row>
    <row r="28" spans="1:28" ht="18" customHeight="1" x14ac:dyDescent="0.35">
      <c r="A28" s="10" t="s">
        <v>86</v>
      </c>
      <c r="B28" s="10">
        <f>Table3[[#This Row],[Year]]</f>
        <v>2020</v>
      </c>
      <c r="C28" s="10" t="str">
        <f>Table3[[#This Row],[Month]]</f>
        <v>Feb</v>
      </c>
      <c r="D28" s="10" t="s">
        <v>52</v>
      </c>
      <c r="E28" s="10" t="s">
        <v>53</v>
      </c>
      <c r="F28" s="10" t="s">
        <v>54</v>
      </c>
      <c r="G28" s="10" t="s">
        <v>997</v>
      </c>
      <c r="H28" s="10" t="s">
        <v>56</v>
      </c>
      <c r="I28" s="10" t="s">
        <v>1008</v>
      </c>
      <c r="J28" s="13">
        <f>Table3[[#This Row],[Income]]</f>
        <v>4576.8</v>
      </c>
      <c r="K28" s="13">
        <f>Table3[[#This Row],[Target Income]]</f>
        <v>5126.0160000000005</v>
      </c>
      <c r="N28" s="1">
        <v>2020</v>
      </c>
      <c r="O28" s="1" t="s">
        <v>1</v>
      </c>
      <c r="P28" s="1" t="s">
        <v>15</v>
      </c>
      <c r="Q28" s="5" t="s">
        <v>23</v>
      </c>
      <c r="R28" s="6">
        <v>34</v>
      </c>
      <c r="S28" s="6">
        <v>4576.8</v>
      </c>
      <c r="T28" s="6">
        <v>5126.0160000000005</v>
      </c>
      <c r="U28" s="3">
        <v>915.36000000000013</v>
      </c>
      <c r="V28" s="4" t="s">
        <v>39</v>
      </c>
      <c r="Y28" s="10">
        <v>2024</v>
      </c>
      <c r="Z28" s="20" t="s">
        <v>963</v>
      </c>
      <c r="AA28" s="21">
        <f>SUMIFS(S:S,$N:$N,$Y28,$P:$P,"Asset sale")</f>
        <v>79200</v>
      </c>
      <c r="AB28" s="21">
        <f>SUMIFS(T:T,$N:$N,$Y28,$P:$P,"Asset sale")</f>
        <v>88704</v>
      </c>
    </row>
    <row r="29" spans="1:28" ht="18" customHeight="1" x14ac:dyDescent="0.35">
      <c r="A29" s="14" t="s">
        <v>87</v>
      </c>
      <c r="B29" s="14">
        <f>Table3[[#This Row],[Year]]</f>
        <v>2020</v>
      </c>
      <c r="C29" s="14" t="str">
        <f>Table3[[#This Row],[Month]]</f>
        <v>Feb</v>
      </c>
      <c r="D29" s="14" t="s">
        <v>52</v>
      </c>
      <c r="E29" s="14" t="s">
        <v>996</v>
      </c>
      <c r="F29" s="14" t="s">
        <v>54</v>
      </c>
      <c r="G29" s="14" t="s">
        <v>55</v>
      </c>
      <c r="H29" s="14" t="s">
        <v>56</v>
      </c>
      <c r="I29" s="14" t="s">
        <v>1008</v>
      </c>
      <c r="J29" s="17">
        <f>Table3[[#This Row],[Income]]</f>
        <v>200</v>
      </c>
      <c r="K29" s="17">
        <f>Table3[[#This Row],[Target Income]]</f>
        <v>224</v>
      </c>
      <c r="N29" s="1">
        <v>2020</v>
      </c>
      <c r="O29" s="1" t="s">
        <v>1</v>
      </c>
      <c r="P29" s="1" t="s">
        <v>13</v>
      </c>
      <c r="Q29" s="2" t="s">
        <v>34</v>
      </c>
      <c r="R29" s="3">
        <v>7</v>
      </c>
      <c r="S29" s="3">
        <v>200</v>
      </c>
      <c r="T29" s="3">
        <v>224</v>
      </c>
      <c r="U29" s="3">
        <v>40</v>
      </c>
      <c r="V29" s="4" t="s">
        <v>39</v>
      </c>
      <c r="Y29" s="14">
        <v>2024</v>
      </c>
      <c r="Z29" s="15" t="s">
        <v>964</v>
      </c>
      <c r="AA29" s="16">
        <f>SUMIFS(S:S,$N:$N,$Y29,$P:$P,"Usage fees")</f>
        <v>168000</v>
      </c>
      <c r="AB29" s="16">
        <f>SUMIFS(T:T,$N:$N,$Y29,$P:$P,"Usage fees")</f>
        <v>188160</v>
      </c>
    </row>
    <row r="30" spans="1:28" ht="18" customHeight="1" x14ac:dyDescent="0.35">
      <c r="A30" s="10" t="s">
        <v>88</v>
      </c>
      <c r="B30" s="10">
        <f>Table3[[#This Row],[Year]]</f>
        <v>2020</v>
      </c>
      <c r="C30" s="10" t="str">
        <f>Table3[[#This Row],[Month]]</f>
        <v>Feb</v>
      </c>
      <c r="D30" s="10" t="s">
        <v>52</v>
      </c>
      <c r="E30" s="10" t="s">
        <v>53</v>
      </c>
      <c r="F30" s="10" t="s">
        <v>54</v>
      </c>
      <c r="G30" s="10" t="s">
        <v>997</v>
      </c>
      <c r="H30" s="10" t="s">
        <v>56</v>
      </c>
      <c r="I30" s="10" t="s">
        <v>1008</v>
      </c>
      <c r="J30" s="13">
        <f>Table3[[#This Row],[Income]]</f>
        <v>4577.3</v>
      </c>
      <c r="K30" s="13">
        <f>Table3[[#This Row],[Target Income]]</f>
        <v>5126.576</v>
      </c>
      <c r="N30" s="1">
        <v>2020</v>
      </c>
      <c r="O30" s="1" t="s">
        <v>1</v>
      </c>
      <c r="P30" s="1" t="s">
        <v>15</v>
      </c>
      <c r="Q30" s="5" t="s">
        <v>27</v>
      </c>
      <c r="R30" s="6">
        <v>3</v>
      </c>
      <c r="S30" s="6">
        <v>4577.3</v>
      </c>
      <c r="T30" s="6">
        <v>5126.576</v>
      </c>
      <c r="U30" s="3">
        <v>915.46</v>
      </c>
      <c r="V30" s="4" t="s">
        <v>39</v>
      </c>
      <c r="Y30" s="10">
        <v>2024</v>
      </c>
      <c r="Z30" s="20" t="s">
        <v>965</v>
      </c>
      <c r="AA30" s="21">
        <f>SUMIFS(S:S,$N:$N,$Y30,$P:$P,"Licensing")</f>
        <v>150927.6</v>
      </c>
      <c r="AB30" s="21">
        <f>SUMIFS(T:T,$N:$N,$Y30,$P:$P,"Licensing")</f>
        <v>169038.91200000001</v>
      </c>
    </row>
    <row r="31" spans="1:28" ht="18" customHeight="1" x14ac:dyDescent="0.35">
      <c r="A31" s="14" t="s">
        <v>89</v>
      </c>
      <c r="B31" s="14">
        <f>Table3[[#This Row],[Year]]</f>
        <v>2020</v>
      </c>
      <c r="C31" s="14" t="str">
        <f>Table3[[#This Row],[Month]]</f>
        <v>Feb</v>
      </c>
      <c r="D31" s="14" t="s">
        <v>52</v>
      </c>
      <c r="E31" s="14" t="s">
        <v>53</v>
      </c>
      <c r="F31" s="14" t="s">
        <v>54</v>
      </c>
      <c r="G31" s="14" t="s">
        <v>997</v>
      </c>
      <c r="H31" s="14" t="s">
        <v>1012</v>
      </c>
      <c r="I31" s="14" t="s">
        <v>1008</v>
      </c>
      <c r="J31" s="17">
        <f>Table3[[#This Row],[Income]]</f>
        <v>6600</v>
      </c>
      <c r="K31" s="17">
        <f>Table3[[#This Row],[Target Income]]</f>
        <v>7392</v>
      </c>
      <c r="N31" s="1">
        <v>2020</v>
      </c>
      <c r="O31" s="1" t="s">
        <v>1</v>
      </c>
      <c r="P31" s="1" t="s">
        <v>32</v>
      </c>
      <c r="Q31" s="5" t="s">
        <v>32</v>
      </c>
      <c r="R31" s="6">
        <v>2</v>
      </c>
      <c r="S31" s="6">
        <v>6600</v>
      </c>
      <c r="T31" s="6">
        <v>7392</v>
      </c>
      <c r="U31" s="3">
        <v>1320</v>
      </c>
      <c r="V31" s="4" t="s">
        <v>39</v>
      </c>
      <c r="Y31" s="14">
        <v>2024</v>
      </c>
      <c r="Z31" s="18" t="s">
        <v>990</v>
      </c>
      <c r="AA31" s="19">
        <f>+SUMIFS(S:S,$N:$N,$Y27,$P:$P,"Subscription")</f>
        <v>123865.20000000004</v>
      </c>
      <c r="AB31" s="19">
        <f>+SUMIFS(T:T,$N:$N,$Y27,$P:$P,"Subscription")</f>
        <v>138729.02400000003</v>
      </c>
    </row>
    <row r="32" spans="1:28" ht="18" customHeight="1" x14ac:dyDescent="0.35">
      <c r="A32" s="10" t="s">
        <v>90</v>
      </c>
      <c r="B32" s="10">
        <f>Table3[[#This Row],[Year]]</f>
        <v>2020</v>
      </c>
      <c r="C32" s="10" t="str">
        <f>Table3[[#This Row],[Month]]</f>
        <v>Mar</v>
      </c>
      <c r="D32" s="10" t="s">
        <v>52</v>
      </c>
      <c r="E32" s="10" t="s">
        <v>53</v>
      </c>
      <c r="F32" s="10" t="s">
        <v>54</v>
      </c>
      <c r="G32" s="10" t="s">
        <v>997</v>
      </c>
      <c r="H32" s="10" t="s">
        <v>56</v>
      </c>
      <c r="I32" s="10" t="s">
        <v>1008</v>
      </c>
      <c r="J32" s="13">
        <f>Table3[[#This Row],[Income]]</f>
        <v>4577.3</v>
      </c>
      <c r="K32" s="13">
        <f>Table3[[#This Row],[Target Income]]</f>
        <v>5126.576</v>
      </c>
      <c r="N32" s="1">
        <v>2020</v>
      </c>
      <c r="O32" s="1" t="s">
        <v>2</v>
      </c>
      <c r="P32" s="1" t="s">
        <v>14</v>
      </c>
      <c r="Q32" s="2" t="s">
        <v>36</v>
      </c>
      <c r="R32" s="3">
        <v>3566</v>
      </c>
      <c r="S32" s="3">
        <v>4577.3</v>
      </c>
      <c r="T32" s="3">
        <v>5126.576</v>
      </c>
      <c r="U32" s="3">
        <v>915.46</v>
      </c>
      <c r="V32" s="4" t="s">
        <v>39</v>
      </c>
    </row>
    <row r="33" spans="1:22" ht="18" customHeight="1" x14ac:dyDescent="0.35">
      <c r="A33" s="14" t="s">
        <v>91</v>
      </c>
      <c r="B33" s="14">
        <f>Table3[[#This Row],[Year]]</f>
        <v>2020</v>
      </c>
      <c r="C33" s="14" t="str">
        <f>Table3[[#This Row],[Month]]</f>
        <v>Mar</v>
      </c>
      <c r="D33" s="14" t="s">
        <v>52</v>
      </c>
      <c r="E33" s="14" t="s">
        <v>53</v>
      </c>
      <c r="F33" s="14" t="s">
        <v>54</v>
      </c>
      <c r="G33" s="14" t="s">
        <v>997</v>
      </c>
      <c r="H33" s="14" t="s">
        <v>1012</v>
      </c>
      <c r="I33" s="14" t="s">
        <v>1008</v>
      </c>
      <c r="J33" s="17">
        <f>Table3[[#This Row],[Income]]</f>
        <v>8000</v>
      </c>
      <c r="K33" s="17">
        <f>Table3[[#This Row],[Target Income]]</f>
        <v>8960</v>
      </c>
      <c r="N33" s="1">
        <v>2020</v>
      </c>
      <c r="O33" s="1" t="s">
        <v>2</v>
      </c>
      <c r="P33" s="1" t="s">
        <v>14</v>
      </c>
      <c r="Q33" s="2" t="s">
        <v>37</v>
      </c>
      <c r="R33" s="3">
        <v>2498</v>
      </c>
      <c r="S33" s="3">
        <v>8000</v>
      </c>
      <c r="T33" s="3">
        <v>8960</v>
      </c>
      <c r="U33" s="3">
        <v>1600</v>
      </c>
      <c r="V33" s="4" t="s">
        <v>39</v>
      </c>
    </row>
    <row r="34" spans="1:22" ht="18" customHeight="1" x14ac:dyDescent="0.35">
      <c r="A34" s="10" t="s">
        <v>92</v>
      </c>
      <c r="B34" s="10">
        <f>Table3[[#This Row],[Year]]</f>
        <v>2020</v>
      </c>
      <c r="C34" s="10" t="str">
        <f>Table3[[#This Row],[Month]]</f>
        <v>Mar</v>
      </c>
      <c r="D34" s="10" t="s">
        <v>52</v>
      </c>
      <c r="E34" s="10" t="s">
        <v>53</v>
      </c>
      <c r="F34" s="10" t="s">
        <v>54</v>
      </c>
      <c r="G34" s="10" t="s">
        <v>997</v>
      </c>
      <c r="H34" s="10" t="s">
        <v>56</v>
      </c>
      <c r="I34" s="10" t="s">
        <v>1008</v>
      </c>
      <c r="J34" s="13">
        <f>Table3[[#This Row],[Income]]</f>
        <v>4577.2</v>
      </c>
      <c r="K34" s="13">
        <f>Table3[[#This Row],[Target Income]]</f>
        <v>5126.4639999999999</v>
      </c>
      <c r="N34" s="1">
        <v>2020</v>
      </c>
      <c r="O34" s="1" t="s">
        <v>2</v>
      </c>
      <c r="P34" s="1" t="s">
        <v>13</v>
      </c>
      <c r="Q34" s="2" t="s">
        <v>35</v>
      </c>
      <c r="R34" s="3">
        <v>1245</v>
      </c>
      <c r="S34" s="3">
        <v>4577.2</v>
      </c>
      <c r="T34" s="3">
        <v>5126.4639999999999</v>
      </c>
      <c r="U34" s="3">
        <v>915.44</v>
      </c>
      <c r="V34" s="4" t="s">
        <v>39</v>
      </c>
    </row>
    <row r="35" spans="1:22" ht="18" customHeight="1" x14ac:dyDescent="0.35">
      <c r="A35" s="14" t="s">
        <v>93</v>
      </c>
      <c r="B35" s="14">
        <f>Table3[[#This Row],[Year]]</f>
        <v>2020</v>
      </c>
      <c r="C35" s="14" t="str">
        <f>Table3[[#This Row],[Month]]</f>
        <v>Mar</v>
      </c>
      <c r="D35" s="14" t="s">
        <v>52</v>
      </c>
      <c r="E35" s="14" t="s">
        <v>53</v>
      </c>
      <c r="F35" s="14" t="s">
        <v>54</v>
      </c>
      <c r="G35" s="14" t="s">
        <v>997</v>
      </c>
      <c r="H35" s="14" t="s">
        <v>56</v>
      </c>
      <c r="I35" s="14" t="s">
        <v>1008</v>
      </c>
      <c r="J35" s="17">
        <f>Table3[[#This Row],[Income]]</f>
        <v>5743.5</v>
      </c>
      <c r="K35" s="17">
        <f>Table3[[#This Row],[Target Income]]</f>
        <v>6432.72</v>
      </c>
      <c r="N35" s="1">
        <v>2020</v>
      </c>
      <c r="O35" s="1" t="s">
        <v>2</v>
      </c>
      <c r="P35" s="1" t="s">
        <v>38</v>
      </c>
      <c r="Q35" s="5" t="s">
        <v>30</v>
      </c>
      <c r="R35" s="6">
        <v>644</v>
      </c>
      <c r="S35" s="6">
        <v>5743.5</v>
      </c>
      <c r="T35" s="6">
        <v>6432.72</v>
      </c>
      <c r="U35" s="3">
        <v>1148.7</v>
      </c>
      <c r="V35" s="4" t="s">
        <v>39</v>
      </c>
    </row>
    <row r="36" spans="1:22" ht="18" customHeight="1" x14ac:dyDescent="0.35">
      <c r="A36" s="10" t="s">
        <v>94</v>
      </c>
      <c r="B36" s="10">
        <f>Table3[[#This Row],[Year]]</f>
        <v>2020</v>
      </c>
      <c r="C36" s="10" t="str">
        <f>Table3[[#This Row],[Month]]</f>
        <v>Mar</v>
      </c>
      <c r="D36" s="10" t="s">
        <v>52</v>
      </c>
      <c r="E36" s="10" t="s">
        <v>53</v>
      </c>
      <c r="F36" s="10" t="s">
        <v>54</v>
      </c>
      <c r="G36" s="10" t="s">
        <v>997</v>
      </c>
      <c r="H36" s="10" t="s">
        <v>1012</v>
      </c>
      <c r="I36" s="10" t="s">
        <v>1008</v>
      </c>
      <c r="J36" s="13">
        <f>Table3[[#This Row],[Income]]</f>
        <v>7000</v>
      </c>
      <c r="K36" s="13">
        <f>Table3[[#This Row],[Target Income]]</f>
        <v>7840</v>
      </c>
      <c r="N36" s="1">
        <v>2020</v>
      </c>
      <c r="O36" s="1" t="s">
        <v>2</v>
      </c>
      <c r="P36" s="1" t="s">
        <v>12</v>
      </c>
      <c r="Q36" s="5" t="s">
        <v>29</v>
      </c>
      <c r="R36" s="6">
        <v>643</v>
      </c>
      <c r="S36" s="6">
        <v>7000</v>
      </c>
      <c r="T36" s="6">
        <v>7840</v>
      </c>
      <c r="U36" s="3">
        <v>1400</v>
      </c>
      <c r="V36" s="4" t="s">
        <v>39</v>
      </c>
    </row>
    <row r="37" spans="1:22" ht="18" customHeight="1" x14ac:dyDescent="0.35">
      <c r="A37" s="14" t="s">
        <v>95</v>
      </c>
      <c r="B37" s="14">
        <f>Table3[[#This Row],[Year]]</f>
        <v>2020</v>
      </c>
      <c r="C37" s="14" t="str">
        <f>Table3[[#This Row],[Month]]</f>
        <v>Mar</v>
      </c>
      <c r="D37" s="14" t="s">
        <v>52</v>
      </c>
      <c r="E37" s="14" t="s">
        <v>996</v>
      </c>
      <c r="F37" s="14" t="s">
        <v>54</v>
      </c>
      <c r="G37" s="14" t="s">
        <v>55</v>
      </c>
      <c r="H37" s="14" t="s">
        <v>56</v>
      </c>
      <c r="I37" s="14" t="s">
        <v>1008</v>
      </c>
      <c r="J37" s="17">
        <f>Table3[[#This Row],[Income]]</f>
        <v>4578.6000000000004</v>
      </c>
      <c r="K37" s="17">
        <f>Table3[[#This Row],[Target Income]]</f>
        <v>5128.0320000000002</v>
      </c>
      <c r="N37" s="1">
        <v>2020</v>
      </c>
      <c r="O37" s="1" t="s">
        <v>2</v>
      </c>
      <c r="P37" s="1" t="s">
        <v>38</v>
      </c>
      <c r="Q37" s="5" t="s">
        <v>31</v>
      </c>
      <c r="R37" s="6">
        <v>455</v>
      </c>
      <c r="S37" s="6">
        <v>4578.6000000000004</v>
      </c>
      <c r="T37" s="6">
        <v>5128.0320000000002</v>
      </c>
      <c r="U37" s="3">
        <v>915.72000000000014</v>
      </c>
      <c r="V37" s="4" t="s">
        <v>39</v>
      </c>
    </row>
    <row r="38" spans="1:22" ht="18" customHeight="1" x14ac:dyDescent="0.35">
      <c r="A38" s="10" t="s">
        <v>96</v>
      </c>
      <c r="B38" s="10">
        <f>Table3[[#This Row],[Year]]</f>
        <v>2020</v>
      </c>
      <c r="C38" s="10" t="str">
        <f>Table3[[#This Row],[Month]]</f>
        <v>Mar</v>
      </c>
      <c r="D38" s="10" t="s">
        <v>52</v>
      </c>
      <c r="E38" s="10" t="s">
        <v>53</v>
      </c>
      <c r="F38" s="10" t="s">
        <v>54</v>
      </c>
      <c r="G38" s="10" t="s">
        <v>997</v>
      </c>
      <c r="H38" s="10" t="s">
        <v>1012</v>
      </c>
      <c r="I38" s="10" t="s">
        <v>1008</v>
      </c>
      <c r="J38" s="13">
        <f>Table3[[#This Row],[Income]]</f>
        <v>7000</v>
      </c>
      <c r="K38" s="13">
        <f>Table3[[#This Row],[Target Income]]</f>
        <v>7840</v>
      </c>
      <c r="N38" s="1">
        <v>2020</v>
      </c>
      <c r="O38" s="1" t="s">
        <v>2</v>
      </c>
      <c r="P38" s="1" t="s">
        <v>12</v>
      </c>
      <c r="Q38" s="5" t="s">
        <v>28</v>
      </c>
      <c r="R38" s="7">
        <v>345</v>
      </c>
      <c r="S38" s="7">
        <v>7000</v>
      </c>
      <c r="T38" s="7">
        <v>7840</v>
      </c>
      <c r="U38" s="3">
        <v>1400</v>
      </c>
      <c r="V38" s="4" t="s">
        <v>39</v>
      </c>
    </row>
    <row r="39" spans="1:22" ht="18" customHeight="1" x14ac:dyDescent="0.35">
      <c r="A39" s="14" t="s">
        <v>97</v>
      </c>
      <c r="B39" s="14">
        <f>Table3[[#This Row],[Year]]</f>
        <v>2020</v>
      </c>
      <c r="C39" s="14" t="str">
        <f>Table3[[#This Row],[Month]]</f>
        <v>Mar</v>
      </c>
      <c r="D39" s="14" t="s">
        <v>52</v>
      </c>
      <c r="E39" s="14" t="s">
        <v>996</v>
      </c>
      <c r="F39" s="14" t="s">
        <v>54</v>
      </c>
      <c r="G39" s="14" t="s">
        <v>55</v>
      </c>
      <c r="H39" s="14" t="s">
        <v>56</v>
      </c>
      <c r="I39" s="14" t="s">
        <v>1008</v>
      </c>
      <c r="J39" s="17">
        <f>Table3[[#This Row],[Income]]</f>
        <v>100</v>
      </c>
      <c r="K39" s="17">
        <f>Table3[[#This Row],[Target Income]]</f>
        <v>112</v>
      </c>
      <c r="N39" s="1">
        <v>2020</v>
      </c>
      <c r="O39" s="1" t="s">
        <v>2</v>
      </c>
      <c r="P39" s="1" t="s">
        <v>13</v>
      </c>
      <c r="Q39" s="2" t="s">
        <v>33</v>
      </c>
      <c r="R39" s="3">
        <v>122</v>
      </c>
      <c r="S39" s="3">
        <v>100</v>
      </c>
      <c r="T39" s="3">
        <v>112</v>
      </c>
      <c r="U39" s="3">
        <v>20</v>
      </c>
      <c r="V39" s="4" t="s">
        <v>39</v>
      </c>
    </row>
    <row r="40" spans="1:22" ht="18" customHeight="1" x14ac:dyDescent="0.35">
      <c r="A40" s="10" t="s">
        <v>98</v>
      </c>
      <c r="B40" s="10">
        <f>Table3[[#This Row],[Year]]</f>
        <v>2020</v>
      </c>
      <c r="C40" s="10" t="str">
        <f>Table3[[#This Row],[Month]]</f>
        <v>Mar</v>
      </c>
      <c r="D40" s="10" t="s">
        <v>52</v>
      </c>
      <c r="E40" s="10" t="s">
        <v>53</v>
      </c>
      <c r="F40" s="10" t="s">
        <v>54</v>
      </c>
      <c r="G40" s="10" t="s">
        <v>997</v>
      </c>
      <c r="H40" s="10" t="s">
        <v>56</v>
      </c>
      <c r="I40" s="10" t="s">
        <v>1008</v>
      </c>
      <c r="J40" s="13">
        <f>Table3[[#This Row],[Income]]</f>
        <v>4577.2</v>
      </c>
      <c r="K40" s="13">
        <f>Table3[[#This Row],[Target Income]]</f>
        <v>5126.4639999999999</v>
      </c>
      <c r="N40" s="1">
        <v>2020</v>
      </c>
      <c r="O40" s="1" t="s">
        <v>2</v>
      </c>
      <c r="P40" s="1" t="s">
        <v>15</v>
      </c>
      <c r="Q40" s="5" t="s">
        <v>26</v>
      </c>
      <c r="R40" s="6">
        <v>78</v>
      </c>
      <c r="S40" s="6">
        <v>4577.2</v>
      </c>
      <c r="T40" s="6">
        <v>5126.4639999999999</v>
      </c>
      <c r="U40" s="3">
        <v>915.44</v>
      </c>
      <c r="V40" s="4" t="s">
        <v>39</v>
      </c>
    </row>
    <row r="41" spans="1:22" ht="18" customHeight="1" x14ac:dyDescent="0.35">
      <c r="A41" s="14" t="s">
        <v>99</v>
      </c>
      <c r="B41" s="14">
        <f>Table3[[#This Row],[Year]]</f>
        <v>2020</v>
      </c>
      <c r="C41" s="14" t="str">
        <f>Table3[[#This Row],[Month]]</f>
        <v>Mar</v>
      </c>
      <c r="D41" s="14" t="s">
        <v>52</v>
      </c>
      <c r="E41" s="14" t="s">
        <v>53</v>
      </c>
      <c r="F41" s="14" t="s">
        <v>54</v>
      </c>
      <c r="G41" s="14" t="s">
        <v>997</v>
      </c>
      <c r="H41" s="14" t="s">
        <v>56</v>
      </c>
      <c r="I41" s="14" t="s">
        <v>1008</v>
      </c>
      <c r="J41" s="17">
        <f>Table3[[#This Row],[Income]]</f>
        <v>4576.8999999999996</v>
      </c>
      <c r="K41" s="17">
        <f>Table3[[#This Row],[Target Income]]</f>
        <v>5126.1279999999997</v>
      </c>
      <c r="N41" s="1">
        <v>2020</v>
      </c>
      <c r="O41" s="1" t="s">
        <v>2</v>
      </c>
      <c r="P41" s="1" t="s">
        <v>15</v>
      </c>
      <c r="Q41" s="5" t="s">
        <v>24</v>
      </c>
      <c r="R41" s="6">
        <v>76</v>
      </c>
      <c r="S41" s="6">
        <v>4576.8999999999996</v>
      </c>
      <c r="T41" s="6">
        <v>5126.1279999999997</v>
      </c>
      <c r="U41" s="3">
        <v>915.38</v>
      </c>
      <c r="V41" s="4" t="s">
        <v>39</v>
      </c>
    </row>
    <row r="42" spans="1:22" ht="18" customHeight="1" x14ac:dyDescent="0.35">
      <c r="A42" s="10" t="s">
        <v>100</v>
      </c>
      <c r="B42" s="10">
        <f>Table3[[#This Row],[Year]]</f>
        <v>2020</v>
      </c>
      <c r="C42" s="10" t="str">
        <f>Table3[[#This Row],[Month]]</f>
        <v>Mar</v>
      </c>
      <c r="D42" s="10" t="s">
        <v>52</v>
      </c>
      <c r="E42" s="10" t="s">
        <v>996</v>
      </c>
      <c r="F42" s="10" t="s">
        <v>54</v>
      </c>
      <c r="G42" s="10" t="s">
        <v>55</v>
      </c>
      <c r="H42" s="10" t="s">
        <v>56</v>
      </c>
      <c r="I42" s="10" t="s">
        <v>1008</v>
      </c>
      <c r="J42" s="13">
        <f>Table3[[#This Row],[Income]]</f>
        <v>200</v>
      </c>
      <c r="K42" s="13">
        <f>Table3[[#This Row],[Target Income]]</f>
        <v>224</v>
      </c>
      <c r="N42" s="1">
        <v>2020</v>
      </c>
      <c r="O42" s="1" t="s">
        <v>2</v>
      </c>
      <c r="P42" s="1" t="s">
        <v>15</v>
      </c>
      <c r="Q42" s="5" t="s">
        <v>25</v>
      </c>
      <c r="R42" s="6">
        <v>46</v>
      </c>
      <c r="S42" s="6">
        <v>200</v>
      </c>
      <c r="T42" s="6">
        <v>224</v>
      </c>
      <c r="U42" s="3">
        <v>40</v>
      </c>
      <c r="V42" s="4" t="s">
        <v>39</v>
      </c>
    </row>
    <row r="43" spans="1:22" ht="18" customHeight="1" x14ac:dyDescent="0.35">
      <c r="A43" s="14" t="s">
        <v>101</v>
      </c>
      <c r="B43" s="14">
        <f>Table3[[#This Row],[Year]]</f>
        <v>2020</v>
      </c>
      <c r="C43" s="14" t="str">
        <f>Table3[[#This Row],[Month]]</f>
        <v>Mar</v>
      </c>
      <c r="D43" s="14" t="s">
        <v>52</v>
      </c>
      <c r="E43" s="14" t="s">
        <v>53</v>
      </c>
      <c r="F43" s="14" t="s">
        <v>54</v>
      </c>
      <c r="G43" s="14" t="s">
        <v>997</v>
      </c>
      <c r="H43" s="14" t="s">
        <v>56</v>
      </c>
      <c r="I43" s="14" t="s">
        <v>1008</v>
      </c>
      <c r="J43" s="17">
        <f>Table3[[#This Row],[Income]]</f>
        <v>4576.8</v>
      </c>
      <c r="K43" s="17">
        <f>Table3[[#This Row],[Target Income]]</f>
        <v>5126.0160000000005</v>
      </c>
      <c r="N43" s="1">
        <v>2020</v>
      </c>
      <c r="O43" s="1" t="s">
        <v>2</v>
      </c>
      <c r="P43" s="1" t="s">
        <v>15</v>
      </c>
      <c r="Q43" s="5" t="s">
        <v>23</v>
      </c>
      <c r="R43" s="6">
        <v>34</v>
      </c>
      <c r="S43" s="6">
        <v>4576.8</v>
      </c>
      <c r="T43" s="6">
        <v>5126.0160000000005</v>
      </c>
      <c r="U43" s="3">
        <v>915.36000000000013</v>
      </c>
      <c r="V43" s="4" t="s">
        <v>41</v>
      </c>
    </row>
    <row r="44" spans="1:22" ht="18" customHeight="1" x14ac:dyDescent="0.35">
      <c r="A44" s="10" t="s">
        <v>102</v>
      </c>
      <c r="B44" s="10">
        <f>Table3[[#This Row],[Year]]</f>
        <v>2020</v>
      </c>
      <c r="C44" s="10" t="str">
        <f>Table3[[#This Row],[Month]]</f>
        <v>Mar</v>
      </c>
      <c r="D44" s="10" t="s">
        <v>52</v>
      </c>
      <c r="E44" s="10" t="s">
        <v>996</v>
      </c>
      <c r="F44" s="10" t="s">
        <v>54</v>
      </c>
      <c r="G44" s="10" t="s">
        <v>55</v>
      </c>
      <c r="H44" s="10" t="s">
        <v>56</v>
      </c>
      <c r="I44" s="10" t="s">
        <v>1008</v>
      </c>
      <c r="J44" s="13">
        <f>Table3[[#This Row],[Income]]</f>
        <v>200</v>
      </c>
      <c r="K44" s="13">
        <f>Table3[[#This Row],[Target Income]]</f>
        <v>224</v>
      </c>
      <c r="N44" s="1">
        <v>2020</v>
      </c>
      <c r="O44" s="1" t="s">
        <v>2</v>
      </c>
      <c r="P44" s="1" t="s">
        <v>13</v>
      </c>
      <c r="Q44" s="2" t="s">
        <v>34</v>
      </c>
      <c r="R44" s="3">
        <v>7</v>
      </c>
      <c r="S44" s="3">
        <v>200</v>
      </c>
      <c r="T44" s="3">
        <v>224</v>
      </c>
      <c r="U44" s="3">
        <v>40</v>
      </c>
      <c r="V44" s="4" t="s">
        <v>41</v>
      </c>
    </row>
    <row r="45" spans="1:22" ht="18" customHeight="1" x14ac:dyDescent="0.35">
      <c r="A45" s="14" t="s">
        <v>103</v>
      </c>
      <c r="B45" s="14">
        <f>Table3[[#This Row],[Year]]</f>
        <v>2020</v>
      </c>
      <c r="C45" s="14" t="str">
        <f>Table3[[#This Row],[Month]]</f>
        <v>Mar</v>
      </c>
      <c r="D45" s="14" t="s">
        <v>52</v>
      </c>
      <c r="E45" s="14" t="s">
        <v>53</v>
      </c>
      <c r="F45" s="14" t="s">
        <v>54</v>
      </c>
      <c r="G45" s="14" t="s">
        <v>55</v>
      </c>
      <c r="H45" s="14" t="s">
        <v>56</v>
      </c>
      <c r="I45" s="14" t="s">
        <v>1008</v>
      </c>
      <c r="J45" s="17">
        <f>Table3[[#This Row],[Income]]</f>
        <v>3333</v>
      </c>
      <c r="K45" s="17">
        <f>Table3[[#This Row],[Target Income]]</f>
        <v>5126.576</v>
      </c>
      <c r="N45" s="1">
        <v>2020</v>
      </c>
      <c r="O45" s="1" t="s">
        <v>2</v>
      </c>
      <c r="P45" s="1" t="s">
        <v>15</v>
      </c>
      <c r="Q45" s="5" t="s">
        <v>27</v>
      </c>
      <c r="R45" s="6">
        <v>3</v>
      </c>
      <c r="S45" s="6">
        <v>3333</v>
      </c>
      <c r="T45" s="6">
        <v>5126.576</v>
      </c>
      <c r="U45" s="3">
        <v>666.6</v>
      </c>
      <c r="V45" s="4" t="s">
        <v>41</v>
      </c>
    </row>
    <row r="46" spans="1:22" ht="18" customHeight="1" x14ac:dyDescent="0.35">
      <c r="A46" s="10" t="s">
        <v>104</v>
      </c>
      <c r="B46" s="10">
        <f>Table3[[#This Row],[Year]]</f>
        <v>2020</v>
      </c>
      <c r="C46" s="10" t="str">
        <f>Table3[[#This Row],[Month]]</f>
        <v>Mar</v>
      </c>
      <c r="D46" s="10" t="s">
        <v>52</v>
      </c>
      <c r="E46" s="10" t="s">
        <v>53</v>
      </c>
      <c r="F46" s="10" t="s">
        <v>54</v>
      </c>
      <c r="G46" s="10" t="s">
        <v>997</v>
      </c>
      <c r="H46" s="10" t="s">
        <v>1012</v>
      </c>
      <c r="I46" s="10" t="s">
        <v>1008</v>
      </c>
      <c r="J46" s="13">
        <f>Table3[[#This Row],[Income]]</f>
        <v>6600</v>
      </c>
      <c r="K46" s="13">
        <f>Table3[[#This Row],[Target Income]]</f>
        <v>7392</v>
      </c>
      <c r="N46" s="1">
        <v>2020</v>
      </c>
      <c r="O46" s="1" t="s">
        <v>2</v>
      </c>
      <c r="P46" s="1" t="s">
        <v>32</v>
      </c>
      <c r="Q46" s="5" t="s">
        <v>32</v>
      </c>
      <c r="R46" s="6">
        <v>2</v>
      </c>
      <c r="S46" s="6">
        <v>6600</v>
      </c>
      <c r="T46" s="6">
        <v>7392</v>
      </c>
      <c r="U46" s="3">
        <v>1320</v>
      </c>
      <c r="V46" s="4" t="s">
        <v>41</v>
      </c>
    </row>
    <row r="47" spans="1:22" ht="18" customHeight="1" x14ac:dyDescent="0.35">
      <c r="A47" s="14" t="s">
        <v>105</v>
      </c>
      <c r="B47" s="14">
        <f>Table3[[#This Row],[Year]]</f>
        <v>2020</v>
      </c>
      <c r="C47" s="14" t="str">
        <f>Table3[[#This Row],[Month]]</f>
        <v>Apr</v>
      </c>
      <c r="D47" s="14" t="s">
        <v>52</v>
      </c>
      <c r="E47" s="14" t="s">
        <v>53</v>
      </c>
      <c r="F47" s="14" t="s">
        <v>54</v>
      </c>
      <c r="G47" s="14" t="s">
        <v>997</v>
      </c>
      <c r="H47" s="14" t="s">
        <v>56</v>
      </c>
      <c r="I47" s="14" t="s">
        <v>1008</v>
      </c>
      <c r="J47" s="17">
        <f>Table3[[#This Row],[Income]]</f>
        <v>4577.3</v>
      </c>
      <c r="K47" s="17">
        <f>Table3[[#This Row],[Target Income]]</f>
        <v>5126.576</v>
      </c>
      <c r="N47" s="1">
        <v>2020</v>
      </c>
      <c r="O47" s="1" t="s">
        <v>3</v>
      </c>
      <c r="P47" s="1" t="s">
        <v>14</v>
      </c>
      <c r="Q47" s="2" t="s">
        <v>36</v>
      </c>
      <c r="R47" s="3">
        <v>3566</v>
      </c>
      <c r="S47" s="3">
        <v>4577.3</v>
      </c>
      <c r="T47" s="3">
        <v>5126.576</v>
      </c>
      <c r="U47" s="3">
        <v>915.46</v>
      </c>
      <c r="V47" s="4" t="s">
        <v>41</v>
      </c>
    </row>
    <row r="48" spans="1:22" ht="18" customHeight="1" x14ac:dyDescent="0.35">
      <c r="A48" s="10" t="s">
        <v>106</v>
      </c>
      <c r="B48" s="10">
        <f>Table3[[#This Row],[Year]]</f>
        <v>2020</v>
      </c>
      <c r="C48" s="10" t="str">
        <f>Table3[[#This Row],[Month]]</f>
        <v>Apr</v>
      </c>
      <c r="D48" s="10" t="s">
        <v>52</v>
      </c>
      <c r="E48" s="10" t="s">
        <v>53</v>
      </c>
      <c r="F48" s="10" t="s">
        <v>54</v>
      </c>
      <c r="G48" s="10" t="s">
        <v>997</v>
      </c>
      <c r="H48" s="10" t="s">
        <v>1012</v>
      </c>
      <c r="I48" s="10" t="s">
        <v>1008</v>
      </c>
      <c r="J48" s="13">
        <f>Table3[[#This Row],[Income]]</f>
        <v>8000</v>
      </c>
      <c r="K48" s="13">
        <f>Table3[[#This Row],[Target Income]]</f>
        <v>8960</v>
      </c>
      <c r="N48" s="1">
        <v>2020</v>
      </c>
      <c r="O48" s="1" t="s">
        <v>3</v>
      </c>
      <c r="P48" s="1" t="s">
        <v>14</v>
      </c>
      <c r="Q48" s="2" t="s">
        <v>37</v>
      </c>
      <c r="R48" s="3">
        <v>2498</v>
      </c>
      <c r="S48" s="3">
        <v>8000</v>
      </c>
      <c r="T48" s="3">
        <v>8960</v>
      </c>
      <c r="U48" s="3">
        <v>1600</v>
      </c>
      <c r="V48" s="4" t="s">
        <v>41</v>
      </c>
    </row>
    <row r="49" spans="1:22" ht="18" customHeight="1" x14ac:dyDescent="0.35">
      <c r="A49" s="14" t="s">
        <v>107</v>
      </c>
      <c r="B49" s="14">
        <f>Table3[[#This Row],[Year]]</f>
        <v>2020</v>
      </c>
      <c r="C49" s="14" t="str">
        <f>Table3[[#This Row],[Month]]</f>
        <v>Apr</v>
      </c>
      <c r="D49" s="14" t="s">
        <v>52</v>
      </c>
      <c r="E49" s="14" t="s">
        <v>53</v>
      </c>
      <c r="F49" s="14" t="s">
        <v>54</v>
      </c>
      <c r="G49" s="14" t="s">
        <v>997</v>
      </c>
      <c r="H49" s="14" t="s">
        <v>56</v>
      </c>
      <c r="I49" s="14" t="s">
        <v>1008</v>
      </c>
      <c r="J49" s="17">
        <f>Table3[[#This Row],[Income]]</f>
        <v>4577.2</v>
      </c>
      <c r="K49" s="17">
        <f>Table3[[#This Row],[Target Income]]</f>
        <v>5126.4639999999999</v>
      </c>
      <c r="N49" s="1">
        <v>2020</v>
      </c>
      <c r="O49" s="1" t="s">
        <v>3</v>
      </c>
      <c r="P49" s="1" t="s">
        <v>13</v>
      </c>
      <c r="Q49" s="2" t="s">
        <v>35</v>
      </c>
      <c r="R49" s="3">
        <v>1245</v>
      </c>
      <c r="S49" s="3">
        <v>4577.2</v>
      </c>
      <c r="T49" s="3">
        <v>5126.4639999999999</v>
      </c>
      <c r="U49" s="3">
        <v>915.44</v>
      </c>
      <c r="V49" s="4" t="s">
        <v>41</v>
      </c>
    </row>
    <row r="50" spans="1:22" ht="18" customHeight="1" x14ac:dyDescent="0.35">
      <c r="A50" s="10" t="s">
        <v>108</v>
      </c>
      <c r="B50" s="10">
        <f>Table3[[#This Row],[Year]]</f>
        <v>2020</v>
      </c>
      <c r="C50" s="10" t="str">
        <f>Table3[[#This Row],[Month]]</f>
        <v>Apr</v>
      </c>
      <c r="D50" s="10" t="s">
        <v>52</v>
      </c>
      <c r="E50" s="10" t="s">
        <v>53</v>
      </c>
      <c r="F50" s="10" t="s">
        <v>54</v>
      </c>
      <c r="G50" s="10" t="s">
        <v>997</v>
      </c>
      <c r="H50" s="10" t="s">
        <v>56</v>
      </c>
      <c r="I50" s="10" t="s">
        <v>1008</v>
      </c>
      <c r="J50" s="13">
        <f>Table3[[#This Row],[Income]]</f>
        <v>5743.5</v>
      </c>
      <c r="K50" s="13">
        <f>Table3[[#This Row],[Target Income]]</f>
        <v>6432.72</v>
      </c>
      <c r="N50" s="1">
        <v>2020</v>
      </c>
      <c r="O50" s="1" t="s">
        <v>3</v>
      </c>
      <c r="P50" s="1" t="s">
        <v>38</v>
      </c>
      <c r="Q50" s="5" t="s">
        <v>30</v>
      </c>
      <c r="R50" s="6">
        <v>644</v>
      </c>
      <c r="S50" s="6">
        <v>5743.5</v>
      </c>
      <c r="T50" s="6">
        <v>6432.72</v>
      </c>
      <c r="U50" s="3">
        <v>1148.7</v>
      </c>
      <c r="V50" s="4" t="s">
        <v>41</v>
      </c>
    </row>
    <row r="51" spans="1:22" ht="18" customHeight="1" x14ac:dyDescent="0.35">
      <c r="A51" s="14" t="s">
        <v>109</v>
      </c>
      <c r="B51" s="14">
        <f>Table3[[#This Row],[Year]]</f>
        <v>2020</v>
      </c>
      <c r="C51" s="14" t="str">
        <f>Table3[[#This Row],[Month]]</f>
        <v>Apr</v>
      </c>
      <c r="D51" s="14" t="s">
        <v>52</v>
      </c>
      <c r="E51" s="14" t="s">
        <v>53</v>
      </c>
      <c r="F51" s="14" t="s">
        <v>54</v>
      </c>
      <c r="G51" s="14" t="s">
        <v>997</v>
      </c>
      <c r="H51" s="14" t="s">
        <v>1012</v>
      </c>
      <c r="I51" s="14" t="s">
        <v>1008</v>
      </c>
      <c r="J51" s="17">
        <f>Table3[[#This Row],[Income]]</f>
        <v>7000</v>
      </c>
      <c r="K51" s="17">
        <f>Table3[[#This Row],[Target Income]]</f>
        <v>7840</v>
      </c>
      <c r="N51" s="1">
        <v>2020</v>
      </c>
      <c r="O51" s="1" t="s">
        <v>3</v>
      </c>
      <c r="P51" s="1" t="s">
        <v>12</v>
      </c>
      <c r="Q51" s="5" t="s">
        <v>29</v>
      </c>
      <c r="R51" s="6">
        <v>643</v>
      </c>
      <c r="S51" s="6">
        <v>7000</v>
      </c>
      <c r="T51" s="6">
        <v>7840</v>
      </c>
      <c r="U51" s="3">
        <v>1400</v>
      </c>
      <c r="V51" s="4" t="s">
        <v>41</v>
      </c>
    </row>
    <row r="52" spans="1:22" ht="18" customHeight="1" x14ac:dyDescent="0.35">
      <c r="A52" s="10" t="s">
        <v>110</v>
      </c>
      <c r="B52" s="10">
        <f>Table3[[#This Row],[Year]]</f>
        <v>2020</v>
      </c>
      <c r="C52" s="10" t="str">
        <f>Table3[[#This Row],[Month]]</f>
        <v>Apr</v>
      </c>
      <c r="D52" s="10" t="s">
        <v>52</v>
      </c>
      <c r="E52" s="10" t="s">
        <v>53</v>
      </c>
      <c r="F52" s="10" t="s">
        <v>54</v>
      </c>
      <c r="G52" s="10" t="s">
        <v>997</v>
      </c>
      <c r="H52" s="10" t="s">
        <v>56</v>
      </c>
      <c r="I52" s="10" t="s">
        <v>1008</v>
      </c>
      <c r="J52" s="13">
        <f>Table3[[#This Row],[Income]]</f>
        <v>4578.6000000000004</v>
      </c>
      <c r="K52" s="13">
        <f>Table3[[#This Row],[Target Income]]</f>
        <v>5128.0320000000002</v>
      </c>
      <c r="N52" s="1">
        <v>2020</v>
      </c>
      <c r="O52" s="1" t="s">
        <v>3</v>
      </c>
      <c r="P52" s="1" t="s">
        <v>38</v>
      </c>
      <c r="Q52" s="5" t="s">
        <v>31</v>
      </c>
      <c r="R52" s="6">
        <v>455</v>
      </c>
      <c r="S52" s="6">
        <v>4578.6000000000004</v>
      </c>
      <c r="T52" s="6">
        <v>5128.0320000000002</v>
      </c>
      <c r="U52" s="3">
        <v>915.72000000000014</v>
      </c>
      <c r="V52" s="4" t="s">
        <v>41</v>
      </c>
    </row>
    <row r="53" spans="1:22" ht="18" customHeight="1" x14ac:dyDescent="0.35">
      <c r="A53" s="14" t="s">
        <v>111</v>
      </c>
      <c r="B53" s="14">
        <f>Table3[[#This Row],[Year]]</f>
        <v>2020</v>
      </c>
      <c r="C53" s="14" t="str">
        <f>Table3[[#This Row],[Month]]</f>
        <v>Apr</v>
      </c>
      <c r="D53" s="14" t="s">
        <v>52</v>
      </c>
      <c r="E53" s="14" t="s">
        <v>996</v>
      </c>
      <c r="F53" s="14" t="s">
        <v>54</v>
      </c>
      <c r="G53" s="14" t="s">
        <v>55</v>
      </c>
      <c r="H53" s="14" t="s">
        <v>56</v>
      </c>
      <c r="I53" s="14" t="s">
        <v>1008</v>
      </c>
      <c r="J53" s="17">
        <f>Table3[[#This Row],[Income]]</f>
        <v>7000</v>
      </c>
      <c r="K53" s="17">
        <f>Table3[[#This Row],[Target Income]]</f>
        <v>7840</v>
      </c>
      <c r="N53" s="1">
        <v>2020</v>
      </c>
      <c r="O53" s="1" t="s">
        <v>3</v>
      </c>
      <c r="P53" s="1" t="s">
        <v>12</v>
      </c>
      <c r="Q53" s="5" t="s">
        <v>28</v>
      </c>
      <c r="R53" s="7">
        <v>345</v>
      </c>
      <c r="S53" s="7">
        <v>7000</v>
      </c>
      <c r="T53" s="7">
        <v>7840</v>
      </c>
      <c r="U53" s="3">
        <v>1400</v>
      </c>
      <c r="V53" s="4" t="s">
        <v>41</v>
      </c>
    </row>
    <row r="54" spans="1:22" ht="18" customHeight="1" x14ac:dyDescent="0.35">
      <c r="A54" s="10" t="s">
        <v>112</v>
      </c>
      <c r="B54" s="10">
        <f>Table3[[#This Row],[Year]]</f>
        <v>2020</v>
      </c>
      <c r="C54" s="10" t="str">
        <f>Table3[[#This Row],[Month]]</f>
        <v>Apr</v>
      </c>
      <c r="D54" s="10" t="s">
        <v>52</v>
      </c>
      <c r="E54" s="10" t="s">
        <v>996</v>
      </c>
      <c r="F54" s="10" t="s">
        <v>54</v>
      </c>
      <c r="G54" s="10" t="s">
        <v>55</v>
      </c>
      <c r="H54" s="10" t="s">
        <v>56</v>
      </c>
      <c r="I54" s="10" t="s">
        <v>1008</v>
      </c>
      <c r="J54" s="13">
        <f>Table3[[#This Row],[Income]]</f>
        <v>100</v>
      </c>
      <c r="K54" s="13">
        <f>Table3[[#This Row],[Target Income]]</f>
        <v>112</v>
      </c>
      <c r="N54" s="1">
        <v>2020</v>
      </c>
      <c r="O54" s="1" t="s">
        <v>3</v>
      </c>
      <c r="P54" s="1" t="s">
        <v>13</v>
      </c>
      <c r="Q54" s="2" t="s">
        <v>33</v>
      </c>
      <c r="R54" s="3">
        <v>122</v>
      </c>
      <c r="S54" s="3">
        <v>100</v>
      </c>
      <c r="T54" s="3">
        <v>112</v>
      </c>
      <c r="U54" s="3">
        <v>20</v>
      </c>
      <c r="V54" s="4" t="s">
        <v>41</v>
      </c>
    </row>
    <row r="55" spans="1:22" ht="18" customHeight="1" x14ac:dyDescent="0.35">
      <c r="A55" s="14" t="s">
        <v>113</v>
      </c>
      <c r="B55" s="14">
        <f>Table3[[#This Row],[Year]]</f>
        <v>2020</v>
      </c>
      <c r="C55" s="14" t="str">
        <f>Table3[[#This Row],[Month]]</f>
        <v>Apr</v>
      </c>
      <c r="D55" s="14" t="s">
        <v>52</v>
      </c>
      <c r="E55" s="14" t="s">
        <v>53</v>
      </c>
      <c r="F55" s="14" t="s">
        <v>54</v>
      </c>
      <c r="G55" s="14" t="s">
        <v>997</v>
      </c>
      <c r="H55" s="14" t="s">
        <v>56</v>
      </c>
      <c r="I55" s="14" t="s">
        <v>1008</v>
      </c>
      <c r="J55" s="17">
        <f>Table3[[#This Row],[Income]]</f>
        <v>4577.2</v>
      </c>
      <c r="K55" s="17">
        <f>Table3[[#This Row],[Target Income]]</f>
        <v>5126.4639999999999</v>
      </c>
      <c r="N55" s="1">
        <v>2020</v>
      </c>
      <c r="O55" s="1" t="s">
        <v>3</v>
      </c>
      <c r="P55" s="1" t="s">
        <v>15</v>
      </c>
      <c r="Q55" s="5" t="s">
        <v>26</v>
      </c>
      <c r="R55" s="6">
        <v>78</v>
      </c>
      <c r="S55" s="6">
        <v>4577.2</v>
      </c>
      <c r="T55" s="6">
        <v>5126.4639999999999</v>
      </c>
      <c r="U55" s="3">
        <v>915.44</v>
      </c>
      <c r="V55" s="4" t="s">
        <v>41</v>
      </c>
    </row>
    <row r="56" spans="1:22" ht="18" customHeight="1" x14ac:dyDescent="0.35">
      <c r="A56" s="10" t="s">
        <v>114</v>
      </c>
      <c r="B56" s="10">
        <f>Table3[[#This Row],[Year]]</f>
        <v>2020</v>
      </c>
      <c r="C56" s="10" t="str">
        <f>Table3[[#This Row],[Month]]</f>
        <v>Apr</v>
      </c>
      <c r="D56" s="10" t="s">
        <v>52</v>
      </c>
      <c r="E56" s="10" t="s">
        <v>53</v>
      </c>
      <c r="F56" s="10" t="s">
        <v>54</v>
      </c>
      <c r="G56" s="10" t="s">
        <v>997</v>
      </c>
      <c r="H56" s="10" t="s">
        <v>56</v>
      </c>
      <c r="I56" s="10" t="s">
        <v>1008</v>
      </c>
      <c r="J56" s="13">
        <f>Table3[[#This Row],[Income]]</f>
        <v>4576.8999999999996</v>
      </c>
      <c r="K56" s="13">
        <f>Table3[[#This Row],[Target Income]]</f>
        <v>5126.1279999999997</v>
      </c>
      <c r="N56" s="1">
        <v>2020</v>
      </c>
      <c r="O56" s="1" t="s">
        <v>3</v>
      </c>
      <c r="P56" s="1" t="s">
        <v>15</v>
      </c>
      <c r="Q56" s="5" t="s">
        <v>24</v>
      </c>
      <c r="R56" s="6">
        <v>76</v>
      </c>
      <c r="S56" s="6">
        <v>4576.8999999999996</v>
      </c>
      <c r="T56" s="6">
        <v>5126.1279999999997</v>
      </c>
      <c r="U56" s="3">
        <v>915.38</v>
      </c>
      <c r="V56" s="4" t="s">
        <v>41</v>
      </c>
    </row>
    <row r="57" spans="1:22" ht="18" customHeight="1" x14ac:dyDescent="0.35">
      <c r="A57" s="14" t="s">
        <v>115</v>
      </c>
      <c r="B57" s="14">
        <f>Table3[[#This Row],[Year]]</f>
        <v>2020</v>
      </c>
      <c r="C57" s="14" t="str">
        <f>Table3[[#This Row],[Month]]</f>
        <v>Apr</v>
      </c>
      <c r="D57" s="14" t="s">
        <v>52</v>
      </c>
      <c r="E57" s="14" t="s">
        <v>996</v>
      </c>
      <c r="F57" s="14" t="s">
        <v>54</v>
      </c>
      <c r="G57" s="14" t="s">
        <v>55</v>
      </c>
      <c r="H57" s="14" t="s">
        <v>56</v>
      </c>
      <c r="I57" s="14" t="s">
        <v>1008</v>
      </c>
      <c r="J57" s="17">
        <f>Table3[[#This Row],[Income]]</f>
        <v>200</v>
      </c>
      <c r="K57" s="17">
        <f>Table3[[#This Row],[Target Income]]</f>
        <v>224</v>
      </c>
      <c r="N57" s="1">
        <v>2020</v>
      </c>
      <c r="O57" s="1" t="s">
        <v>3</v>
      </c>
      <c r="P57" s="1" t="s">
        <v>15</v>
      </c>
      <c r="Q57" s="5" t="s">
        <v>25</v>
      </c>
      <c r="R57" s="6">
        <v>46</v>
      </c>
      <c r="S57" s="6">
        <v>200</v>
      </c>
      <c r="T57" s="6">
        <v>224</v>
      </c>
      <c r="U57" s="3">
        <v>40</v>
      </c>
      <c r="V57" s="4" t="s">
        <v>41</v>
      </c>
    </row>
    <row r="58" spans="1:22" ht="18" customHeight="1" x14ac:dyDescent="0.35">
      <c r="A58" s="10" t="s">
        <v>116</v>
      </c>
      <c r="B58" s="10">
        <f>Table3[[#This Row],[Year]]</f>
        <v>2020</v>
      </c>
      <c r="C58" s="10" t="str">
        <f>Table3[[#This Row],[Month]]</f>
        <v>Apr</v>
      </c>
      <c r="D58" s="10" t="s">
        <v>52</v>
      </c>
      <c r="E58" s="10" t="s">
        <v>53</v>
      </c>
      <c r="F58" s="10" t="s">
        <v>54</v>
      </c>
      <c r="G58" s="10" t="s">
        <v>997</v>
      </c>
      <c r="H58" s="10" t="s">
        <v>56</v>
      </c>
      <c r="I58" s="10" t="s">
        <v>1008</v>
      </c>
      <c r="J58" s="13">
        <f>Table3[[#This Row],[Income]]</f>
        <v>4576.8</v>
      </c>
      <c r="K58" s="13">
        <f>Table3[[#This Row],[Target Income]]</f>
        <v>5126.0160000000005</v>
      </c>
      <c r="N58" s="1">
        <v>2020</v>
      </c>
      <c r="O58" s="1" t="s">
        <v>3</v>
      </c>
      <c r="P58" s="1" t="s">
        <v>15</v>
      </c>
      <c r="Q58" s="5" t="s">
        <v>23</v>
      </c>
      <c r="R58" s="6">
        <v>34</v>
      </c>
      <c r="S58" s="6">
        <v>4576.8</v>
      </c>
      <c r="T58" s="6">
        <v>5126.0160000000005</v>
      </c>
      <c r="U58" s="3">
        <v>915.36000000000013</v>
      </c>
      <c r="V58" s="4" t="s">
        <v>41</v>
      </c>
    </row>
    <row r="59" spans="1:22" ht="18" customHeight="1" x14ac:dyDescent="0.35">
      <c r="A59" s="14" t="s">
        <v>117</v>
      </c>
      <c r="B59" s="14">
        <f>Table3[[#This Row],[Year]]</f>
        <v>2020</v>
      </c>
      <c r="C59" s="14" t="str">
        <f>Table3[[#This Row],[Month]]</f>
        <v>Apr</v>
      </c>
      <c r="D59" s="14" t="s">
        <v>52</v>
      </c>
      <c r="E59" s="14" t="s">
        <v>996</v>
      </c>
      <c r="F59" s="14" t="s">
        <v>54</v>
      </c>
      <c r="G59" s="14" t="s">
        <v>55</v>
      </c>
      <c r="H59" s="14" t="s">
        <v>56</v>
      </c>
      <c r="I59" s="14" t="s">
        <v>1008</v>
      </c>
      <c r="J59" s="17">
        <f>Table3[[#This Row],[Income]]</f>
        <v>200</v>
      </c>
      <c r="K59" s="17">
        <f>Table3[[#This Row],[Target Income]]</f>
        <v>224</v>
      </c>
      <c r="N59" s="1">
        <v>2020</v>
      </c>
      <c r="O59" s="1" t="s">
        <v>3</v>
      </c>
      <c r="P59" s="1" t="s">
        <v>13</v>
      </c>
      <c r="Q59" s="2" t="s">
        <v>34</v>
      </c>
      <c r="R59" s="3">
        <v>7</v>
      </c>
      <c r="S59" s="3">
        <v>200</v>
      </c>
      <c r="T59" s="3">
        <v>224</v>
      </c>
      <c r="U59" s="3">
        <v>40</v>
      </c>
      <c r="V59" s="4" t="s">
        <v>41</v>
      </c>
    </row>
    <row r="60" spans="1:22" ht="18" customHeight="1" x14ac:dyDescent="0.35">
      <c r="A60" s="10" t="s">
        <v>118</v>
      </c>
      <c r="B60" s="10">
        <f>Table3[[#This Row],[Year]]</f>
        <v>2020</v>
      </c>
      <c r="C60" s="10" t="str">
        <f>Table3[[#This Row],[Month]]</f>
        <v>Apr</v>
      </c>
      <c r="D60" s="10" t="s">
        <v>52</v>
      </c>
      <c r="E60" s="10" t="s">
        <v>53</v>
      </c>
      <c r="F60" s="10" t="s">
        <v>54</v>
      </c>
      <c r="G60" s="10" t="s">
        <v>997</v>
      </c>
      <c r="H60" s="10" t="s">
        <v>56</v>
      </c>
      <c r="I60" s="10" t="s">
        <v>1008</v>
      </c>
      <c r="J60" s="13">
        <f>Table3[[#This Row],[Income]]</f>
        <v>4577.3</v>
      </c>
      <c r="K60" s="13">
        <f>Table3[[#This Row],[Target Income]]</f>
        <v>5126.576</v>
      </c>
      <c r="N60" s="1">
        <v>2020</v>
      </c>
      <c r="O60" s="1" t="s">
        <v>3</v>
      </c>
      <c r="P60" s="1" t="s">
        <v>15</v>
      </c>
      <c r="Q60" s="5" t="s">
        <v>27</v>
      </c>
      <c r="R60" s="6">
        <v>3</v>
      </c>
      <c r="S60" s="6">
        <v>4577.3</v>
      </c>
      <c r="T60" s="6">
        <v>5126.576</v>
      </c>
      <c r="U60" s="3">
        <v>915.46</v>
      </c>
      <c r="V60" s="4" t="s">
        <v>41</v>
      </c>
    </row>
    <row r="61" spans="1:22" ht="18" customHeight="1" x14ac:dyDescent="0.35">
      <c r="A61" s="14" t="s">
        <v>119</v>
      </c>
      <c r="B61" s="14">
        <f>Table3[[#This Row],[Year]]</f>
        <v>2020</v>
      </c>
      <c r="C61" s="14" t="str">
        <f>Table3[[#This Row],[Month]]</f>
        <v>Apr</v>
      </c>
      <c r="D61" s="14" t="s">
        <v>52</v>
      </c>
      <c r="E61" s="14" t="s">
        <v>53</v>
      </c>
      <c r="F61" s="14" t="s">
        <v>54</v>
      </c>
      <c r="G61" s="14" t="s">
        <v>997</v>
      </c>
      <c r="H61" s="14" t="s">
        <v>1012</v>
      </c>
      <c r="I61" s="14" t="s">
        <v>1008</v>
      </c>
      <c r="J61" s="17">
        <f>Table3[[#This Row],[Income]]</f>
        <v>6600</v>
      </c>
      <c r="K61" s="17">
        <f>Table3[[#This Row],[Target Income]]</f>
        <v>7392</v>
      </c>
      <c r="N61" s="1">
        <v>2020</v>
      </c>
      <c r="O61" s="1" t="s">
        <v>3</v>
      </c>
      <c r="P61" s="1" t="s">
        <v>32</v>
      </c>
      <c r="Q61" s="5" t="s">
        <v>32</v>
      </c>
      <c r="R61" s="6">
        <v>2</v>
      </c>
      <c r="S61" s="6">
        <v>6600</v>
      </c>
      <c r="T61" s="6">
        <v>7392</v>
      </c>
      <c r="U61" s="3">
        <v>1320</v>
      </c>
      <c r="V61" s="4" t="s">
        <v>41</v>
      </c>
    </row>
    <row r="62" spans="1:22" ht="18" customHeight="1" x14ac:dyDescent="0.35">
      <c r="A62" s="10" t="s">
        <v>120</v>
      </c>
      <c r="B62" s="10">
        <f>Table3[[#This Row],[Year]]</f>
        <v>2020</v>
      </c>
      <c r="C62" s="10" t="str">
        <f>Table3[[#This Row],[Month]]</f>
        <v>May</v>
      </c>
      <c r="D62" s="10" t="s">
        <v>52</v>
      </c>
      <c r="E62" s="10" t="s">
        <v>53</v>
      </c>
      <c r="F62" s="10" t="s">
        <v>54</v>
      </c>
      <c r="G62" s="10" t="s">
        <v>997</v>
      </c>
      <c r="H62" s="10" t="s">
        <v>56</v>
      </c>
      <c r="I62" s="10" t="s">
        <v>1008</v>
      </c>
      <c r="J62" s="13">
        <f>Table3[[#This Row],[Income]]</f>
        <v>4577.3</v>
      </c>
      <c r="K62" s="13">
        <f>Table3[[#This Row],[Target Income]]</f>
        <v>5126.576</v>
      </c>
      <c r="N62" s="1">
        <v>2020</v>
      </c>
      <c r="O62" s="1" t="s">
        <v>4</v>
      </c>
      <c r="P62" s="1" t="s">
        <v>14</v>
      </c>
      <c r="Q62" s="2" t="s">
        <v>36</v>
      </c>
      <c r="R62" s="3">
        <v>3566</v>
      </c>
      <c r="S62" s="3">
        <v>4577.3</v>
      </c>
      <c r="T62" s="3">
        <v>5126.576</v>
      </c>
      <c r="U62" s="3">
        <v>915.46</v>
      </c>
      <c r="V62" s="4" t="s">
        <v>41</v>
      </c>
    </row>
    <row r="63" spans="1:22" ht="18" customHeight="1" x14ac:dyDescent="0.35">
      <c r="A63" s="14" t="s">
        <v>121</v>
      </c>
      <c r="B63" s="14">
        <f>Table3[[#This Row],[Year]]</f>
        <v>2020</v>
      </c>
      <c r="C63" s="14" t="str">
        <f>Table3[[#This Row],[Month]]</f>
        <v>May</v>
      </c>
      <c r="D63" s="14" t="s">
        <v>52</v>
      </c>
      <c r="E63" s="14" t="s">
        <v>53</v>
      </c>
      <c r="F63" s="14" t="s">
        <v>54</v>
      </c>
      <c r="G63" s="14" t="s">
        <v>997</v>
      </c>
      <c r="H63" s="14" t="s">
        <v>1012</v>
      </c>
      <c r="I63" s="14" t="s">
        <v>1008</v>
      </c>
      <c r="J63" s="17">
        <f>Table3[[#This Row],[Income]]</f>
        <v>8000</v>
      </c>
      <c r="K63" s="17">
        <f>Table3[[#This Row],[Target Income]]</f>
        <v>8960</v>
      </c>
      <c r="N63" s="1">
        <v>2020</v>
      </c>
      <c r="O63" s="1" t="s">
        <v>4</v>
      </c>
      <c r="P63" s="1" t="s">
        <v>14</v>
      </c>
      <c r="Q63" s="2" t="s">
        <v>37</v>
      </c>
      <c r="R63" s="3">
        <v>2498</v>
      </c>
      <c r="S63" s="3">
        <v>8000</v>
      </c>
      <c r="T63" s="3">
        <v>8960</v>
      </c>
      <c r="U63" s="3">
        <v>1600</v>
      </c>
      <c r="V63" s="4" t="s">
        <v>41</v>
      </c>
    </row>
    <row r="64" spans="1:22" ht="18" customHeight="1" x14ac:dyDescent="0.35">
      <c r="A64" s="10" t="s">
        <v>122</v>
      </c>
      <c r="B64" s="10">
        <f>Table3[[#This Row],[Year]]</f>
        <v>2020</v>
      </c>
      <c r="C64" s="10" t="str">
        <f>Table3[[#This Row],[Month]]</f>
        <v>May</v>
      </c>
      <c r="D64" s="10" t="s">
        <v>52</v>
      </c>
      <c r="E64" s="10" t="s">
        <v>53</v>
      </c>
      <c r="F64" s="10" t="s">
        <v>54</v>
      </c>
      <c r="G64" s="10" t="s">
        <v>997</v>
      </c>
      <c r="H64" s="10" t="s">
        <v>56</v>
      </c>
      <c r="I64" s="10" t="s">
        <v>1008</v>
      </c>
      <c r="J64" s="13">
        <f>Table3[[#This Row],[Income]]</f>
        <v>4577.2</v>
      </c>
      <c r="K64" s="13">
        <f>Table3[[#This Row],[Target Income]]</f>
        <v>5126.4639999999999</v>
      </c>
      <c r="N64" s="1">
        <v>2020</v>
      </c>
      <c r="O64" s="1" t="s">
        <v>4</v>
      </c>
      <c r="P64" s="1" t="s">
        <v>13</v>
      </c>
      <c r="Q64" s="2" t="s">
        <v>35</v>
      </c>
      <c r="R64" s="3">
        <v>1245</v>
      </c>
      <c r="S64" s="3">
        <v>4577.2</v>
      </c>
      <c r="T64" s="3">
        <v>5126.4639999999999</v>
      </c>
      <c r="U64" s="3">
        <v>915.44</v>
      </c>
      <c r="V64" s="4" t="s">
        <v>41</v>
      </c>
    </row>
    <row r="65" spans="1:22" ht="18" customHeight="1" x14ac:dyDescent="0.35">
      <c r="A65" s="14" t="s">
        <v>123</v>
      </c>
      <c r="B65" s="14">
        <f>Table3[[#This Row],[Year]]</f>
        <v>2020</v>
      </c>
      <c r="C65" s="14" t="str">
        <f>Table3[[#This Row],[Month]]</f>
        <v>May</v>
      </c>
      <c r="D65" s="14" t="s">
        <v>52</v>
      </c>
      <c r="E65" s="14" t="s">
        <v>53</v>
      </c>
      <c r="F65" s="14" t="s">
        <v>54</v>
      </c>
      <c r="G65" s="14" t="s">
        <v>997</v>
      </c>
      <c r="H65" s="14" t="s">
        <v>56</v>
      </c>
      <c r="I65" s="14" t="s">
        <v>1008</v>
      </c>
      <c r="J65" s="17">
        <f>Table3[[#This Row],[Income]]</f>
        <v>5743.5</v>
      </c>
      <c r="K65" s="17">
        <f>Table3[[#This Row],[Target Income]]</f>
        <v>6432.72</v>
      </c>
      <c r="N65" s="1">
        <v>2020</v>
      </c>
      <c r="O65" s="1" t="s">
        <v>4</v>
      </c>
      <c r="P65" s="1" t="s">
        <v>38</v>
      </c>
      <c r="Q65" s="5" t="s">
        <v>30</v>
      </c>
      <c r="R65" s="6">
        <v>644</v>
      </c>
      <c r="S65" s="6">
        <v>5743.5</v>
      </c>
      <c r="T65" s="6">
        <v>6432.72</v>
      </c>
      <c r="U65" s="3">
        <v>1148.7</v>
      </c>
      <c r="V65" s="4" t="s">
        <v>41</v>
      </c>
    </row>
    <row r="66" spans="1:22" ht="18" customHeight="1" x14ac:dyDescent="0.35">
      <c r="A66" s="10" t="s">
        <v>124</v>
      </c>
      <c r="B66" s="10">
        <f>Table3[[#This Row],[Year]]</f>
        <v>2020</v>
      </c>
      <c r="C66" s="10" t="str">
        <f>Table3[[#This Row],[Month]]</f>
        <v>May</v>
      </c>
      <c r="D66" s="10" t="s">
        <v>52</v>
      </c>
      <c r="E66" s="10" t="s">
        <v>53</v>
      </c>
      <c r="F66" s="10" t="s">
        <v>54</v>
      </c>
      <c r="G66" s="10" t="s">
        <v>997</v>
      </c>
      <c r="H66" s="10" t="s">
        <v>1012</v>
      </c>
      <c r="I66" s="10" t="s">
        <v>1008</v>
      </c>
      <c r="J66" s="13">
        <f>Table3[[#This Row],[Income]]</f>
        <v>7000</v>
      </c>
      <c r="K66" s="13">
        <f>Table3[[#This Row],[Target Income]]</f>
        <v>7840</v>
      </c>
      <c r="N66" s="1">
        <v>2020</v>
      </c>
      <c r="O66" s="1" t="s">
        <v>4</v>
      </c>
      <c r="P66" s="1" t="s">
        <v>12</v>
      </c>
      <c r="Q66" s="5" t="s">
        <v>29</v>
      </c>
      <c r="R66" s="6">
        <v>643</v>
      </c>
      <c r="S66" s="6">
        <v>7000</v>
      </c>
      <c r="T66" s="6">
        <v>7840</v>
      </c>
      <c r="U66" s="3">
        <v>1400</v>
      </c>
      <c r="V66" s="4" t="s">
        <v>39</v>
      </c>
    </row>
    <row r="67" spans="1:22" ht="18" customHeight="1" x14ac:dyDescent="0.35">
      <c r="A67" s="14" t="s">
        <v>125</v>
      </c>
      <c r="B67" s="14">
        <f>Table3[[#This Row],[Year]]</f>
        <v>2020</v>
      </c>
      <c r="C67" s="14" t="str">
        <f>Table3[[#This Row],[Month]]</f>
        <v>May</v>
      </c>
      <c r="D67" s="14" t="s">
        <v>52</v>
      </c>
      <c r="E67" s="14" t="s">
        <v>53</v>
      </c>
      <c r="F67" s="14" t="s">
        <v>54</v>
      </c>
      <c r="G67" s="14" t="s">
        <v>997</v>
      </c>
      <c r="H67" s="14" t="s">
        <v>56</v>
      </c>
      <c r="I67" s="14" t="s">
        <v>1008</v>
      </c>
      <c r="J67" s="17">
        <f>Table3[[#This Row],[Income]]</f>
        <v>4578.6000000000004</v>
      </c>
      <c r="K67" s="17">
        <f>Table3[[#This Row],[Target Income]]</f>
        <v>5128.0320000000002</v>
      </c>
      <c r="N67" s="1">
        <v>2020</v>
      </c>
      <c r="O67" s="1" t="s">
        <v>4</v>
      </c>
      <c r="P67" s="1" t="s">
        <v>38</v>
      </c>
      <c r="Q67" s="5" t="s">
        <v>31</v>
      </c>
      <c r="R67" s="6">
        <v>455</v>
      </c>
      <c r="S67" s="6">
        <v>4578.6000000000004</v>
      </c>
      <c r="T67" s="6">
        <v>5128.0320000000002</v>
      </c>
      <c r="U67" s="3">
        <v>915.72000000000014</v>
      </c>
      <c r="V67" s="4" t="s">
        <v>39</v>
      </c>
    </row>
    <row r="68" spans="1:22" ht="18" customHeight="1" x14ac:dyDescent="0.35">
      <c r="A68" s="10" t="s">
        <v>126</v>
      </c>
      <c r="B68" s="10">
        <f>Table3[[#This Row],[Year]]</f>
        <v>2020</v>
      </c>
      <c r="C68" s="10" t="str">
        <f>Table3[[#This Row],[Month]]</f>
        <v>May</v>
      </c>
      <c r="D68" s="10" t="s">
        <v>52</v>
      </c>
      <c r="E68" s="10" t="s">
        <v>53</v>
      </c>
      <c r="F68" s="10" t="s">
        <v>54</v>
      </c>
      <c r="G68" s="10" t="s">
        <v>997</v>
      </c>
      <c r="H68" s="10" t="s">
        <v>1012</v>
      </c>
      <c r="I68" s="10" t="s">
        <v>1008</v>
      </c>
      <c r="J68" s="13">
        <f>Table3[[#This Row],[Income]]</f>
        <v>7000</v>
      </c>
      <c r="K68" s="13">
        <f>Table3[[#This Row],[Target Income]]</f>
        <v>7840</v>
      </c>
      <c r="N68" s="1">
        <v>2020</v>
      </c>
      <c r="O68" s="1" t="s">
        <v>4</v>
      </c>
      <c r="P68" s="1" t="s">
        <v>12</v>
      </c>
      <c r="Q68" s="5" t="s">
        <v>28</v>
      </c>
      <c r="R68" s="7">
        <v>345</v>
      </c>
      <c r="S68" s="7">
        <v>7000</v>
      </c>
      <c r="T68" s="7">
        <v>7840</v>
      </c>
      <c r="U68" s="3">
        <v>1400</v>
      </c>
      <c r="V68" s="4" t="s">
        <v>39</v>
      </c>
    </row>
    <row r="69" spans="1:22" ht="18" customHeight="1" x14ac:dyDescent="0.35">
      <c r="A69" s="14" t="s">
        <v>127</v>
      </c>
      <c r="B69" s="14">
        <f>Table3[[#This Row],[Year]]</f>
        <v>2020</v>
      </c>
      <c r="C69" s="14" t="str">
        <f>Table3[[#This Row],[Month]]</f>
        <v>May</v>
      </c>
      <c r="D69" s="14" t="s">
        <v>998</v>
      </c>
      <c r="E69" s="14" t="s">
        <v>996</v>
      </c>
      <c r="F69" s="14" t="s">
        <v>54</v>
      </c>
      <c r="G69" s="14" t="s">
        <v>55</v>
      </c>
      <c r="H69" s="14" t="s">
        <v>56</v>
      </c>
      <c r="I69" s="14" t="s">
        <v>57</v>
      </c>
      <c r="J69" s="17">
        <f>Table3[[#This Row],[Income]]</f>
        <v>100</v>
      </c>
      <c r="K69" s="17">
        <f>Table3[[#This Row],[Target Income]]</f>
        <v>112</v>
      </c>
      <c r="N69" s="1">
        <v>2020</v>
      </c>
      <c r="O69" s="1" t="s">
        <v>4</v>
      </c>
      <c r="P69" s="1" t="s">
        <v>13</v>
      </c>
      <c r="Q69" s="2" t="s">
        <v>33</v>
      </c>
      <c r="R69" s="3">
        <v>122</v>
      </c>
      <c r="S69" s="3">
        <v>100</v>
      </c>
      <c r="T69" s="3">
        <v>112</v>
      </c>
      <c r="U69" s="3">
        <v>20</v>
      </c>
      <c r="V69" s="4" t="s">
        <v>39</v>
      </c>
    </row>
    <row r="70" spans="1:22" ht="18" customHeight="1" x14ac:dyDescent="0.35">
      <c r="A70" s="10" t="s">
        <v>128</v>
      </c>
      <c r="B70" s="10">
        <f>Table3[[#This Row],[Year]]</f>
        <v>2020</v>
      </c>
      <c r="C70" s="10" t="str">
        <f>Table3[[#This Row],[Month]]</f>
        <v>May</v>
      </c>
      <c r="D70" s="10" t="s">
        <v>52</v>
      </c>
      <c r="E70" s="10" t="s">
        <v>53</v>
      </c>
      <c r="F70" s="10" t="s">
        <v>54</v>
      </c>
      <c r="G70" s="10" t="s">
        <v>997</v>
      </c>
      <c r="H70" s="10" t="s">
        <v>56</v>
      </c>
      <c r="I70" s="10" t="s">
        <v>1008</v>
      </c>
      <c r="J70" s="13">
        <f>Table3[[#This Row],[Income]]</f>
        <v>4577.2</v>
      </c>
      <c r="K70" s="13">
        <f>Table3[[#This Row],[Target Income]]</f>
        <v>5126.4639999999999</v>
      </c>
      <c r="N70" s="1">
        <v>2020</v>
      </c>
      <c r="O70" s="1" t="s">
        <v>4</v>
      </c>
      <c r="P70" s="1" t="s">
        <v>15</v>
      </c>
      <c r="Q70" s="5" t="s">
        <v>26</v>
      </c>
      <c r="R70" s="6">
        <v>78</v>
      </c>
      <c r="S70" s="6">
        <v>4577.2</v>
      </c>
      <c r="T70" s="6">
        <v>5126.4639999999999</v>
      </c>
      <c r="U70" s="3">
        <v>915.44</v>
      </c>
      <c r="V70" s="4" t="s">
        <v>39</v>
      </c>
    </row>
    <row r="71" spans="1:22" ht="18" customHeight="1" x14ac:dyDescent="0.35">
      <c r="A71" s="14" t="s">
        <v>129</v>
      </c>
      <c r="B71" s="14">
        <f>Table3[[#This Row],[Year]]</f>
        <v>2020</v>
      </c>
      <c r="C71" s="14" t="str">
        <f>Table3[[#This Row],[Month]]</f>
        <v>May</v>
      </c>
      <c r="D71" s="14" t="s">
        <v>52</v>
      </c>
      <c r="E71" s="14" t="s">
        <v>53</v>
      </c>
      <c r="F71" s="14" t="s">
        <v>54</v>
      </c>
      <c r="G71" s="14" t="s">
        <v>997</v>
      </c>
      <c r="H71" s="14" t="s">
        <v>56</v>
      </c>
      <c r="I71" s="14" t="s">
        <v>1008</v>
      </c>
      <c r="J71" s="17">
        <f>Table3[[#This Row],[Income]]</f>
        <v>4576.8999999999996</v>
      </c>
      <c r="K71" s="17">
        <f>Table3[[#This Row],[Target Income]]</f>
        <v>5126.1279999999997</v>
      </c>
      <c r="N71" s="1">
        <v>2020</v>
      </c>
      <c r="O71" s="1" t="s">
        <v>4</v>
      </c>
      <c r="P71" s="1" t="s">
        <v>15</v>
      </c>
      <c r="Q71" s="5" t="s">
        <v>24</v>
      </c>
      <c r="R71" s="6">
        <v>76</v>
      </c>
      <c r="S71" s="6">
        <v>4576.8999999999996</v>
      </c>
      <c r="T71" s="6">
        <v>5126.1279999999997</v>
      </c>
      <c r="U71" s="3">
        <v>915.38</v>
      </c>
      <c r="V71" s="4" t="s">
        <v>39</v>
      </c>
    </row>
    <row r="72" spans="1:22" ht="18" customHeight="1" x14ac:dyDescent="0.35">
      <c r="A72" s="10" t="s">
        <v>130</v>
      </c>
      <c r="B72" s="10">
        <f>Table3[[#This Row],[Year]]</f>
        <v>2020</v>
      </c>
      <c r="C72" s="10" t="str">
        <f>Table3[[#This Row],[Month]]</f>
        <v>May</v>
      </c>
      <c r="D72" s="10" t="s">
        <v>998</v>
      </c>
      <c r="E72" s="10" t="s">
        <v>996</v>
      </c>
      <c r="F72" s="10" t="s">
        <v>54</v>
      </c>
      <c r="G72" s="10" t="s">
        <v>55</v>
      </c>
      <c r="H72" s="10" t="s">
        <v>56</v>
      </c>
      <c r="I72" s="10" t="s">
        <v>57</v>
      </c>
      <c r="J72" s="13">
        <f>Table3[[#This Row],[Income]]</f>
        <v>200</v>
      </c>
      <c r="K72" s="13">
        <f>Table3[[#This Row],[Target Income]]</f>
        <v>224</v>
      </c>
      <c r="N72" s="1">
        <v>2020</v>
      </c>
      <c r="O72" s="1" t="s">
        <v>4</v>
      </c>
      <c r="P72" s="1" t="s">
        <v>15</v>
      </c>
      <c r="Q72" s="5" t="s">
        <v>25</v>
      </c>
      <c r="R72" s="6">
        <v>46</v>
      </c>
      <c r="S72" s="6">
        <v>200</v>
      </c>
      <c r="T72" s="6">
        <v>224</v>
      </c>
      <c r="U72" s="3">
        <v>40</v>
      </c>
      <c r="V72" s="4" t="s">
        <v>39</v>
      </c>
    </row>
    <row r="73" spans="1:22" ht="18" customHeight="1" x14ac:dyDescent="0.35">
      <c r="A73" s="14" t="s">
        <v>131</v>
      </c>
      <c r="B73" s="14">
        <f>Table3[[#This Row],[Year]]</f>
        <v>2020</v>
      </c>
      <c r="C73" s="14" t="str">
        <f>Table3[[#This Row],[Month]]</f>
        <v>May</v>
      </c>
      <c r="D73" s="14" t="s">
        <v>52</v>
      </c>
      <c r="E73" s="14" t="s">
        <v>53</v>
      </c>
      <c r="F73" s="14" t="s">
        <v>54</v>
      </c>
      <c r="G73" s="14" t="s">
        <v>997</v>
      </c>
      <c r="H73" s="14" t="s">
        <v>56</v>
      </c>
      <c r="I73" s="14" t="s">
        <v>1008</v>
      </c>
      <c r="J73" s="17">
        <f>Table3[[#This Row],[Income]]</f>
        <v>4576.8</v>
      </c>
      <c r="K73" s="17">
        <f>Table3[[#This Row],[Target Income]]</f>
        <v>5126.0160000000005</v>
      </c>
      <c r="N73" s="1">
        <v>2020</v>
      </c>
      <c r="O73" s="1" t="s">
        <v>4</v>
      </c>
      <c r="P73" s="1" t="s">
        <v>15</v>
      </c>
      <c r="Q73" s="5" t="s">
        <v>23</v>
      </c>
      <c r="R73" s="6">
        <v>34</v>
      </c>
      <c r="S73" s="6">
        <v>4576.8</v>
      </c>
      <c r="T73" s="6">
        <v>5126.0160000000005</v>
      </c>
      <c r="U73" s="3">
        <v>915.36000000000013</v>
      </c>
      <c r="V73" s="4" t="s">
        <v>39</v>
      </c>
    </row>
    <row r="74" spans="1:22" ht="18" customHeight="1" x14ac:dyDescent="0.35">
      <c r="A74" s="10" t="s">
        <v>132</v>
      </c>
      <c r="B74" s="10">
        <f>Table3[[#This Row],[Year]]</f>
        <v>2020</v>
      </c>
      <c r="C74" s="10" t="str">
        <f>Table3[[#This Row],[Month]]</f>
        <v>May</v>
      </c>
      <c r="D74" s="10" t="s">
        <v>998</v>
      </c>
      <c r="E74" s="10" t="s">
        <v>996</v>
      </c>
      <c r="F74" s="10" t="s">
        <v>54</v>
      </c>
      <c r="G74" s="10" t="s">
        <v>55</v>
      </c>
      <c r="H74" s="10" t="s">
        <v>56</v>
      </c>
      <c r="I74" s="10" t="s">
        <v>57</v>
      </c>
      <c r="J74" s="13">
        <f>Table3[[#This Row],[Income]]</f>
        <v>200</v>
      </c>
      <c r="K74" s="13">
        <f>Table3[[#This Row],[Target Income]]</f>
        <v>224</v>
      </c>
      <c r="N74" s="1">
        <v>2020</v>
      </c>
      <c r="O74" s="1" t="s">
        <v>4</v>
      </c>
      <c r="P74" s="1" t="s">
        <v>13</v>
      </c>
      <c r="Q74" s="2" t="s">
        <v>34</v>
      </c>
      <c r="R74" s="3">
        <v>7</v>
      </c>
      <c r="S74" s="3">
        <v>200</v>
      </c>
      <c r="T74" s="3">
        <v>224</v>
      </c>
      <c r="U74" s="3">
        <v>40</v>
      </c>
      <c r="V74" s="4" t="s">
        <v>39</v>
      </c>
    </row>
    <row r="75" spans="1:22" ht="18" customHeight="1" x14ac:dyDescent="0.35">
      <c r="A75" s="14" t="s">
        <v>133</v>
      </c>
      <c r="B75" s="14">
        <f>Table3[[#This Row],[Year]]</f>
        <v>2020</v>
      </c>
      <c r="C75" s="14" t="str">
        <f>Table3[[#This Row],[Month]]</f>
        <v>May</v>
      </c>
      <c r="D75" s="14" t="s">
        <v>52</v>
      </c>
      <c r="E75" s="14" t="s">
        <v>996</v>
      </c>
      <c r="F75" s="14" t="s">
        <v>54</v>
      </c>
      <c r="G75" s="14" t="s">
        <v>55</v>
      </c>
      <c r="H75" s="14" t="s">
        <v>56</v>
      </c>
      <c r="I75" s="14" t="s">
        <v>1008</v>
      </c>
      <c r="J75" s="17">
        <f>Table3[[#This Row],[Income]]</f>
        <v>4577.3</v>
      </c>
      <c r="K75" s="17">
        <f>Table3[[#This Row],[Target Income]]</f>
        <v>5126.576</v>
      </c>
      <c r="N75" s="1">
        <v>2020</v>
      </c>
      <c r="O75" s="1" t="s">
        <v>4</v>
      </c>
      <c r="P75" s="1" t="s">
        <v>15</v>
      </c>
      <c r="Q75" s="5" t="s">
        <v>27</v>
      </c>
      <c r="R75" s="6">
        <v>3</v>
      </c>
      <c r="S75" s="6">
        <v>4577.3</v>
      </c>
      <c r="T75" s="6">
        <v>5126.576</v>
      </c>
      <c r="U75" s="3">
        <v>915.46</v>
      </c>
      <c r="V75" s="4" t="s">
        <v>39</v>
      </c>
    </row>
    <row r="76" spans="1:22" ht="18" customHeight="1" x14ac:dyDescent="0.35">
      <c r="A76" s="10" t="s">
        <v>134</v>
      </c>
      <c r="B76" s="10">
        <f>Table3[[#This Row],[Year]]</f>
        <v>2020</v>
      </c>
      <c r="C76" s="10" t="str">
        <f>Table3[[#This Row],[Month]]</f>
        <v>May</v>
      </c>
      <c r="D76" s="10" t="s">
        <v>998</v>
      </c>
      <c r="E76" s="10" t="s">
        <v>53</v>
      </c>
      <c r="F76" s="10" t="s">
        <v>54</v>
      </c>
      <c r="G76" s="10" t="s">
        <v>997</v>
      </c>
      <c r="H76" s="10" t="s">
        <v>56</v>
      </c>
      <c r="I76" s="10" t="s">
        <v>1009</v>
      </c>
      <c r="J76" s="13">
        <f>Table3[[#This Row],[Income]]</f>
        <v>6600</v>
      </c>
      <c r="K76" s="13">
        <f>Table3[[#This Row],[Target Income]]</f>
        <v>7392</v>
      </c>
      <c r="N76" s="1">
        <v>2020</v>
      </c>
      <c r="O76" s="1" t="s">
        <v>4</v>
      </c>
      <c r="P76" s="1" t="s">
        <v>32</v>
      </c>
      <c r="Q76" s="5" t="s">
        <v>32</v>
      </c>
      <c r="R76" s="6">
        <v>2</v>
      </c>
      <c r="S76" s="6">
        <v>6600</v>
      </c>
      <c r="T76" s="6">
        <v>7392</v>
      </c>
      <c r="U76" s="3">
        <v>1320</v>
      </c>
      <c r="V76" s="4" t="s">
        <v>39</v>
      </c>
    </row>
    <row r="77" spans="1:22" ht="18" customHeight="1" x14ac:dyDescent="0.35">
      <c r="A77" s="14" t="s">
        <v>135</v>
      </c>
      <c r="B77" s="14">
        <f>Table3[[#This Row],[Year]]</f>
        <v>2020</v>
      </c>
      <c r="C77" s="14" t="str">
        <f>Table3[[#This Row],[Month]]</f>
        <v>Jun</v>
      </c>
      <c r="D77" s="14" t="s">
        <v>52</v>
      </c>
      <c r="E77" s="14" t="s">
        <v>53</v>
      </c>
      <c r="F77" s="14" t="s">
        <v>54</v>
      </c>
      <c r="G77" s="14" t="s">
        <v>997</v>
      </c>
      <c r="H77" s="14" t="s">
        <v>56</v>
      </c>
      <c r="I77" s="14" t="s">
        <v>1008</v>
      </c>
      <c r="J77" s="17">
        <f>Table3[[#This Row],[Income]]</f>
        <v>4577.3</v>
      </c>
      <c r="K77" s="17">
        <f>Table3[[#This Row],[Target Income]]</f>
        <v>5126.576</v>
      </c>
      <c r="N77" s="1">
        <v>2020</v>
      </c>
      <c r="O77" s="1" t="s">
        <v>5</v>
      </c>
      <c r="P77" s="1" t="s">
        <v>14</v>
      </c>
      <c r="Q77" s="2" t="s">
        <v>36</v>
      </c>
      <c r="R77" s="3">
        <v>3566</v>
      </c>
      <c r="S77" s="3">
        <v>4577.3</v>
      </c>
      <c r="T77" s="3">
        <v>5126.576</v>
      </c>
      <c r="U77" s="3">
        <v>915.46</v>
      </c>
      <c r="V77" s="4" t="s">
        <v>39</v>
      </c>
    </row>
    <row r="78" spans="1:22" ht="18" customHeight="1" x14ac:dyDescent="0.35">
      <c r="A78" s="10" t="s">
        <v>136</v>
      </c>
      <c r="B78" s="10">
        <f>Table3[[#This Row],[Year]]</f>
        <v>2020</v>
      </c>
      <c r="C78" s="10" t="str">
        <f>Table3[[#This Row],[Month]]</f>
        <v>Jun</v>
      </c>
      <c r="D78" s="10" t="s">
        <v>998</v>
      </c>
      <c r="E78" s="10" t="s">
        <v>53</v>
      </c>
      <c r="F78" s="10" t="s">
        <v>54</v>
      </c>
      <c r="G78" s="10" t="s">
        <v>997</v>
      </c>
      <c r="H78" s="10" t="s">
        <v>56</v>
      </c>
      <c r="I78" s="10" t="s">
        <v>1009</v>
      </c>
      <c r="J78" s="13">
        <f>Table3[[#This Row],[Income]]</f>
        <v>8000</v>
      </c>
      <c r="K78" s="13">
        <f>Table3[[#This Row],[Target Income]]</f>
        <v>8960</v>
      </c>
      <c r="N78" s="1">
        <v>2020</v>
      </c>
      <c r="O78" s="1" t="s">
        <v>5</v>
      </c>
      <c r="P78" s="1" t="s">
        <v>14</v>
      </c>
      <c r="Q78" s="2" t="s">
        <v>37</v>
      </c>
      <c r="R78" s="3">
        <v>2498</v>
      </c>
      <c r="S78" s="3">
        <v>8000</v>
      </c>
      <c r="T78" s="3">
        <v>8960</v>
      </c>
      <c r="U78" s="3">
        <v>1600</v>
      </c>
      <c r="V78" s="4" t="s">
        <v>39</v>
      </c>
    </row>
    <row r="79" spans="1:22" ht="18" customHeight="1" x14ac:dyDescent="0.35">
      <c r="A79" s="14" t="s">
        <v>137</v>
      </c>
      <c r="B79" s="14">
        <f>Table3[[#This Row],[Year]]</f>
        <v>2020</v>
      </c>
      <c r="C79" s="14" t="str">
        <f>Table3[[#This Row],[Month]]</f>
        <v>Jun</v>
      </c>
      <c r="D79" s="14" t="s">
        <v>52</v>
      </c>
      <c r="E79" s="14" t="s">
        <v>53</v>
      </c>
      <c r="F79" s="14" t="s">
        <v>54</v>
      </c>
      <c r="G79" s="14" t="s">
        <v>997</v>
      </c>
      <c r="H79" s="14" t="s">
        <v>56</v>
      </c>
      <c r="I79" s="14" t="s">
        <v>1008</v>
      </c>
      <c r="J79" s="17">
        <f>Table3[[#This Row],[Income]]</f>
        <v>4577.2</v>
      </c>
      <c r="K79" s="17">
        <f>Table3[[#This Row],[Target Income]]</f>
        <v>5126.4639999999999</v>
      </c>
      <c r="N79" s="1">
        <v>2020</v>
      </c>
      <c r="O79" s="1" t="s">
        <v>5</v>
      </c>
      <c r="P79" s="1" t="s">
        <v>13</v>
      </c>
      <c r="Q79" s="2" t="s">
        <v>35</v>
      </c>
      <c r="R79" s="3">
        <v>1245</v>
      </c>
      <c r="S79" s="3">
        <v>4577.2</v>
      </c>
      <c r="T79" s="3">
        <v>5126.4639999999999</v>
      </c>
      <c r="U79" s="3">
        <v>915.44</v>
      </c>
      <c r="V79" s="4" t="s">
        <v>39</v>
      </c>
    </row>
    <row r="80" spans="1:22" ht="18" customHeight="1" x14ac:dyDescent="0.35">
      <c r="A80" s="10" t="s">
        <v>138</v>
      </c>
      <c r="B80" s="10">
        <f>Table3[[#This Row],[Year]]</f>
        <v>2020</v>
      </c>
      <c r="C80" s="10" t="str">
        <f>Table3[[#This Row],[Month]]</f>
        <v>Jun</v>
      </c>
      <c r="D80" s="10" t="s">
        <v>52</v>
      </c>
      <c r="E80" s="10" t="s">
        <v>53</v>
      </c>
      <c r="F80" s="10" t="s">
        <v>54</v>
      </c>
      <c r="G80" s="10" t="s">
        <v>997</v>
      </c>
      <c r="H80" s="10" t="s">
        <v>56</v>
      </c>
      <c r="I80" s="10" t="s">
        <v>1008</v>
      </c>
      <c r="J80" s="13">
        <f>Table3[[#This Row],[Income]]</f>
        <v>5743.5</v>
      </c>
      <c r="K80" s="13">
        <f>Table3[[#This Row],[Target Income]]</f>
        <v>6432.72</v>
      </c>
      <c r="N80" s="1">
        <v>2020</v>
      </c>
      <c r="O80" s="1" t="s">
        <v>5</v>
      </c>
      <c r="P80" s="1" t="s">
        <v>38</v>
      </c>
      <c r="Q80" s="5" t="s">
        <v>30</v>
      </c>
      <c r="R80" s="6">
        <v>644</v>
      </c>
      <c r="S80" s="6">
        <v>5743.5</v>
      </c>
      <c r="T80" s="6">
        <v>6432.72</v>
      </c>
      <c r="U80" s="3">
        <v>1148.7</v>
      </c>
      <c r="V80" s="4" t="s">
        <v>39</v>
      </c>
    </row>
    <row r="81" spans="1:22" ht="18" customHeight="1" x14ac:dyDescent="0.35">
      <c r="A81" s="14" t="s">
        <v>139</v>
      </c>
      <c r="B81" s="14">
        <f>Table3[[#This Row],[Year]]</f>
        <v>2020</v>
      </c>
      <c r="C81" s="14" t="str">
        <f>Table3[[#This Row],[Month]]</f>
        <v>Jun</v>
      </c>
      <c r="D81" s="14" t="s">
        <v>998</v>
      </c>
      <c r="E81" s="14" t="s">
        <v>53</v>
      </c>
      <c r="F81" s="14" t="s">
        <v>54</v>
      </c>
      <c r="G81" s="14" t="s">
        <v>997</v>
      </c>
      <c r="H81" s="14" t="s">
        <v>56</v>
      </c>
      <c r="I81" s="14" t="s">
        <v>1009</v>
      </c>
      <c r="J81" s="17">
        <f>Table3[[#This Row],[Income]]</f>
        <v>7000</v>
      </c>
      <c r="K81" s="17">
        <f>Table3[[#This Row],[Target Income]]</f>
        <v>7840</v>
      </c>
      <c r="N81" s="1">
        <v>2020</v>
      </c>
      <c r="O81" s="1" t="s">
        <v>5</v>
      </c>
      <c r="P81" s="1" t="s">
        <v>12</v>
      </c>
      <c r="Q81" s="5" t="s">
        <v>29</v>
      </c>
      <c r="R81" s="6">
        <v>643</v>
      </c>
      <c r="S81" s="6">
        <v>7000</v>
      </c>
      <c r="T81" s="6">
        <v>7840</v>
      </c>
      <c r="U81" s="3">
        <v>1400</v>
      </c>
      <c r="V81" s="4" t="s">
        <v>39</v>
      </c>
    </row>
    <row r="82" spans="1:22" ht="18" customHeight="1" x14ac:dyDescent="0.35">
      <c r="A82" s="10" t="s">
        <v>140</v>
      </c>
      <c r="B82" s="10">
        <f>Table3[[#This Row],[Year]]</f>
        <v>2020</v>
      </c>
      <c r="C82" s="10" t="str">
        <f>Table3[[#This Row],[Month]]</f>
        <v>Jun</v>
      </c>
      <c r="D82" s="10" t="s">
        <v>52</v>
      </c>
      <c r="E82" s="10" t="s">
        <v>53</v>
      </c>
      <c r="F82" s="10" t="s">
        <v>54</v>
      </c>
      <c r="G82" s="10" t="s">
        <v>997</v>
      </c>
      <c r="H82" s="10" t="s">
        <v>56</v>
      </c>
      <c r="I82" s="10" t="s">
        <v>1008</v>
      </c>
      <c r="J82" s="13">
        <f>Table3[[#This Row],[Income]]</f>
        <v>4578.6000000000004</v>
      </c>
      <c r="K82" s="13">
        <f>Table3[[#This Row],[Target Income]]</f>
        <v>5128.0320000000002</v>
      </c>
      <c r="N82" s="1">
        <v>2020</v>
      </c>
      <c r="O82" s="1" t="s">
        <v>5</v>
      </c>
      <c r="P82" s="1" t="s">
        <v>38</v>
      </c>
      <c r="Q82" s="5" t="s">
        <v>31</v>
      </c>
      <c r="R82" s="6">
        <v>455</v>
      </c>
      <c r="S82" s="6">
        <v>4578.6000000000004</v>
      </c>
      <c r="T82" s="6">
        <v>5128.0320000000002</v>
      </c>
      <c r="U82" s="3">
        <v>915.72000000000014</v>
      </c>
      <c r="V82" s="4" t="s">
        <v>39</v>
      </c>
    </row>
    <row r="83" spans="1:22" ht="18" customHeight="1" x14ac:dyDescent="0.35">
      <c r="A83" s="14" t="s">
        <v>141</v>
      </c>
      <c r="B83" s="14">
        <f>Table3[[#This Row],[Year]]</f>
        <v>2020</v>
      </c>
      <c r="C83" s="14" t="str">
        <f>Table3[[#This Row],[Month]]</f>
        <v>Jun</v>
      </c>
      <c r="D83" s="14" t="s">
        <v>998</v>
      </c>
      <c r="E83" s="14" t="s">
        <v>53</v>
      </c>
      <c r="F83" s="14" t="s">
        <v>54</v>
      </c>
      <c r="G83" s="14" t="s">
        <v>997</v>
      </c>
      <c r="H83" s="14" t="s">
        <v>56</v>
      </c>
      <c r="I83" s="14" t="s">
        <v>1009</v>
      </c>
      <c r="J83" s="17">
        <f>Table3[[#This Row],[Income]]</f>
        <v>7000</v>
      </c>
      <c r="K83" s="17">
        <f>Table3[[#This Row],[Target Income]]</f>
        <v>7840</v>
      </c>
      <c r="N83" s="1">
        <v>2020</v>
      </c>
      <c r="O83" s="1" t="s">
        <v>5</v>
      </c>
      <c r="P83" s="1" t="s">
        <v>12</v>
      </c>
      <c r="Q83" s="5" t="s">
        <v>28</v>
      </c>
      <c r="R83" s="7">
        <v>345</v>
      </c>
      <c r="S83" s="7">
        <v>7000</v>
      </c>
      <c r="T83" s="7">
        <v>7840</v>
      </c>
      <c r="U83" s="3">
        <v>1400</v>
      </c>
      <c r="V83" s="4" t="s">
        <v>39</v>
      </c>
    </row>
    <row r="84" spans="1:22" ht="18" customHeight="1" x14ac:dyDescent="0.35">
      <c r="A84" s="10" t="s">
        <v>142</v>
      </c>
      <c r="B84" s="10">
        <f>Table3[[#This Row],[Year]]</f>
        <v>2020</v>
      </c>
      <c r="C84" s="10" t="str">
        <f>Table3[[#This Row],[Month]]</f>
        <v>Jun</v>
      </c>
      <c r="D84" s="10" t="s">
        <v>998</v>
      </c>
      <c r="E84" s="10" t="s">
        <v>996</v>
      </c>
      <c r="F84" s="10" t="s">
        <v>54</v>
      </c>
      <c r="G84" s="10" t="s">
        <v>55</v>
      </c>
      <c r="H84" s="10" t="s">
        <v>56</v>
      </c>
      <c r="I84" s="10" t="s">
        <v>57</v>
      </c>
      <c r="J84" s="13">
        <f>Table3[[#This Row],[Income]]</f>
        <v>100</v>
      </c>
      <c r="K84" s="13">
        <f>Table3[[#This Row],[Target Income]]</f>
        <v>112</v>
      </c>
      <c r="N84" s="1">
        <v>2020</v>
      </c>
      <c r="O84" s="1" t="s">
        <v>5</v>
      </c>
      <c r="P84" s="1" t="s">
        <v>13</v>
      </c>
      <c r="Q84" s="2" t="s">
        <v>33</v>
      </c>
      <c r="R84" s="3">
        <v>122</v>
      </c>
      <c r="S84" s="3">
        <v>100</v>
      </c>
      <c r="T84" s="3">
        <v>112</v>
      </c>
      <c r="U84" s="3">
        <v>20</v>
      </c>
      <c r="V84" s="4" t="s">
        <v>39</v>
      </c>
    </row>
    <row r="85" spans="1:22" ht="18" customHeight="1" x14ac:dyDescent="0.35">
      <c r="A85" s="14" t="s">
        <v>143</v>
      </c>
      <c r="B85" s="14">
        <f>Table3[[#This Row],[Year]]</f>
        <v>2020</v>
      </c>
      <c r="C85" s="14" t="str">
        <f>Table3[[#This Row],[Month]]</f>
        <v>Jun</v>
      </c>
      <c r="D85" s="14" t="s">
        <v>52</v>
      </c>
      <c r="E85" s="14" t="s">
        <v>53</v>
      </c>
      <c r="F85" s="14" t="s">
        <v>54</v>
      </c>
      <c r="G85" s="14" t="s">
        <v>997</v>
      </c>
      <c r="H85" s="14" t="s">
        <v>56</v>
      </c>
      <c r="I85" s="14" t="s">
        <v>1008</v>
      </c>
      <c r="J85" s="17">
        <f>Table3[[#This Row],[Income]]</f>
        <v>4577.2</v>
      </c>
      <c r="K85" s="17">
        <f>Table3[[#This Row],[Target Income]]</f>
        <v>5126.4639999999999</v>
      </c>
      <c r="N85" s="1">
        <v>2020</v>
      </c>
      <c r="O85" s="1" t="s">
        <v>5</v>
      </c>
      <c r="P85" s="1" t="s">
        <v>15</v>
      </c>
      <c r="Q85" s="5" t="s">
        <v>26</v>
      </c>
      <c r="R85" s="6">
        <v>78</v>
      </c>
      <c r="S85" s="6">
        <v>4577.2</v>
      </c>
      <c r="T85" s="6">
        <v>5126.4639999999999</v>
      </c>
      <c r="U85" s="3">
        <v>915.44</v>
      </c>
      <c r="V85" s="4" t="s">
        <v>39</v>
      </c>
    </row>
    <row r="86" spans="1:22" ht="18" customHeight="1" x14ac:dyDescent="0.35">
      <c r="A86" s="10" t="s">
        <v>144</v>
      </c>
      <c r="B86" s="10">
        <f>Table3[[#This Row],[Year]]</f>
        <v>2020</v>
      </c>
      <c r="C86" s="10" t="str">
        <f>Table3[[#This Row],[Month]]</f>
        <v>Jun</v>
      </c>
      <c r="D86" s="10" t="s">
        <v>52</v>
      </c>
      <c r="E86" s="10" t="s">
        <v>996</v>
      </c>
      <c r="F86" s="10" t="s">
        <v>54</v>
      </c>
      <c r="G86" s="10" t="s">
        <v>55</v>
      </c>
      <c r="H86" s="10" t="s">
        <v>56</v>
      </c>
      <c r="I86" s="10" t="s">
        <v>1008</v>
      </c>
      <c r="J86" s="13">
        <f>Table3[[#This Row],[Income]]</f>
        <v>4576.8999999999996</v>
      </c>
      <c r="K86" s="13">
        <f>Table3[[#This Row],[Target Income]]</f>
        <v>5126.1279999999997</v>
      </c>
      <c r="N86" s="1">
        <v>2020</v>
      </c>
      <c r="O86" s="1" t="s">
        <v>5</v>
      </c>
      <c r="P86" s="1" t="s">
        <v>15</v>
      </c>
      <c r="Q86" s="5" t="s">
        <v>24</v>
      </c>
      <c r="R86" s="6">
        <v>76</v>
      </c>
      <c r="S86" s="6">
        <v>4576.8999999999996</v>
      </c>
      <c r="T86" s="6">
        <v>5126.1279999999997</v>
      </c>
      <c r="U86" s="3">
        <v>915.38</v>
      </c>
      <c r="V86" s="4" t="s">
        <v>39</v>
      </c>
    </row>
    <row r="87" spans="1:22" ht="18" customHeight="1" x14ac:dyDescent="0.35">
      <c r="A87" s="14" t="s">
        <v>145</v>
      </c>
      <c r="B87" s="14">
        <f>Table3[[#This Row],[Year]]</f>
        <v>2020</v>
      </c>
      <c r="C87" s="14" t="str">
        <f>Table3[[#This Row],[Month]]</f>
        <v>Jun</v>
      </c>
      <c r="D87" s="14" t="s">
        <v>998</v>
      </c>
      <c r="E87" s="14" t="s">
        <v>996</v>
      </c>
      <c r="F87" s="14" t="s">
        <v>54</v>
      </c>
      <c r="G87" s="14" t="s">
        <v>55</v>
      </c>
      <c r="H87" s="14" t="s">
        <v>56</v>
      </c>
      <c r="I87" s="14" t="s">
        <v>57</v>
      </c>
      <c r="J87" s="17">
        <f>Table3[[#This Row],[Income]]</f>
        <v>200</v>
      </c>
      <c r="K87" s="17">
        <f>Table3[[#This Row],[Target Income]]</f>
        <v>224</v>
      </c>
      <c r="N87" s="1">
        <v>2020</v>
      </c>
      <c r="O87" s="1" t="s">
        <v>5</v>
      </c>
      <c r="P87" s="1" t="s">
        <v>15</v>
      </c>
      <c r="Q87" s="5" t="s">
        <v>25</v>
      </c>
      <c r="R87" s="6">
        <v>46</v>
      </c>
      <c r="S87" s="6">
        <v>200</v>
      </c>
      <c r="T87" s="6">
        <v>224</v>
      </c>
      <c r="U87" s="3">
        <v>40</v>
      </c>
      <c r="V87" s="4" t="s">
        <v>39</v>
      </c>
    </row>
    <row r="88" spans="1:22" ht="18" customHeight="1" x14ac:dyDescent="0.35">
      <c r="A88" s="10" t="s">
        <v>146</v>
      </c>
      <c r="B88" s="10">
        <f>Table3[[#This Row],[Year]]</f>
        <v>2020</v>
      </c>
      <c r="C88" s="10" t="str">
        <f>Table3[[#This Row],[Month]]</f>
        <v>Jun</v>
      </c>
      <c r="D88" s="10" t="s">
        <v>52</v>
      </c>
      <c r="E88" s="10" t="s">
        <v>53</v>
      </c>
      <c r="F88" s="10" t="s">
        <v>54</v>
      </c>
      <c r="G88" s="10" t="s">
        <v>997</v>
      </c>
      <c r="H88" s="10" t="s">
        <v>56</v>
      </c>
      <c r="I88" s="10" t="s">
        <v>1008</v>
      </c>
      <c r="J88" s="13">
        <f>Table3[[#This Row],[Income]]</f>
        <v>4576.8</v>
      </c>
      <c r="K88" s="13">
        <f>Table3[[#This Row],[Target Income]]</f>
        <v>5126.0160000000005</v>
      </c>
      <c r="N88" s="1">
        <v>2020</v>
      </c>
      <c r="O88" s="1" t="s">
        <v>5</v>
      </c>
      <c r="P88" s="1" t="s">
        <v>15</v>
      </c>
      <c r="Q88" s="5" t="s">
        <v>23</v>
      </c>
      <c r="R88" s="6">
        <v>34</v>
      </c>
      <c r="S88" s="6">
        <v>4576.8</v>
      </c>
      <c r="T88" s="6">
        <v>5126.0160000000005</v>
      </c>
      <c r="U88" s="3">
        <v>915.36000000000013</v>
      </c>
      <c r="V88" s="4" t="s">
        <v>39</v>
      </c>
    </row>
    <row r="89" spans="1:22" ht="18" customHeight="1" x14ac:dyDescent="0.35">
      <c r="A89" s="14" t="s">
        <v>147</v>
      </c>
      <c r="B89" s="14">
        <f>Table3[[#This Row],[Year]]</f>
        <v>2020</v>
      </c>
      <c r="C89" s="14" t="str">
        <f>Table3[[#This Row],[Month]]</f>
        <v>Jun</v>
      </c>
      <c r="D89" s="14" t="s">
        <v>998</v>
      </c>
      <c r="E89" s="14" t="s">
        <v>996</v>
      </c>
      <c r="F89" s="14" t="s">
        <v>54</v>
      </c>
      <c r="G89" s="14" t="s">
        <v>55</v>
      </c>
      <c r="H89" s="14" t="s">
        <v>56</v>
      </c>
      <c r="I89" s="14" t="s">
        <v>57</v>
      </c>
      <c r="J89" s="17">
        <f>Table3[[#This Row],[Income]]</f>
        <v>200</v>
      </c>
      <c r="K89" s="17">
        <f>Table3[[#This Row],[Target Income]]</f>
        <v>224</v>
      </c>
      <c r="N89" s="1">
        <v>2020</v>
      </c>
      <c r="O89" s="1" t="s">
        <v>5</v>
      </c>
      <c r="P89" s="1" t="s">
        <v>13</v>
      </c>
      <c r="Q89" s="2" t="s">
        <v>34</v>
      </c>
      <c r="R89" s="3">
        <v>7</v>
      </c>
      <c r="S89" s="3">
        <v>200</v>
      </c>
      <c r="T89" s="3">
        <v>224</v>
      </c>
      <c r="U89" s="3">
        <v>40</v>
      </c>
      <c r="V89" s="4" t="s">
        <v>39</v>
      </c>
    </row>
    <row r="90" spans="1:22" ht="18" customHeight="1" x14ac:dyDescent="0.35">
      <c r="A90" s="10" t="s">
        <v>148</v>
      </c>
      <c r="B90" s="10">
        <f>Table3[[#This Row],[Year]]</f>
        <v>2020</v>
      </c>
      <c r="C90" s="10" t="str">
        <f>Table3[[#This Row],[Month]]</f>
        <v>Jun</v>
      </c>
      <c r="D90" s="10" t="s">
        <v>998</v>
      </c>
      <c r="E90" s="10" t="s">
        <v>53</v>
      </c>
      <c r="F90" s="10" t="s">
        <v>54</v>
      </c>
      <c r="G90" s="10" t="s">
        <v>997</v>
      </c>
      <c r="H90" s="10" t="s">
        <v>56</v>
      </c>
      <c r="I90" s="10" t="s">
        <v>1009</v>
      </c>
      <c r="J90" s="13">
        <f>Table3[[#This Row],[Income]]</f>
        <v>6600</v>
      </c>
      <c r="K90" s="13">
        <f>Table3[[#This Row],[Target Income]]</f>
        <v>7392</v>
      </c>
      <c r="N90" s="1">
        <v>2020</v>
      </c>
      <c r="O90" s="1" t="s">
        <v>5</v>
      </c>
      <c r="P90" s="1" t="s">
        <v>32</v>
      </c>
      <c r="Q90" s="5" t="s">
        <v>32</v>
      </c>
      <c r="R90" s="6">
        <v>3</v>
      </c>
      <c r="S90" s="6">
        <v>6600</v>
      </c>
      <c r="T90" s="6">
        <v>7392</v>
      </c>
      <c r="U90" s="3">
        <v>1320</v>
      </c>
      <c r="V90" s="4" t="s">
        <v>39</v>
      </c>
    </row>
    <row r="91" spans="1:22" ht="18" customHeight="1" x14ac:dyDescent="0.35">
      <c r="A91" s="14" t="s">
        <v>149</v>
      </c>
      <c r="B91" s="14">
        <f>Table3[[#This Row],[Year]]</f>
        <v>2020</v>
      </c>
      <c r="C91" s="14" t="str">
        <f>Table3[[#This Row],[Month]]</f>
        <v>Jun</v>
      </c>
      <c r="D91" s="14" t="s">
        <v>52</v>
      </c>
      <c r="E91" s="14" t="s">
        <v>53</v>
      </c>
      <c r="F91" s="14" t="s">
        <v>54</v>
      </c>
      <c r="G91" s="14" t="s">
        <v>997</v>
      </c>
      <c r="H91" s="14" t="s">
        <v>56</v>
      </c>
      <c r="I91" s="14" t="s">
        <v>1008</v>
      </c>
      <c r="J91" s="17">
        <f>Table3[[#This Row],[Income]]</f>
        <v>4577.3</v>
      </c>
      <c r="K91" s="17">
        <f>Table3[[#This Row],[Target Income]]</f>
        <v>5126.576</v>
      </c>
      <c r="N91" s="1">
        <v>2020</v>
      </c>
      <c r="O91" s="1" t="s">
        <v>5</v>
      </c>
      <c r="P91" s="1" t="s">
        <v>15</v>
      </c>
      <c r="Q91" s="5" t="s">
        <v>27</v>
      </c>
      <c r="R91" s="6">
        <v>3</v>
      </c>
      <c r="S91" s="6">
        <v>4577.3</v>
      </c>
      <c r="T91" s="6">
        <v>5126.576</v>
      </c>
      <c r="U91" s="3">
        <v>915.46</v>
      </c>
      <c r="V91" s="4" t="s">
        <v>39</v>
      </c>
    </row>
    <row r="92" spans="1:22" ht="18" customHeight="1" x14ac:dyDescent="0.35">
      <c r="A92" s="10" t="s">
        <v>150</v>
      </c>
      <c r="B92" s="10">
        <f>Table3[[#This Row],[Year]]</f>
        <v>2020</v>
      </c>
      <c r="C92" s="10" t="str">
        <f>Table3[[#This Row],[Month]]</f>
        <v>Jul</v>
      </c>
      <c r="D92" s="10" t="s">
        <v>52</v>
      </c>
      <c r="E92" s="10" t="s">
        <v>53</v>
      </c>
      <c r="F92" s="10" t="s">
        <v>54</v>
      </c>
      <c r="G92" s="10" t="s">
        <v>997</v>
      </c>
      <c r="H92" s="10" t="s">
        <v>56</v>
      </c>
      <c r="I92" s="10" t="s">
        <v>1008</v>
      </c>
      <c r="J92" s="13">
        <f>Table3[[#This Row],[Income]]</f>
        <v>4577.3</v>
      </c>
      <c r="K92" s="13">
        <f>Table3[[#This Row],[Target Income]]</f>
        <v>5126.576</v>
      </c>
      <c r="N92" s="1">
        <v>2020</v>
      </c>
      <c r="O92" s="1" t="s">
        <v>6</v>
      </c>
      <c r="P92" s="1" t="s">
        <v>14</v>
      </c>
      <c r="Q92" s="2" t="s">
        <v>36</v>
      </c>
      <c r="R92" s="3">
        <v>3566</v>
      </c>
      <c r="S92" s="3">
        <v>4577.3</v>
      </c>
      <c r="T92" s="3">
        <v>5126.576</v>
      </c>
      <c r="U92" s="3">
        <v>915.46</v>
      </c>
      <c r="V92" s="4" t="s">
        <v>39</v>
      </c>
    </row>
    <row r="93" spans="1:22" ht="18" customHeight="1" x14ac:dyDescent="0.35">
      <c r="A93" s="14" t="s">
        <v>151</v>
      </c>
      <c r="B93" s="14">
        <f>Table3[[#This Row],[Year]]</f>
        <v>2020</v>
      </c>
      <c r="C93" s="14" t="str">
        <f>Table3[[#This Row],[Month]]</f>
        <v>Jul</v>
      </c>
      <c r="D93" s="14" t="s">
        <v>998</v>
      </c>
      <c r="E93" s="14" t="s">
        <v>996</v>
      </c>
      <c r="F93" s="14" t="s">
        <v>54</v>
      </c>
      <c r="G93" s="14" t="s">
        <v>55</v>
      </c>
      <c r="H93" s="14" t="s">
        <v>56</v>
      </c>
      <c r="I93" s="14" t="s">
        <v>57</v>
      </c>
      <c r="J93" s="17">
        <f>Table3[[#This Row],[Income]]</f>
        <v>8000</v>
      </c>
      <c r="K93" s="17">
        <f>Table3[[#This Row],[Target Income]]</f>
        <v>8960</v>
      </c>
      <c r="N93" s="1">
        <v>2020</v>
      </c>
      <c r="O93" s="1" t="s">
        <v>6</v>
      </c>
      <c r="P93" s="1" t="s">
        <v>14</v>
      </c>
      <c r="Q93" s="2" t="s">
        <v>37</v>
      </c>
      <c r="R93" s="3">
        <v>2498</v>
      </c>
      <c r="S93" s="3">
        <v>8000</v>
      </c>
      <c r="T93" s="3">
        <v>8960</v>
      </c>
      <c r="U93" s="3">
        <v>1600</v>
      </c>
      <c r="V93" s="4" t="s">
        <v>39</v>
      </c>
    </row>
    <row r="94" spans="1:22" ht="18" customHeight="1" x14ac:dyDescent="0.35">
      <c r="A94" s="10" t="s">
        <v>152</v>
      </c>
      <c r="B94" s="10">
        <f>Table3[[#This Row],[Year]]</f>
        <v>2020</v>
      </c>
      <c r="C94" s="10" t="str">
        <f>Table3[[#This Row],[Month]]</f>
        <v>Jul</v>
      </c>
      <c r="D94" s="10" t="s">
        <v>52</v>
      </c>
      <c r="E94" s="10" t="s">
        <v>53</v>
      </c>
      <c r="F94" s="10" t="s">
        <v>54</v>
      </c>
      <c r="G94" s="10" t="s">
        <v>997</v>
      </c>
      <c r="H94" s="10" t="s">
        <v>56</v>
      </c>
      <c r="I94" s="10" t="s">
        <v>1008</v>
      </c>
      <c r="J94" s="13">
        <f>Table3[[#This Row],[Income]]</f>
        <v>4577.2</v>
      </c>
      <c r="K94" s="13">
        <f>Table3[[#This Row],[Target Income]]</f>
        <v>5126.4639999999999</v>
      </c>
      <c r="N94" s="1">
        <v>2020</v>
      </c>
      <c r="O94" s="1" t="s">
        <v>6</v>
      </c>
      <c r="P94" s="1" t="s">
        <v>13</v>
      </c>
      <c r="Q94" s="2" t="s">
        <v>35</v>
      </c>
      <c r="R94" s="3">
        <v>1245</v>
      </c>
      <c r="S94" s="3">
        <v>4577.2</v>
      </c>
      <c r="T94" s="3">
        <v>5126.4639999999999</v>
      </c>
      <c r="U94" s="3">
        <v>915.44</v>
      </c>
      <c r="V94" s="4" t="s">
        <v>39</v>
      </c>
    </row>
    <row r="95" spans="1:22" ht="18" customHeight="1" x14ac:dyDescent="0.35">
      <c r="A95" s="14" t="s">
        <v>153</v>
      </c>
      <c r="B95" s="14">
        <f>Table3[[#This Row],[Year]]</f>
        <v>2020</v>
      </c>
      <c r="C95" s="14" t="str">
        <f>Table3[[#This Row],[Month]]</f>
        <v>Jul</v>
      </c>
      <c r="D95" s="14" t="s">
        <v>52</v>
      </c>
      <c r="E95" s="14" t="s">
        <v>53</v>
      </c>
      <c r="F95" s="14" t="s">
        <v>54</v>
      </c>
      <c r="G95" s="14" t="s">
        <v>997</v>
      </c>
      <c r="H95" s="14" t="s">
        <v>56</v>
      </c>
      <c r="I95" s="14" t="s">
        <v>1008</v>
      </c>
      <c r="J95" s="17">
        <f>Table3[[#This Row],[Income]]</f>
        <v>5743.5</v>
      </c>
      <c r="K95" s="17">
        <f>Table3[[#This Row],[Target Income]]</f>
        <v>6432.72</v>
      </c>
      <c r="N95" s="1">
        <v>2020</v>
      </c>
      <c r="O95" s="1" t="s">
        <v>6</v>
      </c>
      <c r="P95" s="1" t="s">
        <v>38</v>
      </c>
      <c r="Q95" s="5" t="s">
        <v>30</v>
      </c>
      <c r="R95" s="6">
        <v>644</v>
      </c>
      <c r="S95" s="6">
        <v>5743.5</v>
      </c>
      <c r="T95" s="6">
        <v>6432.72</v>
      </c>
      <c r="U95" s="3">
        <v>1148.7</v>
      </c>
      <c r="V95" s="4" t="s">
        <v>39</v>
      </c>
    </row>
    <row r="96" spans="1:22" ht="18" customHeight="1" x14ac:dyDescent="0.35">
      <c r="A96" s="10" t="s">
        <v>154</v>
      </c>
      <c r="B96" s="10">
        <f>Table3[[#This Row],[Year]]</f>
        <v>2020</v>
      </c>
      <c r="C96" s="10" t="str">
        <f>Table3[[#This Row],[Month]]</f>
        <v>Jul</v>
      </c>
      <c r="D96" s="10" t="s">
        <v>998</v>
      </c>
      <c r="E96" s="10" t="s">
        <v>53</v>
      </c>
      <c r="F96" s="10" t="s">
        <v>54</v>
      </c>
      <c r="G96" s="10" t="s">
        <v>997</v>
      </c>
      <c r="H96" s="10" t="s">
        <v>56</v>
      </c>
      <c r="I96" s="10" t="s">
        <v>1009</v>
      </c>
      <c r="J96" s="13">
        <f>Table3[[#This Row],[Income]]</f>
        <v>7000</v>
      </c>
      <c r="K96" s="13">
        <f>Table3[[#This Row],[Target Income]]</f>
        <v>7840</v>
      </c>
      <c r="N96" s="1">
        <v>2020</v>
      </c>
      <c r="O96" s="1" t="s">
        <v>6</v>
      </c>
      <c r="P96" s="1" t="s">
        <v>12</v>
      </c>
      <c r="Q96" s="5" t="s">
        <v>29</v>
      </c>
      <c r="R96" s="6">
        <v>643</v>
      </c>
      <c r="S96" s="6">
        <v>7000</v>
      </c>
      <c r="T96" s="6">
        <v>7840</v>
      </c>
      <c r="U96" s="3">
        <v>1400</v>
      </c>
      <c r="V96" s="4" t="s">
        <v>39</v>
      </c>
    </row>
    <row r="97" spans="1:22" ht="18" customHeight="1" x14ac:dyDescent="0.35">
      <c r="A97" s="14" t="s">
        <v>155</v>
      </c>
      <c r="B97" s="14">
        <f>Table3[[#This Row],[Year]]</f>
        <v>2020</v>
      </c>
      <c r="C97" s="14" t="str">
        <f>Table3[[#This Row],[Month]]</f>
        <v>Jul</v>
      </c>
      <c r="D97" s="14" t="s">
        <v>52</v>
      </c>
      <c r="E97" s="14" t="s">
        <v>53</v>
      </c>
      <c r="F97" s="14" t="s">
        <v>54</v>
      </c>
      <c r="G97" s="14" t="s">
        <v>997</v>
      </c>
      <c r="H97" s="14" t="s">
        <v>56</v>
      </c>
      <c r="I97" s="14" t="s">
        <v>1008</v>
      </c>
      <c r="J97" s="17">
        <f>Table3[[#This Row],[Income]]</f>
        <v>4578.6000000000004</v>
      </c>
      <c r="K97" s="17">
        <f>Table3[[#This Row],[Target Income]]</f>
        <v>5128.0320000000002</v>
      </c>
      <c r="N97" s="1">
        <v>2020</v>
      </c>
      <c r="O97" s="1" t="s">
        <v>6</v>
      </c>
      <c r="P97" s="1" t="s">
        <v>38</v>
      </c>
      <c r="Q97" s="5" t="s">
        <v>31</v>
      </c>
      <c r="R97" s="6">
        <v>455</v>
      </c>
      <c r="S97" s="6">
        <v>4578.6000000000004</v>
      </c>
      <c r="T97" s="6">
        <v>5128.0320000000002</v>
      </c>
      <c r="U97" s="3">
        <v>915.72000000000014</v>
      </c>
      <c r="V97" s="4" t="s">
        <v>39</v>
      </c>
    </row>
    <row r="98" spans="1:22" ht="18" customHeight="1" x14ac:dyDescent="0.35">
      <c r="A98" s="10" t="s">
        <v>156</v>
      </c>
      <c r="B98" s="10">
        <f>Table3[[#This Row],[Year]]</f>
        <v>2020</v>
      </c>
      <c r="C98" s="10" t="str">
        <f>Table3[[#This Row],[Month]]</f>
        <v>Jul</v>
      </c>
      <c r="D98" s="10" t="s">
        <v>52</v>
      </c>
      <c r="E98" s="10" t="s">
        <v>53</v>
      </c>
      <c r="F98" s="10" t="s">
        <v>54</v>
      </c>
      <c r="G98" s="10" t="s">
        <v>997</v>
      </c>
      <c r="H98" s="10" t="s">
        <v>1012</v>
      </c>
      <c r="I98" s="10" t="s">
        <v>1008</v>
      </c>
      <c r="J98" s="13">
        <f>Table3[[#This Row],[Income]]</f>
        <v>7000</v>
      </c>
      <c r="K98" s="13">
        <f>Table3[[#This Row],[Target Income]]</f>
        <v>7840</v>
      </c>
      <c r="N98" s="1">
        <v>2020</v>
      </c>
      <c r="O98" s="1" t="s">
        <v>6</v>
      </c>
      <c r="P98" s="1" t="s">
        <v>12</v>
      </c>
      <c r="Q98" s="5" t="s">
        <v>28</v>
      </c>
      <c r="R98" s="7">
        <v>345</v>
      </c>
      <c r="S98" s="7">
        <v>7000</v>
      </c>
      <c r="T98" s="7">
        <v>7840</v>
      </c>
      <c r="U98" s="3">
        <v>1400</v>
      </c>
      <c r="V98" s="4" t="s">
        <v>39</v>
      </c>
    </row>
    <row r="99" spans="1:22" ht="18" customHeight="1" x14ac:dyDescent="0.35">
      <c r="A99" s="14" t="s">
        <v>157</v>
      </c>
      <c r="B99" s="14">
        <f>Table3[[#This Row],[Year]]</f>
        <v>2020</v>
      </c>
      <c r="C99" s="14" t="str">
        <f>Table3[[#This Row],[Month]]</f>
        <v>Jul</v>
      </c>
      <c r="D99" s="14" t="s">
        <v>52</v>
      </c>
      <c r="E99" s="14" t="s">
        <v>996</v>
      </c>
      <c r="F99" s="14" t="s">
        <v>54</v>
      </c>
      <c r="G99" s="14" t="s">
        <v>55</v>
      </c>
      <c r="H99" s="14" t="s">
        <v>56</v>
      </c>
      <c r="I99" s="14" t="s">
        <v>1008</v>
      </c>
      <c r="J99" s="17">
        <f>Table3[[#This Row],[Income]]</f>
        <v>100</v>
      </c>
      <c r="K99" s="17">
        <f>Table3[[#This Row],[Target Income]]</f>
        <v>112</v>
      </c>
      <c r="N99" s="1">
        <v>2020</v>
      </c>
      <c r="O99" s="1" t="s">
        <v>6</v>
      </c>
      <c r="P99" s="1" t="s">
        <v>13</v>
      </c>
      <c r="Q99" s="2" t="s">
        <v>33</v>
      </c>
      <c r="R99" s="3">
        <v>122</v>
      </c>
      <c r="S99" s="3">
        <v>100</v>
      </c>
      <c r="T99" s="3">
        <v>112</v>
      </c>
      <c r="U99" s="3">
        <v>20</v>
      </c>
      <c r="V99" s="4" t="s">
        <v>39</v>
      </c>
    </row>
    <row r="100" spans="1:22" ht="18" customHeight="1" x14ac:dyDescent="0.35">
      <c r="A100" s="10" t="s">
        <v>158</v>
      </c>
      <c r="B100" s="10">
        <f>Table3[[#This Row],[Year]]</f>
        <v>2020</v>
      </c>
      <c r="C100" s="10" t="str">
        <f>Table3[[#This Row],[Month]]</f>
        <v>Jul</v>
      </c>
      <c r="D100" s="10" t="s">
        <v>52</v>
      </c>
      <c r="E100" s="10" t="s">
        <v>53</v>
      </c>
      <c r="F100" s="10" t="s">
        <v>54</v>
      </c>
      <c r="G100" s="10" t="s">
        <v>997</v>
      </c>
      <c r="H100" s="10" t="s">
        <v>56</v>
      </c>
      <c r="I100" s="10" t="s">
        <v>1008</v>
      </c>
      <c r="J100" s="13">
        <f>Table3[[#This Row],[Income]]</f>
        <v>4577.2</v>
      </c>
      <c r="K100" s="13">
        <f>Table3[[#This Row],[Target Income]]</f>
        <v>5126.4639999999999</v>
      </c>
      <c r="N100" s="1">
        <v>2020</v>
      </c>
      <c r="O100" s="1" t="s">
        <v>6</v>
      </c>
      <c r="P100" s="1" t="s">
        <v>15</v>
      </c>
      <c r="Q100" s="5" t="s">
        <v>26</v>
      </c>
      <c r="R100" s="6">
        <v>78</v>
      </c>
      <c r="S100" s="6">
        <v>4577.2</v>
      </c>
      <c r="T100" s="6">
        <v>5126.4639999999999</v>
      </c>
      <c r="U100" s="3">
        <v>915.44</v>
      </c>
      <c r="V100" s="4" t="s">
        <v>39</v>
      </c>
    </row>
    <row r="101" spans="1:22" ht="18" customHeight="1" x14ac:dyDescent="0.35">
      <c r="A101" s="14" t="s">
        <v>159</v>
      </c>
      <c r="B101" s="14">
        <f>Table3[[#This Row],[Year]]</f>
        <v>2020</v>
      </c>
      <c r="C101" s="14" t="str">
        <f>Table3[[#This Row],[Month]]</f>
        <v>Jul</v>
      </c>
      <c r="D101" s="14" t="s">
        <v>52</v>
      </c>
      <c r="E101" s="14" t="s">
        <v>53</v>
      </c>
      <c r="F101" s="14" t="s">
        <v>54</v>
      </c>
      <c r="G101" s="14" t="s">
        <v>997</v>
      </c>
      <c r="H101" s="14" t="s">
        <v>56</v>
      </c>
      <c r="I101" s="14" t="s">
        <v>1008</v>
      </c>
      <c r="J101" s="17">
        <f>Table3[[#This Row],[Income]]</f>
        <v>4576.8999999999996</v>
      </c>
      <c r="K101" s="17">
        <f>Table3[[#This Row],[Target Income]]</f>
        <v>5126.1279999999997</v>
      </c>
      <c r="N101" s="1">
        <v>2020</v>
      </c>
      <c r="O101" s="1" t="s">
        <v>6</v>
      </c>
      <c r="P101" s="1" t="s">
        <v>15</v>
      </c>
      <c r="Q101" s="5" t="s">
        <v>24</v>
      </c>
      <c r="R101" s="6">
        <v>76</v>
      </c>
      <c r="S101" s="6">
        <v>4576.8999999999996</v>
      </c>
      <c r="T101" s="6">
        <v>5126.1279999999997</v>
      </c>
      <c r="U101" s="3">
        <v>915.38</v>
      </c>
      <c r="V101" s="4" t="s">
        <v>39</v>
      </c>
    </row>
    <row r="102" spans="1:22" ht="18" customHeight="1" x14ac:dyDescent="0.35">
      <c r="A102" s="10" t="s">
        <v>160</v>
      </c>
      <c r="B102" s="10">
        <f>Table3[[#This Row],[Year]]</f>
        <v>2020</v>
      </c>
      <c r="C102" s="10" t="str">
        <f>Table3[[#This Row],[Month]]</f>
        <v>Jul</v>
      </c>
      <c r="D102" s="10" t="s">
        <v>52</v>
      </c>
      <c r="E102" s="10" t="s">
        <v>996</v>
      </c>
      <c r="F102" s="10" t="s">
        <v>54</v>
      </c>
      <c r="G102" s="10" t="s">
        <v>55</v>
      </c>
      <c r="H102" s="10" t="s">
        <v>56</v>
      </c>
      <c r="I102" s="10" t="s">
        <v>1008</v>
      </c>
      <c r="J102" s="13">
        <f>Table3[[#This Row],[Income]]</f>
        <v>200</v>
      </c>
      <c r="K102" s="13">
        <f>Table3[[#This Row],[Target Income]]</f>
        <v>224</v>
      </c>
      <c r="N102" s="1">
        <v>2020</v>
      </c>
      <c r="O102" s="1" t="s">
        <v>6</v>
      </c>
      <c r="P102" s="1" t="s">
        <v>15</v>
      </c>
      <c r="Q102" s="5" t="s">
        <v>25</v>
      </c>
      <c r="R102" s="6">
        <v>46</v>
      </c>
      <c r="S102" s="6">
        <v>200</v>
      </c>
      <c r="T102" s="6">
        <v>224</v>
      </c>
      <c r="U102" s="3">
        <v>40</v>
      </c>
      <c r="V102" s="4" t="s">
        <v>39</v>
      </c>
    </row>
    <row r="103" spans="1:22" ht="18" customHeight="1" x14ac:dyDescent="0.35">
      <c r="A103" s="14" t="s">
        <v>161</v>
      </c>
      <c r="B103" s="14">
        <f>Table3[[#This Row],[Year]]</f>
        <v>2020</v>
      </c>
      <c r="C103" s="14" t="str">
        <f>Table3[[#This Row],[Month]]</f>
        <v>Jul</v>
      </c>
      <c r="D103" s="14" t="s">
        <v>52</v>
      </c>
      <c r="E103" s="14" t="s">
        <v>53</v>
      </c>
      <c r="F103" s="14" t="s">
        <v>54</v>
      </c>
      <c r="G103" s="14" t="s">
        <v>997</v>
      </c>
      <c r="H103" s="14" t="s">
        <v>56</v>
      </c>
      <c r="I103" s="14" t="s">
        <v>1008</v>
      </c>
      <c r="J103" s="17">
        <f>Table3[[#This Row],[Income]]</f>
        <v>4576.8</v>
      </c>
      <c r="K103" s="17">
        <f>Table3[[#This Row],[Target Income]]</f>
        <v>5126.0160000000005</v>
      </c>
      <c r="N103" s="1">
        <v>2020</v>
      </c>
      <c r="O103" s="1" t="s">
        <v>6</v>
      </c>
      <c r="P103" s="1" t="s">
        <v>15</v>
      </c>
      <c r="Q103" s="5" t="s">
        <v>23</v>
      </c>
      <c r="R103" s="6">
        <v>34</v>
      </c>
      <c r="S103" s="6">
        <v>4576.8</v>
      </c>
      <c r="T103" s="6">
        <v>5126.0160000000005</v>
      </c>
      <c r="U103" s="3">
        <v>915.36000000000013</v>
      </c>
      <c r="V103" s="4" t="s">
        <v>39</v>
      </c>
    </row>
    <row r="104" spans="1:22" ht="18" customHeight="1" x14ac:dyDescent="0.35">
      <c r="A104" s="10" t="s">
        <v>162</v>
      </c>
      <c r="B104" s="10">
        <f>Table3[[#This Row],[Year]]</f>
        <v>2020</v>
      </c>
      <c r="C104" s="10" t="str">
        <f>Table3[[#This Row],[Month]]</f>
        <v>Jul</v>
      </c>
      <c r="D104" s="10" t="s">
        <v>52</v>
      </c>
      <c r="E104" s="10" t="s">
        <v>996</v>
      </c>
      <c r="F104" s="10" t="s">
        <v>54</v>
      </c>
      <c r="G104" s="10" t="s">
        <v>55</v>
      </c>
      <c r="H104" s="10" t="s">
        <v>56</v>
      </c>
      <c r="I104" s="10" t="s">
        <v>1008</v>
      </c>
      <c r="J104" s="13">
        <f>Table3[[#This Row],[Income]]</f>
        <v>200</v>
      </c>
      <c r="K104" s="13">
        <f>Table3[[#This Row],[Target Income]]</f>
        <v>224</v>
      </c>
      <c r="N104" s="1">
        <v>2020</v>
      </c>
      <c r="O104" s="1" t="s">
        <v>6</v>
      </c>
      <c r="P104" s="1" t="s">
        <v>13</v>
      </c>
      <c r="Q104" s="2" t="s">
        <v>34</v>
      </c>
      <c r="R104" s="3">
        <v>7</v>
      </c>
      <c r="S104" s="3">
        <v>200</v>
      </c>
      <c r="T104" s="3">
        <v>224</v>
      </c>
      <c r="U104" s="3">
        <v>40</v>
      </c>
      <c r="V104" s="4" t="s">
        <v>39</v>
      </c>
    </row>
    <row r="105" spans="1:22" ht="18" customHeight="1" x14ac:dyDescent="0.35">
      <c r="A105" s="14" t="s">
        <v>163</v>
      </c>
      <c r="B105" s="14">
        <f>Table3[[#This Row],[Year]]</f>
        <v>2020</v>
      </c>
      <c r="C105" s="14" t="str">
        <f>Table3[[#This Row],[Month]]</f>
        <v>Jul</v>
      </c>
      <c r="D105" s="14" t="s">
        <v>52</v>
      </c>
      <c r="E105" s="14" t="s">
        <v>53</v>
      </c>
      <c r="F105" s="14" t="s">
        <v>54</v>
      </c>
      <c r="G105" s="14" t="s">
        <v>997</v>
      </c>
      <c r="H105" s="14" t="s">
        <v>56</v>
      </c>
      <c r="I105" s="14" t="s">
        <v>1008</v>
      </c>
      <c r="J105" s="17">
        <f>Table3[[#This Row],[Income]]</f>
        <v>4577.3</v>
      </c>
      <c r="K105" s="17">
        <f>Table3[[#This Row],[Target Income]]</f>
        <v>5126.576</v>
      </c>
      <c r="N105" s="1">
        <v>2020</v>
      </c>
      <c r="O105" s="1" t="s">
        <v>6</v>
      </c>
      <c r="P105" s="1" t="s">
        <v>15</v>
      </c>
      <c r="Q105" s="5" t="s">
        <v>27</v>
      </c>
      <c r="R105" s="6">
        <v>3</v>
      </c>
      <c r="S105" s="6">
        <v>4577.3</v>
      </c>
      <c r="T105" s="6">
        <v>5126.576</v>
      </c>
      <c r="U105" s="3">
        <v>915.46</v>
      </c>
      <c r="V105" s="4" t="s">
        <v>39</v>
      </c>
    </row>
    <row r="106" spans="1:22" ht="18" customHeight="1" x14ac:dyDescent="0.35">
      <c r="A106" s="10" t="s">
        <v>164</v>
      </c>
      <c r="B106" s="10">
        <f>Table3[[#This Row],[Year]]</f>
        <v>2020</v>
      </c>
      <c r="C106" s="10" t="str">
        <f>Table3[[#This Row],[Month]]</f>
        <v>Jul</v>
      </c>
      <c r="D106" s="10" t="s">
        <v>52</v>
      </c>
      <c r="E106" s="10" t="s">
        <v>53</v>
      </c>
      <c r="F106" s="10" t="s">
        <v>54</v>
      </c>
      <c r="G106" s="10" t="s">
        <v>997</v>
      </c>
      <c r="H106" s="10" t="s">
        <v>1012</v>
      </c>
      <c r="I106" s="10" t="s">
        <v>1008</v>
      </c>
      <c r="J106" s="13">
        <f>Table3[[#This Row],[Income]]</f>
        <v>6600</v>
      </c>
      <c r="K106" s="13">
        <f>Table3[[#This Row],[Target Income]]</f>
        <v>7392</v>
      </c>
      <c r="N106" s="1">
        <v>2020</v>
      </c>
      <c r="O106" s="1" t="s">
        <v>6</v>
      </c>
      <c r="P106" s="1" t="s">
        <v>32</v>
      </c>
      <c r="Q106" s="5" t="s">
        <v>32</v>
      </c>
      <c r="R106" s="6">
        <v>2</v>
      </c>
      <c r="S106" s="6">
        <v>6600</v>
      </c>
      <c r="T106" s="6">
        <v>7392</v>
      </c>
      <c r="U106" s="3">
        <v>1320</v>
      </c>
      <c r="V106" s="4" t="s">
        <v>39</v>
      </c>
    </row>
    <row r="107" spans="1:22" ht="18" customHeight="1" x14ac:dyDescent="0.35">
      <c r="A107" s="14" t="s">
        <v>165</v>
      </c>
      <c r="B107" s="14">
        <f>Table3[[#This Row],[Year]]</f>
        <v>2020</v>
      </c>
      <c r="C107" s="14" t="str">
        <f>Table3[[#This Row],[Month]]</f>
        <v>Aug</v>
      </c>
      <c r="D107" s="14" t="s">
        <v>52</v>
      </c>
      <c r="E107" s="14" t="s">
        <v>53</v>
      </c>
      <c r="F107" s="14" t="s">
        <v>54</v>
      </c>
      <c r="G107" s="14" t="s">
        <v>997</v>
      </c>
      <c r="H107" s="14" t="s">
        <v>56</v>
      </c>
      <c r="I107" s="14" t="s">
        <v>1008</v>
      </c>
      <c r="J107" s="17">
        <f>Table3[[#This Row],[Income]]</f>
        <v>4577.3</v>
      </c>
      <c r="K107" s="17">
        <f>Table3[[#This Row],[Target Income]]</f>
        <v>5126.576</v>
      </c>
      <c r="N107" s="1">
        <v>2020</v>
      </c>
      <c r="O107" s="1" t="s">
        <v>7</v>
      </c>
      <c r="P107" s="1" t="s">
        <v>14</v>
      </c>
      <c r="Q107" s="2" t="s">
        <v>36</v>
      </c>
      <c r="R107" s="3">
        <v>3566</v>
      </c>
      <c r="S107" s="3">
        <v>4577.3</v>
      </c>
      <c r="T107" s="3">
        <v>5126.576</v>
      </c>
      <c r="U107" s="3">
        <v>915.46</v>
      </c>
      <c r="V107" s="4" t="s">
        <v>39</v>
      </c>
    </row>
    <row r="108" spans="1:22" ht="18" customHeight="1" x14ac:dyDescent="0.35">
      <c r="A108" s="10" t="s">
        <v>166</v>
      </c>
      <c r="B108" s="10">
        <f>Table3[[#This Row],[Year]]</f>
        <v>2020</v>
      </c>
      <c r="C108" s="10" t="str">
        <f>Table3[[#This Row],[Month]]</f>
        <v>Aug</v>
      </c>
      <c r="D108" s="10" t="s">
        <v>52</v>
      </c>
      <c r="E108" s="10" t="s">
        <v>53</v>
      </c>
      <c r="F108" s="10" t="s">
        <v>54</v>
      </c>
      <c r="G108" s="10" t="s">
        <v>997</v>
      </c>
      <c r="H108" s="10" t="s">
        <v>1012</v>
      </c>
      <c r="I108" s="10" t="s">
        <v>1008</v>
      </c>
      <c r="J108" s="13">
        <f>Table3[[#This Row],[Income]]</f>
        <v>8000</v>
      </c>
      <c r="K108" s="13">
        <f>Table3[[#This Row],[Target Income]]</f>
        <v>8960</v>
      </c>
      <c r="N108" s="1">
        <v>2020</v>
      </c>
      <c r="O108" s="1" t="s">
        <v>7</v>
      </c>
      <c r="P108" s="1" t="s">
        <v>14</v>
      </c>
      <c r="Q108" s="2" t="s">
        <v>37</v>
      </c>
      <c r="R108" s="3">
        <v>2498</v>
      </c>
      <c r="S108" s="3">
        <v>8000</v>
      </c>
      <c r="T108" s="3">
        <v>8960</v>
      </c>
      <c r="U108" s="3">
        <v>1600</v>
      </c>
      <c r="V108" s="4" t="s">
        <v>41</v>
      </c>
    </row>
    <row r="109" spans="1:22" ht="18" customHeight="1" x14ac:dyDescent="0.35">
      <c r="A109" s="14" t="s">
        <v>167</v>
      </c>
      <c r="B109" s="14">
        <f>Table3[[#This Row],[Year]]</f>
        <v>2020</v>
      </c>
      <c r="C109" s="14" t="str">
        <f>Table3[[#This Row],[Month]]</f>
        <v>Aug</v>
      </c>
      <c r="D109" s="14" t="s">
        <v>52</v>
      </c>
      <c r="E109" s="14" t="s">
        <v>53</v>
      </c>
      <c r="F109" s="14" t="s">
        <v>54</v>
      </c>
      <c r="G109" s="14" t="s">
        <v>997</v>
      </c>
      <c r="H109" s="14" t="s">
        <v>56</v>
      </c>
      <c r="I109" s="14" t="s">
        <v>1008</v>
      </c>
      <c r="J109" s="17">
        <f>Table3[[#This Row],[Income]]</f>
        <v>4577.2</v>
      </c>
      <c r="K109" s="17">
        <f>Table3[[#This Row],[Target Income]]</f>
        <v>5126.4639999999999</v>
      </c>
      <c r="N109" s="1">
        <v>2020</v>
      </c>
      <c r="O109" s="1" t="s">
        <v>7</v>
      </c>
      <c r="P109" s="1" t="s">
        <v>13</v>
      </c>
      <c r="Q109" s="2" t="s">
        <v>35</v>
      </c>
      <c r="R109" s="3">
        <v>1245</v>
      </c>
      <c r="S109" s="3">
        <v>4577.2</v>
      </c>
      <c r="T109" s="3">
        <v>5126.4639999999999</v>
      </c>
      <c r="U109" s="3">
        <v>915.44</v>
      </c>
      <c r="V109" s="4" t="s">
        <v>41</v>
      </c>
    </row>
    <row r="110" spans="1:22" ht="18" customHeight="1" x14ac:dyDescent="0.35">
      <c r="A110" s="10" t="s">
        <v>168</v>
      </c>
      <c r="B110" s="10">
        <f>Table3[[#This Row],[Year]]</f>
        <v>2020</v>
      </c>
      <c r="C110" s="10" t="str">
        <f>Table3[[#This Row],[Month]]</f>
        <v>Aug</v>
      </c>
      <c r="D110" s="10" t="s">
        <v>52</v>
      </c>
      <c r="E110" s="10" t="s">
        <v>53</v>
      </c>
      <c r="F110" s="10" t="s">
        <v>54</v>
      </c>
      <c r="G110" s="10" t="s">
        <v>997</v>
      </c>
      <c r="H110" s="10" t="s">
        <v>56</v>
      </c>
      <c r="I110" s="10" t="s">
        <v>1008</v>
      </c>
      <c r="J110" s="13">
        <f>Table3[[#This Row],[Income]]</f>
        <v>5743.5</v>
      </c>
      <c r="K110" s="13">
        <f>Table3[[#This Row],[Target Income]]</f>
        <v>6432.72</v>
      </c>
      <c r="N110" s="1">
        <v>2020</v>
      </c>
      <c r="O110" s="1" t="s">
        <v>7</v>
      </c>
      <c r="P110" s="1" t="s">
        <v>38</v>
      </c>
      <c r="Q110" s="5" t="s">
        <v>30</v>
      </c>
      <c r="R110" s="6">
        <v>644</v>
      </c>
      <c r="S110" s="6">
        <v>5743.5</v>
      </c>
      <c r="T110" s="6">
        <v>6432.72</v>
      </c>
      <c r="U110" s="3">
        <v>1148.7</v>
      </c>
      <c r="V110" s="4" t="s">
        <v>41</v>
      </c>
    </row>
    <row r="111" spans="1:22" ht="18" customHeight="1" x14ac:dyDescent="0.35">
      <c r="A111" s="14" t="s">
        <v>169</v>
      </c>
      <c r="B111" s="14">
        <f>Table3[[#This Row],[Year]]</f>
        <v>2020</v>
      </c>
      <c r="C111" s="14" t="str">
        <f>Table3[[#This Row],[Month]]</f>
        <v>Aug</v>
      </c>
      <c r="D111" s="14" t="s">
        <v>52</v>
      </c>
      <c r="E111" s="14" t="s">
        <v>53</v>
      </c>
      <c r="F111" s="14" t="s">
        <v>54</v>
      </c>
      <c r="G111" s="14" t="s">
        <v>997</v>
      </c>
      <c r="H111" s="14" t="s">
        <v>1012</v>
      </c>
      <c r="I111" s="14" t="s">
        <v>1008</v>
      </c>
      <c r="J111" s="17">
        <f>Table3[[#This Row],[Income]]</f>
        <v>7000</v>
      </c>
      <c r="K111" s="17">
        <f>Table3[[#This Row],[Target Income]]</f>
        <v>7840</v>
      </c>
      <c r="N111" s="1">
        <v>2020</v>
      </c>
      <c r="O111" s="1" t="s">
        <v>7</v>
      </c>
      <c r="P111" s="1" t="s">
        <v>12</v>
      </c>
      <c r="Q111" s="5" t="s">
        <v>29</v>
      </c>
      <c r="R111" s="6">
        <v>643</v>
      </c>
      <c r="S111" s="6">
        <v>7000</v>
      </c>
      <c r="T111" s="6">
        <v>7840</v>
      </c>
      <c r="U111" s="3">
        <v>1400</v>
      </c>
      <c r="V111" s="4" t="s">
        <v>41</v>
      </c>
    </row>
    <row r="112" spans="1:22" ht="18" customHeight="1" x14ac:dyDescent="0.35">
      <c r="A112" s="10" t="s">
        <v>170</v>
      </c>
      <c r="B112" s="10">
        <f>Table3[[#This Row],[Year]]</f>
        <v>2020</v>
      </c>
      <c r="C112" s="10" t="str">
        <f>Table3[[#This Row],[Month]]</f>
        <v>Aug</v>
      </c>
      <c r="D112" s="10" t="s">
        <v>52</v>
      </c>
      <c r="E112" s="10" t="s">
        <v>53</v>
      </c>
      <c r="F112" s="10" t="s">
        <v>54</v>
      </c>
      <c r="G112" s="10" t="s">
        <v>997</v>
      </c>
      <c r="H112" s="10" t="s">
        <v>56</v>
      </c>
      <c r="I112" s="10" t="s">
        <v>1008</v>
      </c>
      <c r="J112" s="13">
        <f>Table3[[#This Row],[Income]]</f>
        <v>4578.6000000000004</v>
      </c>
      <c r="K112" s="13">
        <f>Table3[[#This Row],[Target Income]]</f>
        <v>5128.0320000000002</v>
      </c>
      <c r="N112" s="1">
        <v>2020</v>
      </c>
      <c r="O112" s="1" t="s">
        <v>7</v>
      </c>
      <c r="P112" s="1" t="s">
        <v>38</v>
      </c>
      <c r="Q112" s="5" t="s">
        <v>31</v>
      </c>
      <c r="R112" s="6">
        <v>455</v>
      </c>
      <c r="S112" s="6">
        <v>4578.6000000000004</v>
      </c>
      <c r="T112" s="6">
        <v>5128.0320000000002</v>
      </c>
      <c r="U112" s="3">
        <v>915.72000000000014</v>
      </c>
      <c r="V112" s="4" t="s">
        <v>41</v>
      </c>
    </row>
    <row r="113" spans="1:22" ht="18" customHeight="1" x14ac:dyDescent="0.35">
      <c r="A113" s="14" t="s">
        <v>171</v>
      </c>
      <c r="B113" s="14">
        <f>Table3[[#This Row],[Year]]</f>
        <v>2020</v>
      </c>
      <c r="C113" s="14" t="str">
        <f>Table3[[#This Row],[Month]]</f>
        <v>Aug</v>
      </c>
      <c r="D113" s="14" t="s">
        <v>52</v>
      </c>
      <c r="E113" s="14" t="s">
        <v>53</v>
      </c>
      <c r="F113" s="14" t="s">
        <v>54</v>
      </c>
      <c r="G113" s="14" t="s">
        <v>997</v>
      </c>
      <c r="H113" s="14" t="s">
        <v>1012</v>
      </c>
      <c r="I113" s="14" t="s">
        <v>1008</v>
      </c>
      <c r="J113" s="17">
        <f>Table3[[#This Row],[Income]]</f>
        <v>7000</v>
      </c>
      <c r="K113" s="17">
        <f>Table3[[#This Row],[Target Income]]</f>
        <v>7840</v>
      </c>
      <c r="N113" s="1">
        <v>2020</v>
      </c>
      <c r="O113" s="1" t="s">
        <v>7</v>
      </c>
      <c r="P113" s="1" t="s">
        <v>12</v>
      </c>
      <c r="Q113" s="5" t="s">
        <v>28</v>
      </c>
      <c r="R113" s="7">
        <v>345</v>
      </c>
      <c r="S113" s="7">
        <v>7000</v>
      </c>
      <c r="T113" s="7">
        <v>7840</v>
      </c>
      <c r="U113" s="3">
        <v>1400</v>
      </c>
      <c r="V113" s="4" t="s">
        <v>41</v>
      </c>
    </row>
    <row r="114" spans="1:22" ht="18" customHeight="1" x14ac:dyDescent="0.35">
      <c r="A114" s="10" t="s">
        <v>172</v>
      </c>
      <c r="B114" s="10">
        <f>Table3[[#This Row],[Year]]</f>
        <v>2020</v>
      </c>
      <c r="C114" s="10" t="str">
        <f>Table3[[#This Row],[Month]]</f>
        <v>Aug</v>
      </c>
      <c r="D114" s="10" t="s">
        <v>52</v>
      </c>
      <c r="E114" s="10" t="s">
        <v>996</v>
      </c>
      <c r="F114" s="10" t="s">
        <v>54</v>
      </c>
      <c r="G114" s="10" t="s">
        <v>55</v>
      </c>
      <c r="H114" s="10" t="s">
        <v>56</v>
      </c>
      <c r="I114" s="10" t="s">
        <v>1008</v>
      </c>
      <c r="J114" s="13">
        <f>Table3[[#This Row],[Income]]</f>
        <v>100</v>
      </c>
      <c r="K114" s="13">
        <f>Table3[[#This Row],[Target Income]]</f>
        <v>112</v>
      </c>
      <c r="N114" s="1">
        <v>2020</v>
      </c>
      <c r="O114" s="1" t="s">
        <v>7</v>
      </c>
      <c r="P114" s="1" t="s">
        <v>13</v>
      </c>
      <c r="Q114" s="2" t="s">
        <v>33</v>
      </c>
      <c r="R114" s="3">
        <v>122</v>
      </c>
      <c r="S114" s="3">
        <v>100</v>
      </c>
      <c r="T114" s="3">
        <v>112</v>
      </c>
      <c r="U114" s="3">
        <v>20</v>
      </c>
      <c r="V114" s="4" t="s">
        <v>41</v>
      </c>
    </row>
    <row r="115" spans="1:22" ht="18" customHeight="1" x14ac:dyDescent="0.35">
      <c r="A115" s="14" t="s">
        <v>173</v>
      </c>
      <c r="B115" s="14">
        <f>Table3[[#This Row],[Year]]</f>
        <v>2020</v>
      </c>
      <c r="C115" s="14" t="str">
        <f>Table3[[#This Row],[Month]]</f>
        <v>Aug</v>
      </c>
      <c r="D115" s="14" t="s">
        <v>52</v>
      </c>
      <c r="E115" s="14" t="s">
        <v>53</v>
      </c>
      <c r="F115" s="14" t="s">
        <v>54</v>
      </c>
      <c r="G115" s="14" t="s">
        <v>997</v>
      </c>
      <c r="H115" s="14" t="s">
        <v>56</v>
      </c>
      <c r="I115" s="14" t="s">
        <v>1008</v>
      </c>
      <c r="J115" s="17">
        <f>Table3[[#This Row],[Income]]</f>
        <v>4577.2</v>
      </c>
      <c r="K115" s="17">
        <f>Table3[[#This Row],[Target Income]]</f>
        <v>5126.4639999999999</v>
      </c>
      <c r="N115" s="1">
        <v>2020</v>
      </c>
      <c r="O115" s="1" t="s">
        <v>7</v>
      </c>
      <c r="P115" s="1" t="s">
        <v>15</v>
      </c>
      <c r="Q115" s="5" t="s">
        <v>26</v>
      </c>
      <c r="R115" s="6">
        <v>78</v>
      </c>
      <c r="S115" s="6">
        <v>4577.2</v>
      </c>
      <c r="T115" s="6">
        <v>5126.4639999999999</v>
      </c>
      <c r="U115" s="3">
        <v>915.44</v>
      </c>
      <c r="V115" s="4" t="s">
        <v>41</v>
      </c>
    </row>
    <row r="116" spans="1:22" ht="18" customHeight="1" x14ac:dyDescent="0.35">
      <c r="A116" s="10" t="s">
        <v>174</v>
      </c>
      <c r="B116" s="10">
        <f>Table3[[#This Row],[Year]]</f>
        <v>2020</v>
      </c>
      <c r="C116" s="10" t="str">
        <f>Table3[[#This Row],[Month]]</f>
        <v>Aug</v>
      </c>
      <c r="D116" s="10" t="s">
        <v>52</v>
      </c>
      <c r="E116" s="10" t="s">
        <v>53</v>
      </c>
      <c r="F116" s="10" t="s">
        <v>54</v>
      </c>
      <c r="G116" s="10" t="s">
        <v>997</v>
      </c>
      <c r="H116" s="10" t="s">
        <v>56</v>
      </c>
      <c r="I116" s="10" t="s">
        <v>1008</v>
      </c>
      <c r="J116" s="13">
        <f>Table3[[#This Row],[Income]]</f>
        <v>4576.8999999999996</v>
      </c>
      <c r="K116" s="13">
        <f>Table3[[#This Row],[Target Income]]</f>
        <v>5126.1279999999997</v>
      </c>
      <c r="N116" s="1">
        <v>2020</v>
      </c>
      <c r="O116" s="1" t="s">
        <v>7</v>
      </c>
      <c r="P116" s="1" t="s">
        <v>15</v>
      </c>
      <c r="Q116" s="5" t="s">
        <v>24</v>
      </c>
      <c r="R116" s="6">
        <v>76</v>
      </c>
      <c r="S116" s="6">
        <v>4576.8999999999996</v>
      </c>
      <c r="T116" s="6">
        <v>5126.1279999999997</v>
      </c>
      <c r="U116" s="3">
        <v>915.38</v>
      </c>
      <c r="V116" s="4" t="s">
        <v>41</v>
      </c>
    </row>
    <row r="117" spans="1:22" ht="18" customHeight="1" x14ac:dyDescent="0.35">
      <c r="A117" s="14" t="s">
        <v>175</v>
      </c>
      <c r="B117" s="14">
        <f>Table3[[#This Row],[Year]]</f>
        <v>2020</v>
      </c>
      <c r="C117" s="14" t="str">
        <f>Table3[[#This Row],[Month]]</f>
        <v>Aug</v>
      </c>
      <c r="D117" s="14" t="s">
        <v>52</v>
      </c>
      <c r="E117" s="14" t="s">
        <v>996</v>
      </c>
      <c r="F117" s="14" t="s">
        <v>54</v>
      </c>
      <c r="G117" s="14" t="s">
        <v>55</v>
      </c>
      <c r="H117" s="14" t="s">
        <v>56</v>
      </c>
      <c r="I117" s="14" t="s">
        <v>1008</v>
      </c>
      <c r="J117" s="17">
        <f>Table3[[#This Row],[Income]]</f>
        <v>200</v>
      </c>
      <c r="K117" s="17">
        <f>Table3[[#This Row],[Target Income]]</f>
        <v>224</v>
      </c>
      <c r="N117" s="1">
        <v>2020</v>
      </c>
      <c r="O117" s="1" t="s">
        <v>7</v>
      </c>
      <c r="P117" s="1" t="s">
        <v>15</v>
      </c>
      <c r="Q117" s="5" t="s">
        <v>25</v>
      </c>
      <c r="R117" s="6">
        <v>46</v>
      </c>
      <c r="S117" s="6">
        <v>200</v>
      </c>
      <c r="T117" s="6">
        <v>224</v>
      </c>
      <c r="U117" s="3">
        <v>40</v>
      </c>
      <c r="V117" s="4" t="s">
        <v>41</v>
      </c>
    </row>
    <row r="118" spans="1:22" ht="18" customHeight="1" x14ac:dyDescent="0.35">
      <c r="A118" s="10" t="s">
        <v>176</v>
      </c>
      <c r="B118" s="10">
        <f>Table3[[#This Row],[Year]]</f>
        <v>2020</v>
      </c>
      <c r="C118" s="10" t="str">
        <f>Table3[[#This Row],[Month]]</f>
        <v>Aug</v>
      </c>
      <c r="D118" s="10" t="s">
        <v>52</v>
      </c>
      <c r="E118" s="10" t="s">
        <v>53</v>
      </c>
      <c r="F118" s="10" t="s">
        <v>54</v>
      </c>
      <c r="G118" s="10" t="s">
        <v>997</v>
      </c>
      <c r="H118" s="10" t="s">
        <v>56</v>
      </c>
      <c r="I118" s="10" t="s">
        <v>1008</v>
      </c>
      <c r="J118" s="13">
        <f>Table3[[#This Row],[Income]]</f>
        <v>4576.8</v>
      </c>
      <c r="K118" s="13">
        <f>Table3[[#This Row],[Target Income]]</f>
        <v>5126.0160000000005</v>
      </c>
      <c r="N118" s="1">
        <v>2020</v>
      </c>
      <c r="O118" s="1" t="s">
        <v>7</v>
      </c>
      <c r="P118" s="1" t="s">
        <v>15</v>
      </c>
      <c r="Q118" s="5" t="s">
        <v>23</v>
      </c>
      <c r="R118" s="6">
        <v>34</v>
      </c>
      <c r="S118" s="6">
        <v>4576.8</v>
      </c>
      <c r="T118" s="6">
        <v>5126.0160000000005</v>
      </c>
      <c r="U118" s="3">
        <v>915.36000000000013</v>
      </c>
      <c r="V118" s="4" t="s">
        <v>41</v>
      </c>
    </row>
    <row r="119" spans="1:22" ht="18" customHeight="1" x14ac:dyDescent="0.35">
      <c r="A119" s="14" t="s">
        <v>177</v>
      </c>
      <c r="B119" s="14">
        <f>Table3[[#This Row],[Year]]</f>
        <v>2020</v>
      </c>
      <c r="C119" s="14" t="str">
        <f>Table3[[#This Row],[Month]]</f>
        <v>Aug</v>
      </c>
      <c r="D119" s="14" t="s">
        <v>52</v>
      </c>
      <c r="E119" s="14" t="s">
        <v>996</v>
      </c>
      <c r="F119" s="14" t="s">
        <v>54</v>
      </c>
      <c r="G119" s="14" t="s">
        <v>55</v>
      </c>
      <c r="H119" s="14" t="s">
        <v>56</v>
      </c>
      <c r="I119" s="14" t="s">
        <v>1008</v>
      </c>
      <c r="J119" s="17">
        <f>Table3[[#This Row],[Income]]</f>
        <v>200</v>
      </c>
      <c r="K119" s="17">
        <f>Table3[[#This Row],[Target Income]]</f>
        <v>224</v>
      </c>
      <c r="N119" s="1">
        <v>2020</v>
      </c>
      <c r="O119" s="1" t="s">
        <v>7</v>
      </c>
      <c r="P119" s="1" t="s">
        <v>13</v>
      </c>
      <c r="Q119" s="2" t="s">
        <v>34</v>
      </c>
      <c r="R119" s="3">
        <v>7</v>
      </c>
      <c r="S119" s="3">
        <v>200</v>
      </c>
      <c r="T119" s="3">
        <v>224</v>
      </c>
      <c r="U119" s="3">
        <v>40</v>
      </c>
      <c r="V119" s="4" t="s">
        <v>41</v>
      </c>
    </row>
    <row r="120" spans="1:22" ht="18" customHeight="1" x14ac:dyDescent="0.35">
      <c r="A120" s="10" t="s">
        <v>178</v>
      </c>
      <c r="B120" s="10">
        <f>Table3[[#This Row],[Year]]</f>
        <v>2020</v>
      </c>
      <c r="C120" s="10" t="str">
        <f>Table3[[#This Row],[Month]]</f>
        <v>Aug</v>
      </c>
      <c r="D120" s="10" t="s">
        <v>52</v>
      </c>
      <c r="E120" s="10" t="s">
        <v>53</v>
      </c>
      <c r="F120" s="10" t="s">
        <v>54</v>
      </c>
      <c r="G120" s="10" t="s">
        <v>997</v>
      </c>
      <c r="H120" s="10" t="s">
        <v>56</v>
      </c>
      <c r="I120" s="10" t="s">
        <v>1008</v>
      </c>
      <c r="J120" s="13">
        <f>Table3[[#This Row],[Income]]</f>
        <v>4577.3</v>
      </c>
      <c r="K120" s="13">
        <f>Table3[[#This Row],[Target Income]]</f>
        <v>5126.576</v>
      </c>
      <c r="N120" s="1">
        <v>2020</v>
      </c>
      <c r="O120" s="1" t="s">
        <v>7</v>
      </c>
      <c r="P120" s="1" t="s">
        <v>15</v>
      </c>
      <c r="Q120" s="5" t="s">
        <v>27</v>
      </c>
      <c r="R120" s="6">
        <v>3</v>
      </c>
      <c r="S120" s="6">
        <v>4577.3</v>
      </c>
      <c r="T120" s="6">
        <v>5126.576</v>
      </c>
      <c r="U120" s="3">
        <v>915.46</v>
      </c>
      <c r="V120" s="4" t="s">
        <v>41</v>
      </c>
    </row>
    <row r="121" spans="1:22" ht="18" customHeight="1" x14ac:dyDescent="0.35">
      <c r="A121" s="14" t="s">
        <v>179</v>
      </c>
      <c r="B121" s="14">
        <f>Table3[[#This Row],[Year]]</f>
        <v>2020</v>
      </c>
      <c r="C121" s="14" t="str">
        <f>Table3[[#This Row],[Month]]</f>
        <v>Aug</v>
      </c>
      <c r="D121" s="14" t="s">
        <v>52</v>
      </c>
      <c r="E121" s="14" t="s">
        <v>996</v>
      </c>
      <c r="F121" s="14" t="s">
        <v>54</v>
      </c>
      <c r="G121" s="14" t="s">
        <v>55</v>
      </c>
      <c r="H121" s="14" t="s">
        <v>56</v>
      </c>
      <c r="I121" s="14" t="s">
        <v>1008</v>
      </c>
      <c r="J121" s="17">
        <f>Table3[[#This Row],[Income]]</f>
        <v>6600</v>
      </c>
      <c r="K121" s="17">
        <f>Table3[[#This Row],[Target Income]]</f>
        <v>7392</v>
      </c>
      <c r="N121" s="1">
        <v>2020</v>
      </c>
      <c r="O121" s="1" t="s">
        <v>7</v>
      </c>
      <c r="P121" s="1" t="s">
        <v>32</v>
      </c>
      <c r="Q121" s="5" t="s">
        <v>32</v>
      </c>
      <c r="R121" s="6">
        <v>2</v>
      </c>
      <c r="S121" s="6">
        <v>6600</v>
      </c>
      <c r="T121" s="6">
        <v>7392</v>
      </c>
      <c r="U121" s="3">
        <v>1320</v>
      </c>
      <c r="V121" s="4" t="s">
        <v>41</v>
      </c>
    </row>
    <row r="122" spans="1:22" ht="18" customHeight="1" x14ac:dyDescent="0.35">
      <c r="A122" s="10" t="s">
        <v>180</v>
      </c>
      <c r="B122" s="10">
        <f>Table3[[#This Row],[Year]]</f>
        <v>2020</v>
      </c>
      <c r="C122" s="10" t="str">
        <f>Table3[[#This Row],[Month]]</f>
        <v>Sep</v>
      </c>
      <c r="D122" s="10" t="s">
        <v>52</v>
      </c>
      <c r="E122" s="10" t="s">
        <v>53</v>
      </c>
      <c r="F122" s="10" t="s">
        <v>54</v>
      </c>
      <c r="G122" s="10" t="s">
        <v>997</v>
      </c>
      <c r="H122" s="10" t="s">
        <v>56</v>
      </c>
      <c r="I122" s="10" t="s">
        <v>1008</v>
      </c>
      <c r="J122" s="13">
        <f>Table3[[#This Row],[Income]]</f>
        <v>4577.3</v>
      </c>
      <c r="K122" s="13">
        <f>Table3[[#This Row],[Target Income]]</f>
        <v>5126.576</v>
      </c>
      <c r="N122" s="1">
        <v>2020</v>
      </c>
      <c r="O122" s="1" t="s">
        <v>8</v>
      </c>
      <c r="P122" s="1" t="s">
        <v>14</v>
      </c>
      <c r="Q122" s="2" t="s">
        <v>36</v>
      </c>
      <c r="R122" s="3">
        <v>3566</v>
      </c>
      <c r="S122" s="3">
        <v>4577.3</v>
      </c>
      <c r="T122" s="3">
        <v>5126.576</v>
      </c>
      <c r="U122" s="3">
        <v>915.46</v>
      </c>
      <c r="V122" s="4" t="s">
        <v>41</v>
      </c>
    </row>
    <row r="123" spans="1:22" ht="18" customHeight="1" x14ac:dyDescent="0.35">
      <c r="A123" s="14" t="s">
        <v>181</v>
      </c>
      <c r="B123" s="14">
        <f>Table3[[#This Row],[Year]]</f>
        <v>2020</v>
      </c>
      <c r="C123" s="14" t="str">
        <f>Table3[[#This Row],[Month]]</f>
        <v>Sep</v>
      </c>
      <c r="D123" s="14" t="s">
        <v>52</v>
      </c>
      <c r="E123" s="14" t="s">
        <v>53</v>
      </c>
      <c r="F123" s="14" t="s">
        <v>54</v>
      </c>
      <c r="G123" s="14" t="s">
        <v>997</v>
      </c>
      <c r="H123" s="14" t="s">
        <v>1012</v>
      </c>
      <c r="I123" s="14" t="s">
        <v>1008</v>
      </c>
      <c r="J123" s="17">
        <f>Table3[[#This Row],[Income]]</f>
        <v>8000</v>
      </c>
      <c r="K123" s="17">
        <f>Table3[[#This Row],[Target Income]]</f>
        <v>8960</v>
      </c>
      <c r="N123" s="1">
        <v>2020</v>
      </c>
      <c r="O123" s="1" t="s">
        <v>8</v>
      </c>
      <c r="P123" s="1" t="s">
        <v>14</v>
      </c>
      <c r="Q123" s="2" t="s">
        <v>37</v>
      </c>
      <c r="R123" s="3">
        <v>2498</v>
      </c>
      <c r="S123" s="3">
        <v>8000</v>
      </c>
      <c r="T123" s="3">
        <v>8960</v>
      </c>
      <c r="U123" s="3">
        <v>1600</v>
      </c>
      <c r="V123" s="4" t="s">
        <v>41</v>
      </c>
    </row>
    <row r="124" spans="1:22" ht="18" customHeight="1" x14ac:dyDescent="0.35">
      <c r="A124" s="10" t="s">
        <v>182</v>
      </c>
      <c r="B124" s="10">
        <f>Table3[[#This Row],[Year]]</f>
        <v>2020</v>
      </c>
      <c r="C124" s="10" t="str">
        <f>Table3[[#This Row],[Month]]</f>
        <v>Sep</v>
      </c>
      <c r="D124" s="10" t="s">
        <v>52</v>
      </c>
      <c r="E124" s="10" t="s">
        <v>53</v>
      </c>
      <c r="F124" s="10" t="s">
        <v>54</v>
      </c>
      <c r="G124" s="10" t="s">
        <v>997</v>
      </c>
      <c r="H124" s="10" t="s">
        <v>56</v>
      </c>
      <c r="I124" s="10" t="s">
        <v>1008</v>
      </c>
      <c r="J124" s="13">
        <f>Table3[[#This Row],[Income]]</f>
        <v>4577.2</v>
      </c>
      <c r="K124" s="13">
        <f>Table3[[#This Row],[Target Income]]</f>
        <v>5126.4639999999999</v>
      </c>
      <c r="N124" s="1">
        <v>2020</v>
      </c>
      <c r="O124" s="1" t="s">
        <v>8</v>
      </c>
      <c r="P124" s="1" t="s">
        <v>13</v>
      </c>
      <c r="Q124" s="2" t="s">
        <v>35</v>
      </c>
      <c r="R124" s="3">
        <v>1245</v>
      </c>
      <c r="S124" s="3">
        <v>4577.2</v>
      </c>
      <c r="T124" s="3">
        <v>5126.4639999999999</v>
      </c>
      <c r="U124" s="3">
        <v>915.44</v>
      </c>
      <c r="V124" s="4" t="s">
        <v>41</v>
      </c>
    </row>
    <row r="125" spans="1:22" ht="18" customHeight="1" x14ac:dyDescent="0.35">
      <c r="A125" s="14" t="s">
        <v>183</v>
      </c>
      <c r="B125" s="14">
        <f>Table3[[#This Row],[Year]]</f>
        <v>2020</v>
      </c>
      <c r="C125" s="14" t="str">
        <f>Table3[[#This Row],[Month]]</f>
        <v>Sep</v>
      </c>
      <c r="D125" s="14" t="s">
        <v>52</v>
      </c>
      <c r="E125" s="14" t="s">
        <v>53</v>
      </c>
      <c r="F125" s="14" t="s">
        <v>54</v>
      </c>
      <c r="G125" s="14" t="s">
        <v>997</v>
      </c>
      <c r="H125" s="14" t="s">
        <v>56</v>
      </c>
      <c r="I125" s="14" t="s">
        <v>1008</v>
      </c>
      <c r="J125" s="17">
        <f>Table3[[#This Row],[Income]]</f>
        <v>5743.5</v>
      </c>
      <c r="K125" s="17">
        <f>Table3[[#This Row],[Target Income]]</f>
        <v>6432.72</v>
      </c>
      <c r="N125" s="1">
        <v>2020</v>
      </c>
      <c r="O125" s="1" t="s">
        <v>8</v>
      </c>
      <c r="P125" s="1" t="s">
        <v>38</v>
      </c>
      <c r="Q125" s="5" t="s">
        <v>30</v>
      </c>
      <c r="R125" s="6">
        <v>644</v>
      </c>
      <c r="S125" s="6">
        <v>5743.5</v>
      </c>
      <c r="T125" s="6">
        <v>6432.72</v>
      </c>
      <c r="U125" s="3">
        <v>1148.7</v>
      </c>
      <c r="V125" s="4" t="s">
        <v>41</v>
      </c>
    </row>
    <row r="126" spans="1:22" ht="18" customHeight="1" x14ac:dyDescent="0.35">
      <c r="A126" s="10" t="s">
        <v>184</v>
      </c>
      <c r="B126" s="10">
        <f>Table3[[#This Row],[Year]]</f>
        <v>2020</v>
      </c>
      <c r="C126" s="10" t="str">
        <f>Table3[[#This Row],[Month]]</f>
        <v>Sep</v>
      </c>
      <c r="D126" s="10" t="s">
        <v>998</v>
      </c>
      <c r="E126" s="10" t="s">
        <v>53</v>
      </c>
      <c r="F126" s="10" t="s">
        <v>54</v>
      </c>
      <c r="G126" s="10" t="s">
        <v>997</v>
      </c>
      <c r="H126" s="10" t="s">
        <v>56</v>
      </c>
      <c r="I126" s="10" t="s">
        <v>1009</v>
      </c>
      <c r="J126" s="13">
        <f>Table3[[#This Row],[Income]]</f>
        <v>7000</v>
      </c>
      <c r="K126" s="13">
        <f>Table3[[#This Row],[Target Income]]</f>
        <v>7840</v>
      </c>
      <c r="N126" s="1">
        <v>2020</v>
      </c>
      <c r="O126" s="1" t="s">
        <v>8</v>
      </c>
      <c r="P126" s="1" t="s">
        <v>12</v>
      </c>
      <c r="Q126" s="5" t="s">
        <v>29</v>
      </c>
      <c r="R126" s="6">
        <v>643</v>
      </c>
      <c r="S126" s="6">
        <v>7000</v>
      </c>
      <c r="T126" s="6">
        <v>7840</v>
      </c>
      <c r="U126" s="3">
        <v>1400</v>
      </c>
      <c r="V126" s="4" t="s">
        <v>41</v>
      </c>
    </row>
    <row r="127" spans="1:22" ht="18" customHeight="1" x14ac:dyDescent="0.35">
      <c r="A127" s="14" t="s">
        <v>185</v>
      </c>
      <c r="B127" s="14">
        <f>Table3[[#This Row],[Year]]</f>
        <v>2020</v>
      </c>
      <c r="C127" s="14" t="str">
        <f>Table3[[#This Row],[Month]]</f>
        <v>Sep</v>
      </c>
      <c r="D127" s="14" t="s">
        <v>52</v>
      </c>
      <c r="E127" s="14" t="s">
        <v>53</v>
      </c>
      <c r="F127" s="14" t="s">
        <v>54</v>
      </c>
      <c r="G127" s="14" t="s">
        <v>997</v>
      </c>
      <c r="H127" s="14" t="s">
        <v>56</v>
      </c>
      <c r="I127" s="14" t="s">
        <v>1008</v>
      </c>
      <c r="J127" s="17">
        <f>Table3[[#This Row],[Income]]</f>
        <v>4578.6000000000004</v>
      </c>
      <c r="K127" s="17">
        <f>Table3[[#This Row],[Target Income]]</f>
        <v>5128.0320000000002</v>
      </c>
      <c r="N127" s="1">
        <v>2020</v>
      </c>
      <c r="O127" s="1" t="s">
        <v>8</v>
      </c>
      <c r="P127" s="1" t="s">
        <v>38</v>
      </c>
      <c r="Q127" s="5" t="s">
        <v>31</v>
      </c>
      <c r="R127" s="6">
        <v>455</v>
      </c>
      <c r="S127" s="6">
        <v>4578.6000000000004</v>
      </c>
      <c r="T127" s="6">
        <v>5128.0320000000002</v>
      </c>
      <c r="U127" s="3">
        <v>915.72000000000014</v>
      </c>
      <c r="V127" s="4" t="s">
        <v>41</v>
      </c>
    </row>
    <row r="128" spans="1:22" ht="18" customHeight="1" x14ac:dyDescent="0.35">
      <c r="A128" s="10" t="s">
        <v>186</v>
      </c>
      <c r="B128" s="10">
        <f>Table3[[#This Row],[Year]]</f>
        <v>2020</v>
      </c>
      <c r="C128" s="10" t="str">
        <f>Table3[[#This Row],[Month]]</f>
        <v>Sep</v>
      </c>
      <c r="D128" s="10" t="s">
        <v>998</v>
      </c>
      <c r="E128" s="10" t="s">
        <v>53</v>
      </c>
      <c r="F128" s="10" t="s">
        <v>54</v>
      </c>
      <c r="G128" s="10" t="s">
        <v>997</v>
      </c>
      <c r="H128" s="10" t="s">
        <v>56</v>
      </c>
      <c r="I128" s="10" t="s">
        <v>1009</v>
      </c>
      <c r="J128" s="13">
        <f>Table3[[#This Row],[Income]]</f>
        <v>7000</v>
      </c>
      <c r="K128" s="13">
        <f>Table3[[#This Row],[Target Income]]</f>
        <v>7840</v>
      </c>
      <c r="N128" s="1">
        <v>2020</v>
      </c>
      <c r="O128" s="1" t="s">
        <v>8</v>
      </c>
      <c r="P128" s="1" t="s">
        <v>12</v>
      </c>
      <c r="Q128" s="5" t="s">
        <v>28</v>
      </c>
      <c r="R128" s="7">
        <v>345</v>
      </c>
      <c r="S128" s="7">
        <v>7000</v>
      </c>
      <c r="T128" s="7">
        <v>7840</v>
      </c>
      <c r="U128" s="3">
        <v>1400</v>
      </c>
      <c r="V128" s="4" t="s">
        <v>41</v>
      </c>
    </row>
    <row r="129" spans="1:22" ht="18" customHeight="1" x14ac:dyDescent="0.35">
      <c r="A129" s="14" t="s">
        <v>187</v>
      </c>
      <c r="B129" s="14">
        <f>Table3[[#This Row],[Year]]</f>
        <v>2020</v>
      </c>
      <c r="C129" s="14" t="str">
        <f>Table3[[#This Row],[Month]]</f>
        <v>Sep</v>
      </c>
      <c r="D129" s="14" t="s">
        <v>998</v>
      </c>
      <c r="E129" s="14" t="s">
        <v>996</v>
      </c>
      <c r="F129" s="14" t="s">
        <v>54</v>
      </c>
      <c r="G129" s="14" t="s">
        <v>55</v>
      </c>
      <c r="H129" s="14" t="s">
        <v>56</v>
      </c>
      <c r="I129" s="14" t="s">
        <v>57</v>
      </c>
      <c r="J129" s="17">
        <f>Table3[[#This Row],[Income]]</f>
        <v>100</v>
      </c>
      <c r="K129" s="17">
        <f>Table3[[#This Row],[Target Income]]</f>
        <v>112</v>
      </c>
      <c r="N129" s="1">
        <v>2020</v>
      </c>
      <c r="O129" s="1" t="s">
        <v>8</v>
      </c>
      <c r="P129" s="1" t="s">
        <v>13</v>
      </c>
      <c r="Q129" s="2" t="s">
        <v>33</v>
      </c>
      <c r="R129" s="3">
        <v>122</v>
      </c>
      <c r="S129" s="3">
        <v>100</v>
      </c>
      <c r="T129" s="3">
        <v>112</v>
      </c>
      <c r="U129" s="3">
        <v>20</v>
      </c>
      <c r="V129" s="4" t="s">
        <v>41</v>
      </c>
    </row>
    <row r="130" spans="1:22" ht="18" customHeight="1" x14ac:dyDescent="0.35">
      <c r="A130" s="10" t="s">
        <v>188</v>
      </c>
      <c r="B130" s="10">
        <f>Table3[[#This Row],[Year]]</f>
        <v>2020</v>
      </c>
      <c r="C130" s="10" t="str">
        <f>Table3[[#This Row],[Month]]</f>
        <v>Sep</v>
      </c>
      <c r="D130" s="10" t="s">
        <v>52</v>
      </c>
      <c r="E130" s="10" t="s">
        <v>53</v>
      </c>
      <c r="F130" s="10" t="s">
        <v>54</v>
      </c>
      <c r="G130" s="10" t="s">
        <v>997</v>
      </c>
      <c r="H130" s="10" t="s">
        <v>56</v>
      </c>
      <c r="I130" s="10" t="s">
        <v>1008</v>
      </c>
      <c r="J130" s="13">
        <f>Table3[[#This Row],[Income]]</f>
        <v>4577.2</v>
      </c>
      <c r="K130" s="13">
        <f>Table3[[#This Row],[Target Income]]</f>
        <v>5126.4639999999999</v>
      </c>
      <c r="N130" s="1">
        <v>2020</v>
      </c>
      <c r="O130" s="1" t="s">
        <v>8</v>
      </c>
      <c r="P130" s="1" t="s">
        <v>15</v>
      </c>
      <c r="Q130" s="5" t="s">
        <v>26</v>
      </c>
      <c r="R130" s="6">
        <v>78</v>
      </c>
      <c r="S130" s="6">
        <v>4577.2</v>
      </c>
      <c r="T130" s="6">
        <v>5126.4639999999999</v>
      </c>
      <c r="U130" s="3">
        <v>915.44</v>
      </c>
      <c r="V130" s="4" t="s">
        <v>41</v>
      </c>
    </row>
    <row r="131" spans="1:22" ht="18" customHeight="1" x14ac:dyDescent="0.35">
      <c r="A131" s="14" t="s">
        <v>189</v>
      </c>
      <c r="B131" s="14">
        <f>Table3[[#This Row],[Year]]</f>
        <v>2020</v>
      </c>
      <c r="C131" s="14" t="str">
        <f>Table3[[#This Row],[Month]]</f>
        <v>Sep</v>
      </c>
      <c r="D131" s="14" t="s">
        <v>52</v>
      </c>
      <c r="E131" s="14" t="s">
        <v>53</v>
      </c>
      <c r="F131" s="14" t="s">
        <v>54</v>
      </c>
      <c r="G131" s="14" t="s">
        <v>997</v>
      </c>
      <c r="H131" s="14" t="s">
        <v>56</v>
      </c>
      <c r="I131" s="14" t="s">
        <v>1008</v>
      </c>
      <c r="J131" s="17">
        <f>Table3[[#This Row],[Income]]</f>
        <v>4576.8999999999996</v>
      </c>
      <c r="K131" s="17">
        <f>Table3[[#This Row],[Target Income]]</f>
        <v>5126.1279999999997</v>
      </c>
      <c r="N131" s="1">
        <v>2020</v>
      </c>
      <c r="O131" s="1" t="s">
        <v>8</v>
      </c>
      <c r="P131" s="1" t="s">
        <v>15</v>
      </c>
      <c r="Q131" s="5" t="s">
        <v>24</v>
      </c>
      <c r="R131" s="6">
        <v>76</v>
      </c>
      <c r="S131" s="6">
        <v>4576.8999999999996</v>
      </c>
      <c r="T131" s="6">
        <v>5126.1279999999997</v>
      </c>
      <c r="U131" s="3">
        <v>915.38</v>
      </c>
      <c r="V131" s="4" t="s">
        <v>41</v>
      </c>
    </row>
    <row r="132" spans="1:22" ht="18" customHeight="1" x14ac:dyDescent="0.35">
      <c r="A132" s="10" t="s">
        <v>190</v>
      </c>
      <c r="B132" s="10">
        <f>Table3[[#This Row],[Year]]</f>
        <v>2020</v>
      </c>
      <c r="C132" s="10" t="str">
        <f>Table3[[#This Row],[Month]]</f>
        <v>Sep</v>
      </c>
      <c r="D132" s="10" t="s">
        <v>998</v>
      </c>
      <c r="E132" s="10" t="s">
        <v>996</v>
      </c>
      <c r="F132" s="10" t="s">
        <v>54</v>
      </c>
      <c r="G132" s="10" t="s">
        <v>55</v>
      </c>
      <c r="H132" s="10" t="s">
        <v>56</v>
      </c>
      <c r="I132" s="10" t="s">
        <v>57</v>
      </c>
      <c r="J132" s="13">
        <f>Table3[[#This Row],[Income]]</f>
        <v>200</v>
      </c>
      <c r="K132" s="13">
        <f>Table3[[#This Row],[Target Income]]</f>
        <v>224</v>
      </c>
      <c r="N132" s="1">
        <v>2020</v>
      </c>
      <c r="O132" s="1" t="s">
        <v>8</v>
      </c>
      <c r="P132" s="1" t="s">
        <v>15</v>
      </c>
      <c r="Q132" s="5" t="s">
        <v>25</v>
      </c>
      <c r="R132" s="6">
        <v>46</v>
      </c>
      <c r="S132" s="6">
        <v>200</v>
      </c>
      <c r="T132" s="6">
        <v>224</v>
      </c>
      <c r="U132" s="3">
        <v>40</v>
      </c>
      <c r="V132" s="4" t="s">
        <v>41</v>
      </c>
    </row>
    <row r="133" spans="1:22" ht="18" customHeight="1" x14ac:dyDescent="0.35">
      <c r="A133" s="14" t="s">
        <v>191</v>
      </c>
      <c r="B133" s="14">
        <f>Table3[[#This Row],[Year]]</f>
        <v>2020</v>
      </c>
      <c r="C133" s="14" t="str">
        <f>Table3[[#This Row],[Month]]</f>
        <v>Sep</v>
      </c>
      <c r="D133" s="14" t="s">
        <v>52</v>
      </c>
      <c r="E133" s="14" t="s">
        <v>53</v>
      </c>
      <c r="F133" s="14" t="s">
        <v>54</v>
      </c>
      <c r="G133" s="14" t="s">
        <v>997</v>
      </c>
      <c r="H133" s="14" t="s">
        <v>56</v>
      </c>
      <c r="I133" s="14" t="s">
        <v>1008</v>
      </c>
      <c r="J133" s="17">
        <f>Table3[[#This Row],[Income]]</f>
        <v>4576.8</v>
      </c>
      <c r="K133" s="17">
        <f>Table3[[#This Row],[Target Income]]</f>
        <v>5126.0160000000005</v>
      </c>
      <c r="N133" s="1">
        <v>2020</v>
      </c>
      <c r="O133" s="1" t="s">
        <v>8</v>
      </c>
      <c r="P133" s="1" t="s">
        <v>15</v>
      </c>
      <c r="Q133" s="5" t="s">
        <v>23</v>
      </c>
      <c r="R133" s="6">
        <v>34</v>
      </c>
      <c r="S133" s="6">
        <v>4576.8</v>
      </c>
      <c r="T133" s="6">
        <v>5126.0160000000005</v>
      </c>
      <c r="U133" s="3">
        <v>915.36000000000013</v>
      </c>
      <c r="V133" s="4" t="s">
        <v>39</v>
      </c>
    </row>
    <row r="134" spans="1:22" ht="18" customHeight="1" x14ac:dyDescent="0.35">
      <c r="A134" s="10" t="s">
        <v>192</v>
      </c>
      <c r="B134" s="10">
        <f>Table3[[#This Row],[Year]]</f>
        <v>2020</v>
      </c>
      <c r="C134" s="10" t="str">
        <f>Table3[[#This Row],[Month]]</f>
        <v>Sep</v>
      </c>
      <c r="D134" s="10" t="s">
        <v>998</v>
      </c>
      <c r="E134" s="10" t="s">
        <v>996</v>
      </c>
      <c r="F134" s="10" t="s">
        <v>54</v>
      </c>
      <c r="G134" s="10" t="s">
        <v>55</v>
      </c>
      <c r="H134" s="10" t="s">
        <v>56</v>
      </c>
      <c r="I134" s="10" t="s">
        <v>57</v>
      </c>
      <c r="J134" s="13">
        <f>Table3[[#This Row],[Income]]</f>
        <v>200</v>
      </c>
      <c r="K134" s="13">
        <f>Table3[[#This Row],[Target Income]]</f>
        <v>224</v>
      </c>
      <c r="N134" s="1">
        <v>2020</v>
      </c>
      <c r="O134" s="1" t="s">
        <v>8</v>
      </c>
      <c r="P134" s="1" t="s">
        <v>13</v>
      </c>
      <c r="Q134" s="2" t="s">
        <v>34</v>
      </c>
      <c r="R134" s="3">
        <v>7</v>
      </c>
      <c r="S134" s="3">
        <v>200</v>
      </c>
      <c r="T134" s="3">
        <v>224</v>
      </c>
      <c r="U134" s="3">
        <v>40</v>
      </c>
      <c r="V134" s="4" t="s">
        <v>39</v>
      </c>
    </row>
    <row r="135" spans="1:22" ht="18" customHeight="1" x14ac:dyDescent="0.35">
      <c r="A135" s="14" t="s">
        <v>193</v>
      </c>
      <c r="B135" s="14">
        <f>Table3[[#This Row],[Year]]</f>
        <v>2020</v>
      </c>
      <c r="C135" s="14" t="str">
        <f>Table3[[#This Row],[Month]]</f>
        <v>Sep</v>
      </c>
      <c r="D135" s="14" t="s">
        <v>52</v>
      </c>
      <c r="E135" s="14" t="s">
        <v>53</v>
      </c>
      <c r="F135" s="14" t="s">
        <v>54</v>
      </c>
      <c r="G135" s="14" t="s">
        <v>997</v>
      </c>
      <c r="H135" s="14" t="s">
        <v>56</v>
      </c>
      <c r="I135" s="14" t="s">
        <v>1008</v>
      </c>
      <c r="J135" s="17">
        <f>Table3[[#This Row],[Income]]</f>
        <v>4577.3</v>
      </c>
      <c r="K135" s="17">
        <f>Table3[[#This Row],[Target Income]]</f>
        <v>5126.576</v>
      </c>
      <c r="N135" s="1">
        <v>2020</v>
      </c>
      <c r="O135" s="1" t="s">
        <v>8</v>
      </c>
      <c r="P135" s="1" t="s">
        <v>15</v>
      </c>
      <c r="Q135" s="5" t="s">
        <v>27</v>
      </c>
      <c r="R135" s="6">
        <v>3</v>
      </c>
      <c r="S135" s="6">
        <v>4577.3</v>
      </c>
      <c r="T135" s="6">
        <v>5126.576</v>
      </c>
      <c r="U135" s="3">
        <v>915.46</v>
      </c>
      <c r="V135" s="4" t="s">
        <v>39</v>
      </c>
    </row>
    <row r="136" spans="1:22" ht="18" customHeight="1" x14ac:dyDescent="0.35">
      <c r="A136" s="10" t="s">
        <v>194</v>
      </c>
      <c r="B136" s="10">
        <f>Table3[[#This Row],[Year]]</f>
        <v>2020</v>
      </c>
      <c r="C136" s="10" t="str">
        <f>Table3[[#This Row],[Month]]</f>
        <v>Sep</v>
      </c>
      <c r="D136" s="10" t="s">
        <v>998</v>
      </c>
      <c r="E136" s="10" t="s">
        <v>53</v>
      </c>
      <c r="F136" s="10" t="s">
        <v>54</v>
      </c>
      <c r="G136" s="10" t="s">
        <v>997</v>
      </c>
      <c r="H136" s="10" t="s">
        <v>56</v>
      </c>
      <c r="I136" s="10" t="s">
        <v>1009</v>
      </c>
      <c r="J136" s="13">
        <f>Table3[[#This Row],[Income]]</f>
        <v>6600</v>
      </c>
      <c r="K136" s="13">
        <f>Table3[[#This Row],[Target Income]]</f>
        <v>7392</v>
      </c>
      <c r="N136" s="1">
        <v>2020</v>
      </c>
      <c r="O136" s="1" t="s">
        <v>8</v>
      </c>
      <c r="P136" s="1" t="s">
        <v>32</v>
      </c>
      <c r="Q136" s="5" t="s">
        <v>32</v>
      </c>
      <c r="R136" s="6">
        <v>2</v>
      </c>
      <c r="S136" s="6">
        <v>6600</v>
      </c>
      <c r="T136" s="6">
        <v>7392</v>
      </c>
      <c r="U136" s="3">
        <v>1320</v>
      </c>
      <c r="V136" s="4" t="s">
        <v>39</v>
      </c>
    </row>
    <row r="137" spans="1:22" ht="18" customHeight="1" x14ac:dyDescent="0.35">
      <c r="A137" s="14" t="s">
        <v>195</v>
      </c>
      <c r="B137" s="14">
        <f>Table3[[#This Row],[Year]]</f>
        <v>2020</v>
      </c>
      <c r="C137" s="14" t="str">
        <f>Table3[[#This Row],[Month]]</f>
        <v>Oct</v>
      </c>
      <c r="D137" s="14" t="s">
        <v>52</v>
      </c>
      <c r="E137" s="14" t="s">
        <v>53</v>
      </c>
      <c r="F137" s="14" t="s">
        <v>54</v>
      </c>
      <c r="G137" s="14" t="s">
        <v>997</v>
      </c>
      <c r="H137" s="14" t="s">
        <v>56</v>
      </c>
      <c r="I137" s="14" t="s">
        <v>1008</v>
      </c>
      <c r="J137" s="17">
        <f>Table3[[#This Row],[Income]]</f>
        <v>4577.3</v>
      </c>
      <c r="K137" s="17">
        <f>Table3[[#This Row],[Target Income]]</f>
        <v>5126.576</v>
      </c>
      <c r="N137" s="1">
        <v>2020</v>
      </c>
      <c r="O137" s="1" t="s">
        <v>9</v>
      </c>
      <c r="P137" s="1" t="s">
        <v>14</v>
      </c>
      <c r="Q137" s="2" t="s">
        <v>36</v>
      </c>
      <c r="R137" s="3">
        <v>3566</v>
      </c>
      <c r="S137" s="3">
        <v>4577.3</v>
      </c>
      <c r="T137" s="3">
        <v>5126.576</v>
      </c>
      <c r="U137" s="3">
        <v>915.46</v>
      </c>
      <c r="V137" s="4" t="s">
        <v>39</v>
      </c>
    </row>
    <row r="138" spans="1:22" ht="18" customHeight="1" x14ac:dyDescent="0.35">
      <c r="A138" s="10" t="s">
        <v>196</v>
      </c>
      <c r="B138" s="10">
        <f>Table3[[#This Row],[Year]]</f>
        <v>2020</v>
      </c>
      <c r="C138" s="10" t="str">
        <f>Table3[[#This Row],[Month]]</f>
        <v>Oct</v>
      </c>
      <c r="D138" s="10" t="s">
        <v>998</v>
      </c>
      <c r="E138" s="10" t="s">
        <v>53</v>
      </c>
      <c r="F138" s="10" t="s">
        <v>54</v>
      </c>
      <c r="G138" s="10" t="s">
        <v>997</v>
      </c>
      <c r="H138" s="10" t="s">
        <v>56</v>
      </c>
      <c r="I138" s="10" t="s">
        <v>1009</v>
      </c>
      <c r="J138" s="13">
        <f>Table3[[#This Row],[Income]]</f>
        <v>8000</v>
      </c>
      <c r="K138" s="13">
        <f>Table3[[#This Row],[Target Income]]</f>
        <v>8960</v>
      </c>
      <c r="N138" s="1">
        <v>2020</v>
      </c>
      <c r="O138" s="1" t="s">
        <v>9</v>
      </c>
      <c r="P138" s="1" t="s">
        <v>14</v>
      </c>
      <c r="Q138" s="2" t="s">
        <v>37</v>
      </c>
      <c r="R138" s="3">
        <v>2498</v>
      </c>
      <c r="S138" s="3">
        <v>8000</v>
      </c>
      <c r="T138" s="3">
        <v>8960</v>
      </c>
      <c r="U138" s="3">
        <v>1600</v>
      </c>
      <c r="V138" s="4" t="s">
        <v>39</v>
      </c>
    </row>
    <row r="139" spans="1:22" ht="18" customHeight="1" x14ac:dyDescent="0.35">
      <c r="A139" s="14" t="s">
        <v>197</v>
      </c>
      <c r="B139" s="14">
        <f>Table3[[#This Row],[Year]]</f>
        <v>2020</v>
      </c>
      <c r="C139" s="14" t="str">
        <f>Table3[[#This Row],[Month]]</f>
        <v>Oct</v>
      </c>
      <c r="D139" s="14" t="s">
        <v>52</v>
      </c>
      <c r="E139" s="14" t="s">
        <v>53</v>
      </c>
      <c r="F139" s="14" t="s">
        <v>54</v>
      </c>
      <c r="G139" s="14" t="s">
        <v>997</v>
      </c>
      <c r="H139" s="14" t="s">
        <v>56</v>
      </c>
      <c r="I139" s="14" t="s">
        <v>1008</v>
      </c>
      <c r="J139" s="17">
        <f>Table3[[#This Row],[Income]]</f>
        <v>4577.2</v>
      </c>
      <c r="K139" s="17">
        <f>Table3[[#This Row],[Target Income]]</f>
        <v>5126.4639999999999</v>
      </c>
      <c r="N139" s="1">
        <v>2020</v>
      </c>
      <c r="O139" s="1" t="s">
        <v>9</v>
      </c>
      <c r="P139" s="1" t="s">
        <v>13</v>
      </c>
      <c r="Q139" s="2" t="s">
        <v>35</v>
      </c>
      <c r="R139" s="3">
        <v>1245</v>
      </c>
      <c r="S139" s="3">
        <v>4577.2</v>
      </c>
      <c r="T139" s="3">
        <v>5126.4639999999999</v>
      </c>
      <c r="U139" s="3">
        <v>915.44</v>
      </c>
      <c r="V139" s="4" t="s">
        <v>39</v>
      </c>
    </row>
    <row r="140" spans="1:22" ht="18" customHeight="1" x14ac:dyDescent="0.35">
      <c r="A140" s="10" t="s">
        <v>198</v>
      </c>
      <c r="B140" s="10">
        <f>Table3[[#This Row],[Year]]</f>
        <v>2020</v>
      </c>
      <c r="C140" s="10" t="str">
        <f>Table3[[#This Row],[Month]]</f>
        <v>Oct</v>
      </c>
      <c r="D140" s="10" t="s">
        <v>52</v>
      </c>
      <c r="E140" s="10" t="s">
        <v>53</v>
      </c>
      <c r="F140" s="10" t="s">
        <v>54</v>
      </c>
      <c r="G140" s="10" t="s">
        <v>997</v>
      </c>
      <c r="H140" s="10" t="s">
        <v>56</v>
      </c>
      <c r="I140" s="10" t="s">
        <v>1008</v>
      </c>
      <c r="J140" s="13">
        <f>Table3[[#This Row],[Income]]</f>
        <v>5743.5</v>
      </c>
      <c r="K140" s="13">
        <f>Table3[[#This Row],[Target Income]]</f>
        <v>6432.72</v>
      </c>
      <c r="N140" s="1">
        <v>2020</v>
      </c>
      <c r="O140" s="1" t="s">
        <v>9</v>
      </c>
      <c r="P140" s="1" t="s">
        <v>38</v>
      </c>
      <c r="Q140" s="5" t="s">
        <v>30</v>
      </c>
      <c r="R140" s="6">
        <v>644</v>
      </c>
      <c r="S140" s="6">
        <v>5743.5</v>
      </c>
      <c r="T140" s="6">
        <v>6432.72</v>
      </c>
      <c r="U140" s="3">
        <v>1148.7</v>
      </c>
      <c r="V140" s="4" t="s">
        <v>39</v>
      </c>
    </row>
    <row r="141" spans="1:22" ht="18" customHeight="1" x14ac:dyDescent="0.35">
      <c r="A141" s="14" t="s">
        <v>199</v>
      </c>
      <c r="B141" s="14">
        <f>Table3[[#This Row],[Year]]</f>
        <v>2020</v>
      </c>
      <c r="C141" s="14" t="str">
        <f>Table3[[#This Row],[Month]]</f>
        <v>Oct</v>
      </c>
      <c r="D141" s="14" t="s">
        <v>998</v>
      </c>
      <c r="E141" s="14" t="s">
        <v>53</v>
      </c>
      <c r="F141" s="14" t="s">
        <v>54</v>
      </c>
      <c r="G141" s="14" t="s">
        <v>997</v>
      </c>
      <c r="H141" s="14" t="s">
        <v>56</v>
      </c>
      <c r="I141" s="14" t="s">
        <v>1009</v>
      </c>
      <c r="J141" s="17">
        <f>Table3[[#This Row],[Income]]</f>
        <v>7000</v>
      </c>
      <c r="K141" s="17">
        <f>Table3[[#This Row],[Target Income]]</f>
        <v>7840</v>
      </c>
      <c r="N141" s="1">
        <v>2020</v>
      </c>
      <c r="O141" s="1" t="s">
        <v>9</v>
      </c>
      <c r="P141" s="1" t="s">
        <v>12</v>
      </c>
      <c r="Q141" s="5" t="s">
        <v>29</v>
      </c>
      <c r="R141" s="6">
        <v>643</v>
      </c>
      <c r="S141" s="6">
        <v>7000</v>
      </c>
      <c r="T141" s="6">
        <v>7840</v>
      </c>
      <c r="U141" s="3">
        <v>1400</v>
      </c>
      <c r="V141" s="4" t="s">
        <v>39</v>
      </c>
    </row>
    <row r="142" spans="1:22" ht="18" customHeight="1" x14ac:dyDescent="0.35">
      <c r="A142" s="10" t="s">
        <v>200</v>
      </c>
      <c r="B142" s="10">
        <f>Table3[[#This Row],[Year]]</f>
        <v>2020</v>
      </c>
      <c r="C142" s="10" t="str">
        <f>Table3[[#This Row],[Month]]</f>
        <v>Oct</v>
      </c>
      <c r="D142" s="10" t="s">
        <v>52</v>
      </c>
      <c r="E142" s="10" t="s">
        <v>53</v>
      </c>
      <c r="F142" s="10" t="s">
        <v>54</v>
      </c>
      <c r="G142" s="10" t="s">
        <v>997</v>
      </c>
      <c r="H142" s="10" t="s">
        <v>56</v>
      </c>
      <c r="I142" s="10" t="s">
        <v>1008</v>
      </c>
      <c r="J142" s="13">
        <f>Table3[[#This Row],[Income]]</f>
        <v>4578.6000000000004</v>
      </c>
      <c r="K142" s="13">
        <f>Table3[[#This Row],[Target Income]]</f>
        <v>5128.0320000000002</v>
      </c>
      <c r="N142" s="1">
        <v>2020</v>
      </c>
      <c r="O142" s="1" t="s">
        <v>9</v>
      </c>
      <c r="P142" s="1" t="s">
        <v>38</v>
      </c>
      <c r="Q142" s="5" t="s">
        <v>31</v>
      </c>
      <c r="R142" s="6">
        <v>455</v>
      </c>
      <c r="S142" s="6">
        <v>4578.6000000000004</v>
      </c>
      <c r="T142" s="6">
        <v>5128.0320000000002</v>
      </c>
      <c r="U142" s="3">
        <v>915.72000000000014</v>
      </c>
      <c r="V142" s="4" t="s">
        <v>39</v>
      </c>
    </row>
    <row r="143" spans="1:22" ht="18" customHeight="1" x14ac:dyDescent="0.35">
      <c r="A143" s="14" t="s">
        <v>201</v>
      </c>
      <c r="B143" s="14">
        <f>Table3[[#This Row],[Year]]</f>
        <v>2020</v>
      </c>
      <c r="C143" s="14" t="str">
        <f>Table3[[#This Row],[Month]]</f>
        <v>Oct</v>
      </c>
      <c r="D143" s="14" t="s">
        <v>998</v>
      </c>
      <c r="E143" s="14" t="s">
        <v>996</v>
      </c>
      <c r="F143" s="14" t="s">
        <v>54</v>
      </c>
      <c r="G143" s="14" t="s">
        <v>55</v>
      </c>
      <c r="H143" s="14" t="s">
        <v>56</v>
      </c>
      <c r="I143" s="14" t="s">
        <v>57</v>
      </c>
      <c r="J143" s="17">
        <f>Table3[[#This Row],[Income]]</f>
        <v>7000</v>
      </c>
      <c r="K143" s="17">
        <f>Table3[[#This Row],[Target Income]]</f>
        <v>7840</v>
      </c>
      <c r="N143" s="1">
        <v>2020</v>
      </c>
      <c r="O143" s="1" t="s">
        <v>9</v>
      </c>
      <c r="P143" s="1" t="s">
        <v>12</v>
      </c>
      <c r="Q143" s="5" t="s">
        <v>28</v>
      </c>
      <c r="R143" s="7">
        <v>345</v>
      </c>
      <c r="S143" s="7">
        <v>7000</v>
      </c>
      <c r="T143" s="7">
        <v>7840</v>
      </c>
      <c r="U143" s="3">
        <v>1400</v>
      </c>
      <c r="V143" s="4" t="s">
        <v>39</v>
      </c>
    </row>
    <row r="144" spans="1:22" ht="18" customHeight="1" x14ac:dyDescent="0.35">
      <c r="A144" s="10" t="s">
        <v>202</v>
      </c>
      <c r="B144" s="10">
        <f>Table3[[#This Row],[Year]]</f>
        <v>2020</v>
      </c>
      <c r="C144" s="10" t="str">
        <f>Table3[[#This Row],[Month]]</f>
        <v>Oct</v>
      </c>
      <c r="D144" s="10" t="s">
        <v>998</v>
      </c>
      <c r="E144" s="10" t="s">
        <v>996</v>
      </c>
      <c r="F144" s="10" t="s">
        <v>54</v>
      </c>
      <c r="G144" s="10" t="s">
        <v>55</v>
      </c>
      <c r="H144" s="10" t="s">
        <v>56</v>
      </c>
      <c r="I144" s="10" t="s">
        <v>57</v>
      </c>
      <c r="J144" s="13">
        <f>Table3[[#This Row],[Income]]</f>
        <v>100</v>
      </c>
      <c r="K144" s="13">
        <f>Table3[[#This Row],[Target Income]]</f>
        <v>112</v>
      </c>
      <c r="N144" s="1">
        <v>2020</v>
      </c>
      <c r="O144" s="1" t="s">
        <v>9</v>
      </c>
      <c r="P144" s="1" t="s">
        <v>13</v>
      </c>
      <c r="Q144" s="2" t="s">
        <v>33</v>
      </c>
      <c r="R144" s="3">
        <v>122</v>
      </c>
      <c r="S144" s="3">
        <v>100</v>
      </c>
      <c r="T144" s="3">
        <v>112</v>
      </c>
      <c r="U144" s="3">
        <v>20</v>
      </c>
      <c r="V144" s="4" t="s">
        <v>39</v>
      </c>
    </row>
    <row r="145" spans="1:22" ht="18" customHeight="1" x14ac:dyDescent="0.35">
      <c r="A145" s="14" t="s">
        <v>203</v>
      </c>
      <c r="B145" s="14">
        <f>Table3[[#This Row],[Year]]</f>
        <v>2020</v>
      </c>
      <c r="C145" s="14" t="str">
        <f>Table3[[#This Row],[Month]]</f>
        <v>Oct</v>
      </c>
      <c r="D145" s="14" t="s">
        <v>52</v>
      </c>
      <c r="E145" s="14" t="s">
        <v>53</v>
      </c>
      <c r="F145" s="14" t="s">
        <v>54</v>
      </c>
      <c r="G145" s="14" t="s">
        <v>997</v>
      </c>
      <c r="H145" s="14" t="s">
        <v>56</v>
      </c>
      <c r="I145" s="14" t="s">
        <v>1008</v>
      </c>
      <c r="J145" s="17">
        <f>Table3[[#This Row],[Income]]</f>
        <v>4577.2</v>
      </c>
      <c r="K145" s="17">
        <f>Table3[[#This Row],[Target Income]]</f>
        <v>5126.4639999999999</v>
      </c>
      <c r="N145" s="1">
        <v>2020</v>
      </c>
      <c r="O145" s="1" t="s">
        <v>9</v>
      </c>
      <c r="P145" s="1" t="s">
        <v>15</v>
      </c>
      <c r="Q145" s="5" t="s">
        <v>26</v>
      </c>
      <c r="R145" s="6">
        <v>78</v>
      </c>
      <c r="S145" s="6">
        <v>4577.2</v>
      </c>
      <c r="T145" s="6">
        <v>5126.4639999999999</v>
      </c>
      <c r="U145" s="3">
        <v>915.44</v>
      </c>
      <c r="V145" s="4" t="s">
        <v>39</v>
      </c>
    </row>
    <row r="146" spans="1:22" ht="18" customHeight="1" x14ac:dyDescent="0.35">
      <c r="A146" s="10" t="s">
        <v>204</v>
      </c>
      <c r="B146" s="10">
        <f>Table3[[#This Row],[Year]]</f>
        <v>2020</v>
      </c>
      <c r="C146" s="10" t="str">
        <f>Table3[[#This Row],[Month]]</f>
        <v>Oct</v>
      </c>
      <c r="D146" s="10" t="s">
        <v>52</v>
      </c>
      <c r="E146" s="10" t="s">
        <v>53</v>
      </c>
      <c r="F146" s="10" t="s">
        <v>54</v>
      </c>
      <c r="G146" s="10" t="s">
        <v>997</v>
      </c>
      <c r="H146" s="10" t="s">
        <v>56</v>
      </c>
      <c r="I146" s="10" t="s">
        <v>1008</v>
      </c>
      <c r="J146" s="13">
        <f>Table3[[#This Row],[Income]]</f>
        <v>4576.8999999999996</v>
      </c>
      <c r="K146" s="13">
        <f>Table3[[#This Row],[Target Income]]</f>
        <v>5126.1279999999997</v>
      </c>
      <c r="N146" s="1">
        <v>2020</v>
      </c>
      <c r="O146" s="1" t="s">
        <v>9</v>
      </c>
      <c r="P146" s="1" t="s">
        <v>15</v>
      </c>
      <c r="Q146" s="5" t="s">
        <v>24</v>
      </c>
      <c r="R146" s="6">
        <v>76</v>
      </c>
      <c r="S146" s="6">
        <v>4576.8999999999996</v>
      </c>
      <c r="T146" s="6">
        <v>5126.1279999999997</v>
      </c>
      <c r="U146" s="3">
        <v>915.38</v>
      </c>
      <c r="V146" s="4" t="s">
        <v>39</v>
      </c>
    </row>
    <row r="147" spans="1:22" ht="18" customHeight="1" x14ac:dyDescent="0.35">
      <c r="A147" s="14" t="s">
        <v>205</v>
      </c>
      <c r="B147" s="14">
        <f>Table3[[#This Row],[Year]]</f>
        <v>2020</v>
      </c>
      <c r="C147" s="14" t="str">
        <f>Table3[[#This Row],[Month]]</f>
        <v>Oct</v>
      </c>
      <c r="D147" s="14" t="s">
        <v>998</v>
      </c>
      <c r="E147" s="14" t="s">
        <v>996</v>
      </c>
      <c r="F147" s="14" t="s">
        <v>54</v>
      </c>
      <c r="G147" s="14" t="s">
        <v>55</v>
      </c>
      <c r="H147" s="14" t="s">
        <v>56</v>
      </c>
      <c r="I147" s="14" t="s">
        <v>57</v>
      </c>
      <c r="J147" s="17">
        <f>Table3[[#This Row],[Income]]</f>
        <v>200</v>
      </c>
      <c r="K147" s="17">
        <f>Table3[[#This Row],[Target Income]]</f>
        <v>224</v>
      </c>
      <c r="N147" s="1">
        <v>2020</v>
      </c>
      <c r="O147" s="1" t="s">
        <v>9</v>
      </c>
      <c r="P147" s="1" t="s">
        <v>15</v>
      </c>
      <c r="Q147" s="5" t="s">
        <v>25</v>
      </c>
      <c r="R147" s="6">
        <v>46</v>
      </c>
      <c r="S147" s="6">
        <v>200</v>
      </c>
      <c r="T147" s="6">
        <v>224</v>
      </c>
      <c r="U147" s="3">
        <v>40</v>
      </c>
      <c r="V147" s="4" t="s">
        <v>39</v>
      </c>
    </row>
    <row r="148" spans="1:22" ht="18" customHeight="1" x14ac:dyDescent="0.35">
      <c r="A148" s="10" t="s">
        <v>206</v>
      </c>
      <c r="B148" s="10">
        <f>Table3[[#This Row],[Year]]</f>
        <v>2020</v>
      </c>
      <c r="C148" s="10" t="str">
        <f>Table3[[#This Row],[Month]]</f>
        <v>Oct</v>
      </c>
      <c r="D148" s="10" t="s">
        <v>52</v>
      </c>
      <c r="E148" s="10" t="s">
        <v>53</v>
      </c>
      <c r="F148" s="10" t="s">
        <v>54</v>
      </c>
      <c r="G148" s="10" t="s">
        <v>997</v>
      </c>
      <c r="H148" s="10" t="s">
        <v>56</v>
      </c>
      <c r="I148" s="10" t="s">
        <v>1008</v>
      </c>
      <c r="J148" s="13">
        <f>Table3[[#This Row],[Income]]</f>
        <v>4576.8</v>
      </c>
      <c r="K148" s="13">
        <f>Table3[[#This Row],[Target Income]]</f>
        <v>5126.0160000000005</v>
      </c>
      <c r="N148" s="1">
        <v>2020</v>
      </c>
      <c r="O148" s="1" t="s">
        <v>9</v>
      </c>
      <c r="P148" s="1" t="s">
        <v>15</v>
      </c>
      <c r="Q148" s="5" t="s">
        <v>23</v>
      </c>
      <c r="R148" s="6">
        <v>34</v>
      </c>
      <c r="S148" s="6">
        <v>4576.8</v>
      </c>
      <c r="T148" s="6">
        <v>5126.0160000000005</v>
      </c>
      <c r="U148" s="3">
        <v>915.36000000000013</v>
      </c>
      <c r="V148" s="4" t="s">
        <v>39</v>
      </c>
    </row>
    <row r="149" spans="1:22" ht="18" customHeight="1" x14ac:dyDescent="0.35">
      <c r="A149" s="14" t="s">
        <v>207</v>
      </c>
      <c r="B149" s="14">
        <f>Table3[[#This Row],[Year]]</f>
        <v>2020</v>
      </c>
      <c r="C149" s="14" t="str">
        <f>Table3[[#This Row],[Month]]</f>
        <v>Oct</v>
      </c>
      <c r="D149" s="14" t="s">
        <v>52</v>
      </c>
      <c r="E149" s="14" t="s">
        <v>996</v>
      </c>
      <c r="F149" s="14" t="s">
        <v>54</v>
      </c>
      <c r="G149" s="14" t="s">
        <v>55</v>
      </c>
      <c r="H149" s="14" t="s">
        <v>56</v>
      </c>
      <c r="I149" s="14" t="s">
        <v>1008</v>
      </c>
      <c r="J149" s="17">
        <f>Table3[[#This Row],[Income]]</f>
        <v>200</v>
      </c>
      <c r="K149" s="17">
        <f>Table3[[#This Row],[Target Income]]</f>
        <v>224</v>
      </c>
      <c r="N149" s="1">
        <v>2020</v>
      </c>
      <c r="O149" s="1" t="s">
        <v>9</v>
      </c>
      <c r="P149" s="1" t="s">
        <v>13</v>
      </c>
      <c r="Q149" s="2" t="s">
        <v>34</v>
      </c>
      <c r="R149" s="3">
        <v>7</v>
      </c>
      <c r="S149" s="3">
        <v>200</v>
      </c>
      <c r="T149" s="3">
        <v>224</v>
      </c>
      <c r="U149" s="3">
        <v>40</v>
      </c>
      <c r="V149" s="4" t="s">
        <v>39</v>
      </c>
    </row>
    <row r="150" spans="1:22" ht="18" customHeight="1" x14ac:dyDescent="0.35">
      <c r="A150" s="10" t="s">
        <v>208</v>
      </c>
      <c r="B150" s="10">
        <f>Table3[[#This Row],[Year]]</f>
        <v>2020</v>
      </c>
      <c r="C150" s="10" t="str">
        <f>Table3[[#This Row],[Month]]</f>
        <v>Oct</v>
      </c>
      <c r="D150" s="10" t="s">
        <v>52</v>
      </c>
      <c r="E150" s="10" t="s">
        <v>53</v>
      </c>
      <c r="F150" s="10" t="s">
        <v>54</v>
      </c>
      <c r="G150" s="10" t="s">
        <v>997</v>
      </c>
      <c r="H150" s="10" t="s">
        <v>56</v>
      </c>
      <c r="I150" s="10" t="s">
        <v>1008</v>
      </c>
      <c r="J150" s="13">
        <f>Table3[[#This Row],[Income]]</f>
        <v>4577.3</v>
      </c>
      <c r="K150" s="13">
        <f>Table3[[#This Row],[Target Income]]</f>
        <v>5126.576</v>
      </c>
      <c r="N150" s="1">
        <v>2020</v>
      </c>
      <c r="O150" s="1" t="s">
        <v>9</v>
      </c>
      <c r="P150" s="1" t="s">
        <v>15</v>
      </c>
      <c r="Q150" s="5" t="s">
        <v>27</v>
      </c>
      <c r="R150" s="6">
        <v>3</v>
      </c>
      <c r="S150" s="6">
        <v>4577.3</v>
      </c>
      <c r="T150" s="6">
        <v>5126.576</v>
      </c>
      <c r="U150" s="3">
        <v>915.46</v>
      </c>
      <c r="V150" s="4" t="s">
        <v>41</v>
      </c>
    </row>
    <row r="151" spans="1:22" ht="18" customHeight="1" x14ac:dyDescent="0.35">
      <c r="A151" s="14" t="s">
        <v>209</v>
      </c>
      <c r="B151" s="14">
        <f>Table3[[#This Row],[Year]]</f>
        <v>2020</v>
      </c>
      <c r="C151" s="14" t="str">
        <f>Table3[[#This Row],[Month]]</f>
        <v>Oct</v>
      </c>
      <c r="D151" s="14" t="s">
        <v>52</v>
      </c>
      <c r="E151" s="14" t="s">
        <v>996</v>
      </c>
      <c r="F151" s="14" t="s">
        <v>54</v>
      </c>
      <c r="G151" s="14" t="s">
        <v>55</v>
      </c>
      <c r="H151" s="14" t="s">
        <v>56</v>
      </c>
      <c r="I151" s="14" t="s">
        <v>1008</v>
      </c>
      <c r="J151" s="17">
        <f>Table3[[#This Row],[Income]]</f>
        <v>6600</v>
      </c>
      <c r="K151" s="17">
        <f>Table3[[#This Row],[Target Income]]</f>
        <v>7392</v>
      </c>
      <c r="N151" s="1">
        <v>2020</v>
      </c>
      <c r="O151" s="1" t="s">
        <v>9</v>
      </c>
      <c r="P151" s="1" t="s">
        <v>32</v>
      </c>
      <c r="Q151" s="5" t="s">
        <v>32</v>
      </c>
      <c r="R151" s="6">
        <v>2</v>
      </c>
      <c r="S151" s="6">
        <v>6600</v>
      </c>
      <c r="T151" s="6">
        <v>7392</v>
      </c>
      <c r="U151" s="3">
        <v>1320</v>
      </c>
      <c r="V151" s="4" t="s">
        <v>41</v>
      </c>
    </row>
    <row r="152" spans="1:22" ht="18" customHeight="1" x14ac:dyDescent="0.35">
      <c r="A152" s="10" t="s">
        <v>210</v>
      </c>
      <c r="B152" s="10">
        <f>Table3[[#This Row],[Year]]</f>
        <v>2020</v>
      </c>
      <c r="C152" s="10" t="str">
        <f>Table3[[#This Row],[Month]]</f>
        <v>Nov</v>
      </c>
      <c r="D152" s="10" t="s">
        <v>52</v>
      </c>
      <c r="E152" s="10" t="s">
        <v>53</v>
      </c>
      <c r="F152" s="10" t="s">
        <v>54</v>
      </c>
      <c r="G152" s="10" t="s">
        <v>997</v>
      </c>
      <c r="H152" s="10" t="s">
        <v>56</v>
      </c>
      <c r="I152" s="10" t="s">
        <v>1008</v>
      </c>
      <c r="J152" s="13">
        <f>Table3[[#This Row],[Income]]</f>
        <v>4577.3</v>
      </c>
      <c r="K152" s="13">
        <f>Table3[[#This Row],[Target Income]]</f>
        <v>5126.576</v>
      </c>
      <c r="N152" s="1">
        <v>2020</v>
      </c>
      <c r="O152" s="1" t="s">
        <v>10</v>
      </c>
      <c r="P152" s="1" t="s">
        <v>14</v>
      </c>
      <c r="Q152" s="2" t="s">
        <v>36</v>
      </c>
      <c r="R152" s="3">
        <v>3566</v>
      </c>
      <c r="S152" s="3">
        <v>4577.3</v>
      </c>
      <c r="T152" s="3">
        <v>5126.576</v>
      </c>
      <c r="U152" s="3">
        <v>915.46</v>
      </c>
      <c r="V152" s="4" t="s">
        <v>41</v>
      </c>
    </row>
    <row r="153" spans="1:22" ht="18" customHeight="1" x14ac:dyDescent="0.35">
      <c r="A153" s="14" t="s">
        <v>211</v>
      </c>
      <c r="B153" s="14">
        <f>Table3[[#This Row],[Year]]</f>
        <v>2020</v>
      </c>
      <c r="C153" s="14" t="str">
        <f>Table3[[#This Row],[Month]]</f>
        <v>Nov</v>
      </c>
      <c r="D153" s="14" t="s">
        <v>52</v>
      </c>
      <c r="E153" s="14" t="s">
        <v>53</v>
      </c>
      <c r="F153" s="14" t="s">
        <v>54</v>
      </c>
      <c r="G153" s="14" t="s">
        <v>997</v>
      </c>
      <c r="H153" s="14" t="s">
        <v>1012</v>
      </c>
      <c r="I153" s="14" t="s">
        <v>1008</v>
      </c>
      <c r="J153" s="17">
        <f>Table3[[#This Row],[Income]]</f>
        <v>8000</v>
      </c>
      <c r="K153" s="17">
        <f>Table3[[#This Row],[Target Income]]</f>
        <v>8960</v>
      </c>
      <c r="N153" s="1">
        <v>2020</v>
      </c>
      <c r="O153" s="1" t="s">
        <v>10</v>
      </c>
      <c r="P153" s="1" t="s">
        <v>14</v>
      </c>
      <c r="Q153" s="2" t="s">
        <v>37</v>
      </c>
      <c r="R153" s="3">
        <v>2498</v>
      </c>
      <c r="S153" s="3">
        <v>8000</v>
      </c>
      <c r="T153" s="3">
        <v>8960</v>
      </c>
      <c r="U153" s="3">
        <v>1600</v>
      </c>
      <c r="V153" s="4" t="s">
        <v>41</v>
      </c>
    </row>
    <row r="154" spans="1:22" ht="18" customHeight="1" x14ac:dyDescent="0.35">
      <c r="A154" s="10" t="s">
        <v>212</v>
      </c>
      <c r="B154" s="10">
        <f>Table3[[#This Row],[Year]]</f>
        <v>2020</v>
      </c>
      <c r="C154" s="10" t="str">
        <f>Table3[[#This Row],[Month]]</f>
        <v>Nov</v>
      </c>
      <c r="D154" s="10" t="s">
        <v>52</v>
      </c>
      <c r="E154" s="10" t="s">
        <v>53</v>
      </c>
      <c r="F154" s="10" t="s">
        <v>54</v>
      </c>
      <c r="G154" s="10" t="s">
        <v>997</v>
      </c>
      <c r="H154" s="10" t="s">
        <v>56</v>
      </c>
      <c r="I154" s="10" t="s">
        <v>1008</v>
      </c>
      <c r="J154" s="13">
        <f>Table3[[#This Row],[Income]]</f>
        <v>4577.2</v>
      </c>
      <c r="K154" s="13">
        <f>Table3[[#This Row],[Target Income]]</f>
        <v>5126.4639999999999</v>
      </c>
      <c r="N154" s="1">
        <v>2020</v>
      </c>
      <c r="O154" s="1" t="s">
        <v>10</v>
      </c>
      <c r="P154" s="1" t="s">
        <v>13</v>
      </c>
      <c r="Q154" s="2" t="s">
        <v>35</v>
      </c>
      <c r="R154" s="3">
        <v>1245</v>
      </c>
      <c r="S154" s="3">
        <v>4577.2</v>
      </c>
      <c r="T154" s="3">
        <v>5126.4639999999999</v>
      </c>
      <c r="U154" s="3">
        <v>915.44</v>
      </c>
      <c r="V154" s="4" t="s">
        <v>41</v>
      </c>
    </row>
    <row r="155" spans="1:22" ht="18" customHeight="1" x14ac:dyDescent="0.35">
      <c r="A155" s="14" t="s">
        <v>213</v>
      </c>
      <c r="B155" s="14">
        <f>Table3[[#This Row],[Year]]</f>
        <v>2020</v>
      </c>
      <c r="C155" s="14" t="str">
        <f>Table3[[#This Row],[Month]]</f>
        <v>Nov</v>
      </c>
      <c r="D155" s="14" t="s">
        <v>52</v>
      </c>
      <c r="E155" s="14" t="s">
        <v>53</v>
      </c>
      <c r="F155" s="14" t="s">
        <v>54</v>
      </c>
      <c r="G155" s="14" t="s">
        <v>997</v>
      </c>
      <c r="H155" s="14" t="s">
        <v>56</v>
      </c>
      <c r="I155" s="14" t="s">
        <v>1008</v>
      </c>
      <c r="J155" s="17">
        <f>Table3[[#This Row],[Income]]</f>
        <v>5743.5</v>
      </c>
      <c r="K155" s="17">
        <f>Table3[[#This Row],[Target Income]]</f>
        <v>6432.72</v>
      </c>
      <c r="N155" s="1">
        <v>2020</v>
      </c>
      <c r="O155" s="1" t="s">
        <v>10</v>
      </c>
      <c r="P155" s="1" t="s">
        <v>38</v>
      </c>
      <c r="Q155" s="5" t="s">
        <v>30</v>
      </c>
      <c r="R155" s="6">
        <v>644</v>
      </c>
      <c r="S155" s="6">
        <v>5743.5</v>
      </c>
      <c r="T155" s="6">
        <v>6432.72</v>
      </c>
      <c r="U155" s="3">
        <v>1148.7</v>
      </c>
      <c r="V155" s="4" t="s">
        <v>41</v>
      </c>
    </row>
    <row r="156" spans="1:22" ht="18" customHeight="1" x14ac:dyDescent="0.35">
      <c r="A156" s="10" t="s">
        <v>214</v>
      </c>
      <c r="B156" s="10">
        <f>Table3[[#This Row],[Year]]</f>
        <v>2020</v>
      </c>
      <c r="C156" s="10" t="str">
        <f>Table3[[#This Row],[Month]]</f>
        <v>Nov</v>
      </c>
      <c r="D156" s="10" t="s">
        <v>52</v>
      </c>
      <c r="E156" s="10" t="s">
        <v>53</v>
      </c>
      <c r="F156" s="10" t="s">
        <v>54</v>
      </c>
      <c r="G156" s="10" t="s">
        <v>997</v>
      </c>
      <c r="H156" s="10" t="s">
        <v>1012</v>
      </c>
      <c r="I156" s="10" t="s">
        <v>1008</v>
      </c>
      <c r="J156" s="13">
        <f>Table3[[#This Row],[Income]]</f>
        <v>7000</v>
      </c>
      <c r="K156" s="13">
        <f>Table3[[#This Row],[Target Income]]</f>
        <v>7840</v>
      </c>
      <c r="N156" s="1">
        <v>2020</v>
      </c>
      <c r="O156" s="1" t="s">
        <v>10</v>
      </c>
      <c r="P156" s="1" t="s">
        <v>12</v>
      </c>
      <c r="Q156" s="5" t="s">
        <v>29</v>
      </c>
      <c r="R156" s="6">
        <v>643</v>
      </c>
      <c r="S156" s="6">
        <v>7000</v>
      </c>
      <c r="T156" s="6">
        <v>7840</v>
      </c>
      <c r="U156" s="3">
        <v>1400</v>
      </c>
      <c r="V156" s="4" t="s">
        <v>41</v>
      </c>
    </row>
    <row r="157" spans="1:22" ht="18" customHeight="1" x14ac:dyDescent="0.35">
      <c r="A157" s="14" t="s">
        <v>215</v>
      </c>
      <c r="B157" s="14">
        <f>Table3[[#This Row],[Year]]</f>
        <v>2020</v>
      </c>
      <c r="C157" s="14" t="str">
        <f>Table3[[#This Row],[Month]]</f>
        <v>Nov</v>
      </c>
      <c r="D157" s="14" t="s">
        <v>52</v>
      </c>
      <c r="E157" s="14" t="s">
        <v>53</v>
      </c>
      <c r="F157" s="14" t="s">
        <v>54</v>
      </c>
      <c r="G157" s="14" t="s">
        <v>997</v>
      </c>
      <c r="H157" s="14" t="s">
        <v>56</v>
      </c>
      <c r="I157" s="14" t="s">
        <v>1008</v>
      </c>
      <c r="J157" s="17">
        <f>Table3[[#This Row],[Income]]</f>
        <v>4578.6000000000004</v>
      </c>
      <c r="K157" s="17">
        <f>Table3[[#This Row],[Target Income]]</f>
        <v>5128.0320000000002</v>
      </c>
      <c r="N157" s="1">
        <v>2020</v>
      </c>
      <c r="O157" s="1" t="s">
        <v>10</v>
      </c>
      <c r="P157" s="1" t="s">
        <v>38</v>
      </c>
      <c r="Q157" s="5" t="s">
        <v>31</v>
      </c>
      <c r="R157" s="6">
        <v>455</v>
      </c>
      <c r="S157" s="6">
        <v>4578.6000000000004</v>
      </c>
      <c r="T157" s="6">
        <v>5128.0320000000002</v>
      </c>
      <c r="U157" s="3">
        <v>915.72000000000014</v>
      </c>
      <c r="V157" s="4" t="s">
        <v>41</v>
      </c>
    </row>
    <row r="158" spans="1:22" ht="18" customHeight="1" x14ac:dyDescent="0.35">
      <c r="A158" s="10" t="s">
        <v>216</v>
      </c>
      <c r="B158" s="10">
        <f>Table3[[#This Row],[Year]]</f>
        <v>2020</v>
      </c>
      <c r="C158" s="10" t="str">
        <f>Table3[[#This Row],[Month]]</f>
        <v>Nov</v>
      </c>
      <c r="D158" s="10" t="s">
        <v>52</v>
      </c>
      <c r="E158" s="10" t="s">
        <v>53</v>
      </c>
      <c r="F158" s="10" t="s">
        <v>54</v>
      </c>
      <c r="G158" s="10" t="s">
        <v>997</v>
      </c>
      <c r="H158" s="10" t="s">
        <v>1012</v>
      </c>
      <c r="I158" s="10" t="s">
        <v>1008</v>
      </c>
      <c r="J158" s="13">
        <f>Table3[[#This Row],[Income]]</f>
        <v>7000</v>
      </c>
      <c r="K158" s="13">
        <f>Table3[[#This Row],[Target Income]]</f>
        <v>7840</v>
      </c>
      <c r="N158" s="1">
        <v>2020</v>
      </c>
      <c r="O158" s="1" t="s">
        <v>10</v>
      </c>
      <c r="P158" s="1" t="s">
        <v>12</v>
      </c>
      <c r="Q158" s="5" t="s">
        <v>28</v>
      </c>
      <c r="R158" s="7">
        <v>345</v>
      </c>
      <c r="S158" s="7">
        <v>7000</v>
      </c>
      <c r="T158" s="7">
        <v>7840</v>
      </c>
      <c r="U158" s="3">
        <v>1400</v>
      </c>
      <c r="V158" s="4" t="s">
        <v>41</v>
      </c>
    </row>
    <row r="159" spans="1:22" ht="18" customHeight="1" x14ac:dyDescent="0.35">
      <c r="A159" s="14" t="s">
        <v>217</v>
      </c>
      <c r="B159" s="14">
        <f>Table3[[#This Row],[Year]]</f>
        <v>2020</v>
      </c>
      <c r="C159" s="14" t="str">
        <f>Table3[[#This Row],[Month]]</f>
        <v>Nov</v>
      </c>
      <c r="D159" s="14" t="s">
        <v>52</v>
      </c>
      <c r="E159" s="14" t="s">
        <v>996</v>
      </c>
      <c r="F159" s="14" t="s">
        <v>54</v>
      </c>
      <c r="G159" s="14" t="s">
        <v>55</v>
      </c>
      <c r="H159" s="14" t="s">
        <v>56</v>
      </c>
      <c r="I159" s="14" t="s">
        <v>1008</v>
      </c>
      <c r="J159" s="17">
        <f>Table3[[#This Row],[Income]]</f>
        <v>100</v>
      </c>
      <c r="K159" s="17">
        <f>Table3[[#This Row],[Target Income]]</f>
        <v>112</v>
      </c>
      <c r="N159" s="1">
        <v>2020</v>
      </c>
      <c r="O159" s="1" t="s">
        <v>10</v>
      </c>
      <c r="P159" s="1" t="s">
        <v>13</v>
      </c>
      <c r="Q159" s="2" t="s">
        <v>33</v>
      </c>
      <c r="R159" s="3">
        <v>122</v>
      </c>
      <c r="S159" s="3">
        <v>100</v>
      </c>
      <c r="T159" s="3">
        <v>112</v>
      </c>
      <c r="U159" s="3">
        <v>20</v>
      </c>
      <c r="V159" s="4" t="s">
        <v>41</v>
      </c>
    </row>
    <row r="160" spans="1:22" ht="18" customHeight="1" x14ac:dyDescent="0.35">
      <c r="A160" s="10" t="s">
        <v>218</v>
      </c>
      <c r="B160" s="10">
        <f>Table3[[#This Row],[Year]]</f>
        <v>2020</v>
      </c>
      <c r="C160" s="10" t="str">
        <f>Table3[[#This Row],[Month]]</f>
        <v>Nov</v>
      </c>
      <c r="D160" s="10" t="s">
        <v>52</v>
      </c>
      <c r="E160" s="10" t="s">
        <v>53</v>
      </c>
      <c r="F160" s="10" t="s">
        <v>54</v>
      </c>
      <c r="G160" s="10" t="s">
        <v>997</v>
      </c>
      <c r="H160" s="10" t="s">
        <v>56</v>
      </c>
      <c r="I160" s="10" t="s">
        <v>1008</v>
      </c>
      <c r="J160" s="13">
        <f>Table3[[#This Row],[Income]]</f>
        <v>4577.2</v>
      </c>
      <c r="K160" s="13">
        <f>Table3[[#This Row],[Target Income]]</f>
        <v>5126.4639999999999</v>
      </c>
      <c r="N160" s="1">
        <v>2020</v>
      </c>
      <c r="O160" s="1" t="s">
        <v>10</v>
      </c>
      <c r="P160" s="1" t="s">
        <v>15</v>
      </c>
      <c r="Q160" s="5" t="s">
        <v>26</v>
      </c>
      <c r="R160" s="6">
        <v>78</v>
      </c>
      <c r="S160" s="6">
        <v>4577.2</v>
      </c>
      <c r="T160" s="6">
        <v>5126.4639999999999</v>
      </c>
      <c r="U160" s="3">
        <v>915.44</v>
      </c>
      <c r="V160" s="4" t="s">
        <v>41</v>
      </c>
    </row>
    <row r="161" spans="1:22" ht="18" customHeight="1" x14ac:dyDescent="0.35">
      <c r="A161" s="14" t="s">
        <v>219</v>
      </c>
      <c r="B161" s="14">
        <f>Table3[[#This Row],[Year]]</f>
        <v>2020</v>
      </c>
      <c r="C161" s="14" t="str">
        <f>Table3[[#This Row],[Month]]</f>
        <v>Nov</v>
      </c>
      <c r="D161" s="14" t="s">
        <v>52</v>
      </c>
      <c r="E161" s="14" t="s">
        <v>53</v>
      </c>
      <c r="F161" s="14" t="s">
        <v>54</v>
      </c>
      <c r="G161" s="14" t="s">
        <v>997</v>
      </c>
      <c r="H161" s="14" t="s">
        <v>56</v>
      </c>
      <c r="I161" s="14" t="s">
        <v>1008</v>
      </c>
      <c r="J161" s="17">
        <f>Table3[[#This Row],[Income]]</f>
        <v>4576.8999999999996</v>
      </c>
      <c r="K161" s="17">
        <f>Table3[[#This Row],[Target Income]]</f>
        <v>5126.1279999999997</v>
      </c>
      <c r="N161" s="1">
        <v>2020</v>
      </c>
      <c r="O161" s="1" t="s">
        <v>10</v>
      </c>
      <c r="P161" s="1" t="s">
        <v>15</v>
      </c>
      <c r="Q161" s="5" t="s">
        <v>24</v>
      </c>
      <c r="R161" s="6">
        <v>76</v>
      </c>
      <c r="S161" s="6">
        <v>4576.8999999999996</v>
      </c>
      <c r="T161" s="6">
        <v>5126.1279999999997</v>
      </c>
      <c r="U161" s="3">
        <v>915.38</v>
      </c>
      <c r="V161" s="4" t="s">
        <v>41</v>
      </c>
    </row>
    <row r="162" spans="1:22" ht="18" customHeight="1" x14ac:dyDescent="0.35">
      <c r="A162" s="10" t="s">
        <v>220</v>
      </c>
      <c r="B162" s="10">
        <f>Table3[[#This Row],[Year]]</f>
        <v>2020</v>
      </c>
      <c r="C162" s="10" t="str">
        <f>Table3[[#This Row],[Month]]</f>
        <v>Nov</v>
      </c>
      <c r="D162" s="10" t="s">
        <v>52</v>
      </c>
      <c r="E162" s="10" t="s">
        <v>996</v>
      </c>
      <c r="F162" s="10" t="s">
        <v>54</v>
      </c>
      <c r="G162" s="10" t="s">
        <v>55</v>
      </c>
      <c r="H162" s="10" t="s">
        <v>56</v>
      </c>
      <c r="I162" s="10" t="s">
        <v>1008</v>
      </c>
      <c r="J162" s="13">
        <f>Table3[[#This Row],[Income]]</f>
        <v>200</v>
      </c>
      <c r="K162" s="13">
        <f>Table3[[#This Row],[Target Income]]</f>
        <v>224</v>
      </c>
      <c r="N162" s="1">
        <v>2020</v>
      </c>
      <c r="O162" s="1" t="s">
        <v>10</v>
      </c>
      <c r="P162" s="1" t="s">
        <v>15</v>
      </c>
      <c r="Q162" s="5" t="s">
        <v>25</v>
      </c>
      <c r="R162" s="6">
        <v>46</v>
      </c>
      <c r="S162" s="6">
        <v>200</v>
      </c>
      <c r="T162" s="6">
        <v>224</v>
      </c>
      <c r="U162" s="3">
        <v>40</v>
      </c>
      <c r="V162" s="4" t="s">
        <v>41</v>
      </c>
    </row>
    <row r="163" spans="1:22" ht="18" customHeight="1" x14ac:dyDescent="0.35">
      <c r="A163" s="14" t="s">
        <v>221</v>
      </c>
      <c r="B163" s="14">
        <f>Table3[[#This Row],[Year]]</f>
        <v>2020</v>
      </c>
      <c r="C163" s="14" t="str">
        <f>Table3[[#This Row],[Month]]</f>
        <v>Nov</v>
      </c>
      <c r="D163" s="14" t="s">
        <v>52</v>
      </c>
      <c r="E163" s="14" t="s">
        <v>53</v>
      </c>
      <c r="F163" s="14" t="s">
        <v>54</v>
      </c>
      <c r="G163" s="14" t="s">
        <v>997</v>
      </c>
      <c r="H163" s="14" t="s">
        <v>56</v>
      </c>
      <c r="I163" s="14" t="s">
        <v>1008</v>
      </c>
      <c r="J163" s="17">
        <f>Table3[[#This Row],[Income]]</f>
        <v>4576.8</v>
      </c>
      <c r="K163" s="17">
        <f>Table3[[#This Row],[Target Income]]</f>
        <v>5126.0160000000005</v>
      </c>
      <c r="N163" s="1">
        <v>2020</v>
      </c>
      <c r="O163" s="1" t="s">
        <v>10</v>
      </c>
      <c r="P163" s="1" t="s">
        <v>15</v>
      </c>
      <c r="Q163" s="5" t="s">
        <v>23</v>
      </c>
      <c r="R163" s="6">
        <v>34</v>
      </c>
      <c r="S163" s="6">
        <v>4576.8</v>
      </c>
      <c r="T163" s="6">
        <v>5126.0160000000005</v>
      </c>
      <c r="U163" s="3">
        <v>915.36000000000013</v>
      </c>
      <c r="V163" s="4" t="s">
        <v>41</v>
      </c>
    </row>
    <row r="164" spans="1:22" ht="18" customHeight="1" x14ac:dyDescent="0.35">
      <c r="A164" s="10" t="s">
        <v>222</v>
      </c>
      <c r="B164" s="10">
        <f>Table3[[#This Row],[Year]]</f>
        <v>2020</v>
      </c>
      <c r="C164" s="10" t="str">
        <f>Table3[[#This Row],[Month]]</f>
        <v>Nov</v>
      </c>
      <c r="D164" s="10" t="s">
        <v>52</v>
      </c>
      <c r="E164" s="10" t="s">
        <v>996</v>
      </c>
      <c r="F164" s="10" t="s">
        <v>54</v>
      </c>
      <c r="G164" s="10" t="s">
        <v>55</v>
      </c>
      <c r="H164" s="10" t="s">
        <v>56</v>
      </c>
      <c r="I164" s="10" t="s">
        <v>1008</v>
      </c>
      <c r="J164" s="13">
        <f>Table3[[#This Row],[Income]]</f>
        <v>200</v>
      </c>
      <c r="K164" s="13">
        <f>Table3[[#This Row],[Target Income]]</f>
        <v>224</v>
      </c>
      <c r="N164" s="1">
        <v>2020</v>
      </c>
      <c r="O164" s="1" t="s">
        <v>10</v>
      </c>
      <c r="P164" s="1" t="s">
        <v>13</v>
      </c>
      <c r="Q164" s="2" t="s">
        <v>34</v>
      </c>
      <c r="R164" s="3">
        <v>7</v>
      </c>
      <c r="S164" s="3">
        <v>200</v>
      </c>
      <c r="T164" s="3">
        <v>224</v>
      </c>
      <c r="U164" s="3">
        <v>40</v>
      </c>
      <c r="V164" s="4" t="s">
        <v>41</v>
      </c>
    </row>
    <row r="165" spans="1:22" ht="18" customHeight="1" x14ac:dyDescent="0.35">
      <c r="A165" s="14" t="s">
        <v>223</v>
      </c>
      <c r="B165" s="14">
        <f>Table3[[#This Row],[Year]]</f>
        <v>2020</v>
      </c>
      <c r="C165" s="14" t="str">
        <f>Table3[[#This Row],[Month]]</f>
        <v>Nov</v>
      </c>
      <c r="D165" s="14" t="s">
        <v>52</v>
      </c>
      <c r="E165" s="14" t="s">
        <v>53</v>
      </c>
      <c r="F165" s="14" t="s">
        <v>54</v>
      </c>
      <c r="G165" s="14" t="s">
        <v>997</v>
      </c>
      <c r="H165" s="14" t="s">
        <v>56</v>
      </c>
      <c r="I165" s="14" t="s">
        <v>1008</v>
      </c>
      <c r="J165" s="17">
        <f>Table3[[#This Row],[Income]]</f>
        <v>4577.3</v>
      </c>
      <c r="K165" s="17">
        <f>Table3[[#This Row],[Target Income]]</f>
        <v>5126.576</v>
      </c>
      <c r="N165" s="1">
        <v>2020</v>
      </c>
      <c r="O165" s="1" t="s">
        <v>10</v>
      </c>
      <c r="P165" s="1" t="s">
        <v>15</v>
      </c>
      <c r="Q165" s="5" t="s">
        <v>27</v>
      </c>
      <c r="R165" s="6">
        <v>3</v>
      </c>
      <c r="S165" s="6">
        <v>4577.3</v>
      </c>
      <c r="T165" s="6">
        <v>5126.576</v>
      </c>
      <c r="U165" s="3">
        <v>915.46</v>
      </c>
      <c r="V165" s="4" t="s">
        <v>41</v>
      </c>
    </row>
    <row r="166" spans="1:22" ht="18" customHeight="1" x14ac:dyDescent="0.35">
      <c r="A166" s="10" t="s">
        <v>224</v>
      </c>
      <c r="B166" s="10">
        <f>Table3[[#This Row],[Year]]</f>
        <v>2020</v>
      </c>
      <c r="C166" s="10" t="str">
        <f>Table3[[#This Row],[Month]]</f>
        <v>Nov</v>
      </c>
      <c r="D166" s="10" t="s">
        <v>998</v>
      </c>
      <c r="E166" s="10" t="s">
        <v>53</v>
      </c>
      <c r="F166" s="10" t="s">
        <v>54</v>
      </c>
      <c r="G166" s="10" t="s">
        <v>997</v>
      </c>
      <c r="H166" s="10" t="s">
        <v>56</v>
      </c>
      <c r="I166" s="10" t="s">
        <v>1009</v>
      </c>
      <c r="J166" s="13">
        <f>Table3[[#This Row],[Income]]</f>
        <v>6600</v>
      </c>
      <c r="K166" s="13">
        <f>Table3[[#This Row],[Target Income]]</f>
        <v>7392</v>
      </c>
      <c r="N166" s="1">
        <v>2020</v>
      </c>
      <c r="O166" s="1" t="s">
        <v>10</v>
      </c>
      <c r="P166" s="1" t="s">
        <v>32</v>
      </c>
      <c r="Q166" s="5" t="s">
        <v>32</v>
      </c>
      <c r="R166" s="6">
        <v>2</v>
      </c>
      <c r="S166" s="6">
        <v>6600</v>
      </c>
      <c r="T166" s="6">
        <v>7392</v>
      </c>
      <c r="U166" s="3">
        <v>1320</v>
      </c>
      <c r="V166" s="4" t="s">
        <v>39</v>
      </c>
    </row>
    <row r="167" spans="1:22" ht="18" customHeight="1" x14ac:dyDescent="0.35">
      <c r="A167" s="14" t="s">
        <v>225</v>
      </c>
      <c r="B167" s="14">
        <f>Table3[[#This Row],[Year]]</f>
        <v>2020</v>
      </c>
      <c r="C167" s="14" t="str">
        <f>Table3[[#This Row],[Month]]</f>
        <v>Dec</v>
      </c>
      <c r="D167" s="14" t="s">
        <v>52</v>
      </c>
      <c r="E167" s="14" t="s">
        <v>53</v>
      </c>
      <c r="F167" s="14" t="s">
        <v>54</v>
      </c>
      <c r="G167" s="14" t="s">
        <v>997</v>
      </c>
      <c r="H167" s="14" t="s">
        <v>56</v>
      </c>
      <c r="I167" s="14" t="s">
        <v>1008</v>
      </c>
      <c r="J167" s="17">
        <f>Table3[[#This Row],[Income]]</f>
        <v>4577.3</v>
      </c>
      <c r="K167" s="17">
        <f>Table3[[#This Row],[Target Income]]</f>
        <v>5126.576</v>
      </c>
      <c r="N167" s="1">
        <v>2020</v>
      </c>
      <c r="O167" s="1" t="s">
        <v>11</v>
      </c>
      <c r="P167" s="1" t="s">
        <v>14</v>
      </c>
      <c r="Q167" s="2" t="s">
        <v>36</v>
      </c>
      <c r="R167" s="3">
        <v>3566</v>
      </c>
      <c r="S167" s="3">
        <v>4577.3</v>
      </c>
      <c r="T167" s="3">
        <v>5126.576</v>
      </c>
      <c r="U167" s="3">
        <v>915.46</v>
      </c>
      <c r="V167" s="4" t="s">
        <v>39</v>
      </c>
    </row>
    <row r="168" spans="1:22" ht="18" customHeight="1" x14ac:dyDescent="0.35">
      <c r="A168" s="10" t="s">
        <v>226</v>
      </c>
      <c r="B168" s="10">
        <f>Table3[[#This Row],[Year]]</f>
        <v>2020</v>
      </c>
      <c r="C168" s="10" t="str">
        <f>Table3[[#This Row],[Month]]</f>
        <v>Dec</v>
      </c>
      <c r="D168" s="10" t="s">
        <v>998</v>
      </c>
      <c r="E168" s="10" t="s">
        <v>53</v>
      </c>
      <c r="F168" s="10" t="s">
        <v>54</v>
      </c>
      <c r="G168" s="10" t="s">
        <v>997</v>
      </c>
      <c r="H168" s="10" t="s">
        <v>56</v>
      </c>
      <c r="I168" s="10" t="s">
        <v>1009</v>
      </c>
      <c r="J168" s="13">
        <f>Table3[[#This Row],[Income]]</f>
        <v>8000</v>
      </c>
      <c r="K168" s="13">
        <f>Table3[[#This Row],[Target Income]]</f>
        <v>8960</v>
      </c>
      <c r="N168" s="1">
        <v>2020</v>
      </c>
      <c r="O168" s="1" t="s">
        <v>11</v>
      </c>
      <c r="P168" s="1" t="s">
        <v>14</v>
      </c>
      <c r="Q168" s="2" t="s">
        <v>37</v>
      </c>
      <c r="R168" s="3">
        <v>2498</v>
      </c>
      <c r="S168" s="3">
        <v>8000</v>
      </c>
      <c r="T168" s="3">
        <v>8960</v>
      </c>
      <c r="U168" s="3">
        <v>1600</v>
      </c>
      <c r="V168" s="4" t="s">
        <v>39</v>
      </c>
    </row>
    <row r="169" spans="1:22" ht="18" customHeight="1" x14ac:dyDescent="0.35">
      <c r="A169" s="14" t="s">
        <v>227</v>
      </c>
      <c r="B169" s="14">
        <f>Table3[[#This Row],[Year]]</f>
        <v>2020</v>
      </c>
      <c r="C169" s="14" t="str">
        <f>Table3[[#This Row],[Month]]</f>
        <v>Dec</v>
      </c>
      <c r="D169" s="14" t="s">
        <v>52</v>
      </c>
      <c r="E169" s="14" t="s">
        <v>53</v>
      </c>
      <c r="F169" s="14" t="s">
        <v>54</v>
      </c>
      <c r="G169" s="14" t="s">
        <v>997</v>
      </c>
      <c r="H169" s="14" t="s">
        <v>56</v>
      </c>
      <c r="I169" s="14" t="s">
        <v>1008</v>
      </c>
      <c r="J169" s="17">
        <f>Table3[[#This Row],[Income]]</f>
        <v>4577.2</v>
      </c>
      <c r="K169" s="17">
        <f>Table3[[#This Row],[Target Income]]</f>
        <v>5126.4639999999999</v>
      </c>
      <c r="N169" s="1">
        <v>2020</v>
      </c>
      <c r="O169" s="1" t="s">
        <v>11</v>
      </c>
      <c r="P169" s="1" t="s">
        <v>13</v>
      </c>
      <c r="Q169" s="2" t="s">
        <v>35</v>
      </c>
      <c r="R169" s="3">
        <v>1245</v>
      </c>
      <c r="S169" s="3">
        <v>4577.2</v>
      </c>
      <c r="T169" s="3">
        <v>5126.4639999999999</v>
      </c>
      <c r="U169" s="3">
        <v>915.44</v>
      </c>
      <c r="V169" s="4" t="s">
        <v>39</v>
      </c>
    </row>
    <row r="170" spans="1:22" ht="18" customHeight="1" x14ac:dyDescent="0.35">
      <c r="A170" s="10" t="s">
        <v>228</v>
      </c>
      <c r="B170" s="10">
        <f>Table3[[#This Row],[Year]]</f>
        <v>2020</v>
      </c>
      <c r="C170" s="10" t="str">
        <f>Table3[[#This Row],[Month]]</f>
        <v>Dec</v>
      </c>
      <c r="D170" s="10" t="s">
        <v>52</v>
      </c>
      <c r="E170" s="10" t="s">
        <v>53</v>
      </c>
      <c r="F170" s="10" t="s">
        <v>54</v>
      </c>
      <c r="G170" s="10" t="s">
        <v>997</v>
      </c>
      <c r="H170" s="10" t="s">
        <v>56</v>
      </c>
      <c r="I170" s="10" t="s">
        <v>1008</v>
      </c>
      <c r="J170" s="13">
        <f>Table3[[#This Row],[Income]]</f>
        <v>5743.5</v>
      </c>
      <c r="K170" s="13">
        <f>Table3[[#This Row],[Target Income]]</f>
        <v>6432.72</v>
      </c>
      <c r="N170" s="1">
        <v>2020</v>
      </c>
      <c r="O170" s="1" t="s">
        <v>11</v>
      </c>
      <c r="P170" s="1" t="s">
        <v>38</v>
      </c>
      <c r="Q170" s="5" t="s">
        <v>30</v>
      </c>
      <c r="R170" s="6">
        <v>644</v>
      </c>
      <c r="S170" s="6">
        <v>5743.5</v>
      </c>
      <c r="T170" s="6">
        <v>6432.72</v>
      </c>
      <c r="U170" s="3">
        <v>1148.7</v>
      </c>
      <c r="V170" s="4" t="s">
        <v>39</v>
      </c>
    </row>
    <row r="171" spans="1:22" ht="18" customHeight="1" x14ac:dyDescent="0.35">
      <c r="A171" s="14" t="s">
        <v>229</v>
      </c>
      <c r="B171" s="14">
        <f>Table3[[#This Row],[Year]]</f>
        <v>2020</v>
      </c>
      <c r="C171" s="14" t="str">
        <f>Table3[[#This Row],[Month]]</f>
        <v>Dec</v>
      </c>
      <c r="D171" s="14" t="s">
        <v>998</v>
      </c>
      <c r="E171" s="14" t="s">
        <v>53</v>
      </c>
      <c r="F171" s="14" t="s">
        <v>54</v>
      </c>
      <c r="G171" s="14" t="s">
        <v>997</v>
      </c>
      <c r="H171" s="14" t="s">
        <v>56</v>
      </c>
      <c r="I171" s="14" t="s">
        <v>1009</v>
      </c>
      <c r="J171" s="17">
        <f>Table3[[#This Row],[Income]]</f>
        <v>7000</v>
      </c>
      <c r="K171" s="17">
        <f>Table3[[#This Row],[Target Income]]</f>
        <v>7840</v>
      </c>
      <c r="N171" s="1">
        <v>2020</v>
      </c>
      <c r="O171" s="1" t="s">
        <v>11</v>
      </c>
      <c r="P171" s="1" t="s">
        <v>12</v>
      </c>
      <c r="Q171" s="5" t="s">
        <v>29</v>
      </c>
      <c r="R171" s="6">
        <v>643</v>
      </c>
      <c r="S171" s="6">
        <v>7000</v>
      </c>
      <c r="T171" s="6">
        <v>7840</v>
      </c>
      <c r="U171" s="3">
        <v>1400</v>
      </c>
      <c r="V171" s="4" t="s">
        <v>41</v>
      </c>
    </row>
    <row r="172" spans="1:22" ht="18" customHeight="1" x14ac:dyDescent="0.35">
      <c r="A172" s="10" t="s">
        <v>230</v>
      </c>
      <c r="B172" s="10">
        <f>Table3[[#This Row],[Year]]</f>
        <v>2020</v>
      </c>
      <c r="C172" s="10" t="str">
        <f>Table3[[#This Row],[Month]]</f>
        <v>Dec</v>
      </c>
      <c r="D172" s="10" t="s">
        <v>52</v>
      </c>
      <c r="E172" s="10" t="s">
        <v>53</v>
      </c>
      <c r="F172" s="10" t="s">
        <v>54</v>
      </c>
      <c r="G172" s="10" t="s">
        <v>997</v>
      </c>
      <c r="H172" s="10" t="s">
        <v>56</v>
      </c>
      <c r="I172" s="10" t="s">
        <v>1008</v>
      </c>
      <c r="J172" s="13">
        <f>Table3[[#This Row],[Income]]</f>
        <v>4578.6000000000004</v>
      </c>
      <c r="K172" s="13">
        <f>Table3[[#This Row],[Target Income]]</f>
        <v>5128.0320000000002</v>
      </c>
      <c r="N172" s="1">
        <v>2020</v>
      </c>
      <c r="O172" s="1" t="s">
        <v>11</v>
      </c>
      <c r="P172" s="1" t="s">
        <v>38</v>
      </c>
      <c r="Q172" s="5" t="s">
        <v>31</v>
      </c>
      <c r="R172" s="6">
        <v>455</v>
      </c>
      <c r="S172" s="6">
        <v>4578.6000000000004</v>
      </c>
      <c r="T172" s="6">
        <v>5128.0320000000002</v>
      </c>
      <c r="U172" s="3">
        <v>915.72000000000014</v>
      </c>
      <c r="V172" s="4" t="s">
        <v>41</v>
      </c>
    </row>
    <row r="173" spans="1:22" ht="18" customHeight="1" x14ac:dyDescent="0.35">
      <c r="A173" s="14" t="s">
        <v>231</v>
      </c>
      <c r="B173" s="14">
        <f>Table3[[#This Row],[Year]]</f>
        <v>2020</v>
      </c>
      <c r="C173" s="14" t="str">
        <f>Table3[[#This Row],[Month]]</f>
        <v>Dec</v>
      </c>
      <c r="D173" s="14" t="s">
        <v>998</v>
      </c>
      <c r="E173" s="14" t="s">
        <v>53</v>
      </c>
      <c r="F173" s="14" t="s">
        <v>54</v>
      </c>
      <c r="G173" s="14" t="s">
        <v>997</v>
      </c>
      <c r="H173" s="14" t="s">
        <v>56</v>
      </c>
      <c r="I173" s="14" t="s">
        <v>1009</v>
      </c>
      <c r="J173" s="17">
        <f>Table3[[#This Row],[Income]]</f>
        <v>7000</v>
      </c>
      <c r="K173" s="17">
        <f>Table3[[#This Row],[Target Income]]</f>
        <v>7840</v>
      </c>
      <c r="N173" s="1">
        <v>2020</v>
      </c>
      <c r="O173" s="1" t="s">
        <v>11</v>
      </c>
      <c r="P173" s="1" t="s">
        <v>12</v>
      </c>
      <c r="Q173" s="5" t="s">
        <v>28</v>
      </c>
      <c r="R173" s="7">
        <v>345</v>
      </c>
      <c r="S173" s="7">
        <v>7000</v>
      </c>
      <c r="T173" s="7">
        <v>7840</v>
      </c>
      <c r="U173" s="3">
        <v>1400</v>
      </c>
      <c r="V173" s="4" t="s">
        <v>41</v>
      </c>
    </row>
    <row r="174" spans="1:22" ht="18" customHeight="1" x14ac:dyDescent="0.35">
      <c r="A174" s="10" t="s">
        <v>232</v>
      </c>
      <c r="B174" s="10">
        <f>Table3[[#This Row],[Year]]</f>
        <v>2020</v>
      </c>
      <c r="C174" s="10" t="str">
        <f>Table3[[#This Row],[Month]]</f>
        <v>Dec</v>
      </c>
      <c r="D174" s="10" t="s">
        <v>998</v>
      </c>
      <c r="E174" s="10" t="s">
        <v>996</v>
      </c>
      <c r="F174" s="10" t="s">
        <v>54</v>
      </c>
      <c r="G174" s="10" t="s">
        <v>55</v>
      </c>
      <c r="H174" s="10" t="s">
        <v>56</v>
      </c>
      <c r="I174" s="10" t="s">
        <v>57</v>
      </c>
      <c r="J174" s="13">
        <f>Table3[[#This Row],[Income]]</f>
        <v>100</v>
      </c>
      <c r="K174" s="13">
        <f>Table3[[#This Row],[Target Income]]</f>
        <v>112</v>
      </c>
      <c r="N174" s="1">
        <v>2020</v>
      </c>
      <c r="O174" s="1" t="s">
        <v>11</v>
      </c>
      <c r="P174" s="1" t="s">
        <v>13</v>
      </c>
      <c r="Q174" s="2" t="s">
        <v>33</v>
      </c>
      <c r="R174" s="3">
        <v>122</v>
      </c>
      <c r="S174" s="3">
        <v>100</v>
      </c>
      <c r="T174" s="3">
        <v>112</v>
      </c>
      <c r="U174" s="3">
        <v>20</v>
      </c>
      <c r="V174" s="4" t="s">
        <v>41</v>
      </c>
    </row>
    <row r="175" spans="1:22" ht="18" customHeight="1" x14ac:dyDescent="0.35">
      <c r="A175" s="14" t="s">
        <v>233</v>
      </c>
      <c r="B175" s="14">
        <f>Table3[[#This Row],[Year]]</f>
        <v>2020</v>
      </c>
      <c r="C175" s="14" t="str">
        <f>Table3[[#This Row],[Month]]</f>
        <v>Dec</v>
      </c>
      <c r="D175" s="14" t="s">
        <v>52</v>
      </c>
      <c r="E175" s="14" t="s">
        <v>53</v>
      </c>
      <c r="F175" s="14" t="s">
        <v>54</v>
      </c>
      <c r="G175" s="14" t="s">
        <v>997</v>
      </c>
      <c r="H175" s="14" t="s">
        <v>56</v>
      </c>
      <c r="I175" s="14" t="s">
        <v>1008</v>
      </c>
      <c r="J175" s="17">
        <f>Table3[[#This Row],[Income]]</f>
        <v>4577.2</v>
      </c>
      <c r="K175" s="17">
        <f>Table3[[#This Row],[Target Income]]</f>
        <v>5126.4639999999999</v>
      </c>
      <c r="N175" s="1">
        <v>2020</v>
      </c>
      <c r="O175" s="1" t="s">
        <v>11</v>
      </c>
      <c r="P175" s="1" t="s">
        <v>15</v>
      </c>
      <c r="Q175" s="5" t="s">
        <v>26</v>
      </c>
      <c r="R175" s="6">
        <v>78</v>
      </c>
      <c r="S175" s="6">
        <v>4577.2</v>
      </c>
      <c r="T175" s="6">
        <v>5126.4639999999999</v>
      </c>
      <c r="U175" s="3">
        <v>915.44</v>
      </c>
      <c r="V175" s="4" t="s">
        <v>41</v>
      </c>
    </row>
    <row r="176" spans="1:22" ht="18" customHeight="1" x14ac:dyDescent="0.35">
      <c r="A176" s="10" t="s">
        <v>234</v>
      </c>
      <c r="B176" s="10">
        <f>Table3[[#This Row],[Year]]</f>
        <v>2020</v>
      </c>
      <c r="C176" s="10" t="str">
        <f>Table3[[#This Row],[Month]]</f>
        <v>Dec</v>
      </c>
      <c r="D176" s="10" t="s">
        <v>52</v>
      </c>
      <c r="E176" s="10" t="s">
        <v>53</v>
      </c>
      <c r="F176" s="10" t="s">
        <v>54</v>
      </c>
      <c r="G176" s="10" t="s">
        <v>997</v>
      </c>
      <c r="H176" s="10" t="s">
        <v>56</v>
      </c>
      <c r="I176" s="10" t="s">
        <v>1008</v>
      </c>
      <c r="J176" s="13">
        <f>Table3[[#This Row],[Income]]</f>
        <v>4576.8999999999996</v>
      </c>
      <c r="K176" s="13">
        <f>Table3[[#This Row],[Target Income]]</f>
        <v>5126.1279999999997</v>
      </c>
      <c r="N176" s="1">
        <v>2020</v>
      </c>
      <c r="O176" s="1" t="s">
        <v>11</v>
      </c>
      <c r="P176" s="1" t="s">
        <v>15</v>
      </c>
      <c r="Q176" s="5" t="s">
        <v>24</v>
      </c>
      <c r="R176" s="6">
        <v>76</v>
      </c>
      <c r="S176" s="6">
        <v>4576.8999999999996</v>
      </c>
      <c r="T176" s="6">
        <v>5126.1279999999997</v>
      </c>
      <c r="U176" s="3">
        <v>915.38</v>
      </c>
      <c r="V176" s="4" t="s">
        <v>41</v>
      </c>
    </row>
    <row r="177" spans="1:22" ht="18" customHeight="1" x14ac:dyDescent="0.35">
      <c r="A177" s="14" t="s">
        <v>235</v>
      </c>
      <c r="B177" s="14">
        <f>Table3[[#This Row],[Year]]</f>
        <v>2020</v>
      </c>
      <c r="C177" s="14" t="str">
        <f>Table3[[#This Row],[Month]]</f>
        <v>Dec</v>
      </c>
      <c r="D177" s="14" t="s">
        <v>998</v>
      </c>
      <c r="E177" s="14" t="s">
        <v>996</v>
      </c>
      <c r="F177" s="14" t="s">
        <v>54</v>
      </c>
      <c r="G177" s="14" t="s">
        <v>55</v>
      </c>
      <c r="H177" s="14" t="s">
        <v>56</v>
      </c>
      <c r="I177" s="14" t="s">
        <v>57</v>
      </c>
      <c r="J177" s="17">
        <f>Table3[[#This Row],[Income]]</f>
        <v>200</v>
      </c>
      <c r="K177" s="17">
        <f>Table3[[#This Row],[Target Income]]</f>
        <v>224</v>
      </c>
      <c r="N177" s="1">
        <v>2020</v>
      </c>
      <c r="O177" s="1" t="s">
        <v>11</v>
      </c>
      <c r="P177" s="1" t="s">
        <v>15</v>
      </c>
      <c r="Q177" s="5" t="s">
        <v>25</v>
      </c>
      <c r="R177" s="6">
        <v>46</v>
      </c>
      <c r="S177" s="6">
        <v>200</v>
      </c>
      <c r="T177" s="6">
        <v>224</v>
      </c>
      <c r="U177" s="3">
        <v>40</v>
      </c>
      <c r="V177" s="4" t="s">
        <v>41</v>
      </c>
    </row>
    <row r="178" spans="1:22" ht="18" customHeight="1" x14ac:dyDescent="0.35">
      <c r="A178" s="10" t="s">
        <v>236</v>
      </c>
      <c r="B178" s="10">
        <f>Table3[[#This Row],[Year]]</f>
        <v>2020</v>
      </c>
      <c r="C178" s="10" t="str">
        <f>Table3[[#This Row],[Month]]</f>
        <v>Dec</v>
      </c>
      <c r="D178" s="10" t="s">
        <v>52</v>
      </c>
      <c r="E178" s="10" t="s">
        <v>53</v>
      </c>
      <c r="F178" s="10" t="s">
        <v>54</v>
      </c>
      <c r="G178" s="10" t="s">
        <v>997</v>
      </c>
      <c r="H178" s="10" t="s">
        <v>56</v>
      </c>
      <c r="I178" s="10" t="s">
        <v>1008</v>
      </c>
      <c r="J178" s="13">
        <f>Table3[[#This Row],[Income]]</f>
        <v>4576.8</v>
      </c>
      <c r="K178" s="13">
        <f>Table3[[#This Row],[Target Income]]</f>
        <v>5126.0160000000005</v>
      </c>
      <c r="N178" s="1">
        <v>2020</v>
      </c>
      <c r="O178" s="1" t="s">
        <v>11</v>
      </c>
      <c r="P178" s="1" t="s">
        <v>15</v>
      </c>
      <c r="Q178" s="5" t="s">
        <v>23</v>
      </c>
      <c r="R178" s="6">
        <v>34</v>
      </c>
      <c r="S178" s="6">
        <v>4576.8</v>
      </c>
      <c r="T178" s="6">
        <v>5126.0160000000005</v>
      </c>
      <c r="U178" s="3">
        <v>915.36000000000013</v>
      </c>
      <c r="V178" s="4" t="s">
        <v>41</v>
      </c>
    </row>
    <row r="179" spans="1:22" ht="18" customHeight="1" x14ac:dyDescent="0.35">
      <c r="A179" s="14" t="s">
        <v>237</v>
      </c>
      <c r="B179" s="14">
        <f>Table3[[#This Row],[Year]]</f>
        <v>2020</v>
      </c>
      <c r="C179" s="14" t="str">
        <f>Table3[[#This Row],[Month]]</f>
        <v>Dec</v>
      </c>
      <c r="D179" s="14" t="s">
        <v>998</v>
      </c>
      <c r="E179" s="14" t="s">
        <v>996</v>
      </c>
      <c r="F179" s="14" t="s">
        <v>54</v>
      </c>
      <c r="G179" s="14" t="s">
        <v>55</v>
      </c>
      <c r="H179" s="14" t="s">
        <v>56</v>
      </c>
      <c r="I179" s="14" t="s">
        <v>57</v>
      </c>
      <c r="J179" s="17">
        <f>Table3[[#This Row],[Income]]</f>
        <v>200</v>
      </c>
      <c r="K179" s="17">
        <f>Table3[[#This Row],[Target Income]]</f>
        <v>224</v>
      </c>
      <c r="N179" s="1">
        <v>2020</v>
      </c>
      <c r="O179" s="1" t="s">
        <v>11</v>
      </c>
      <c r="P179" s="1" t="s">
        <v>13</v>
      </c>
      <c r="Q179" s="2" t="s">
        <v>34</v>
      </c>
      <c r="R179" s="3">
        <v>7</v>
      </c>
      <c r="S179" s="3">
        <v>200</v>
      </c>
      <c r="T179" s="3">
        <v>224</v>
      </c>
      <c r="U179" s="3">
        <v>40</v>
      </c>
      <c r="V179" s="4" t="s">
        <v>41</v>
      </c>
    </row>
    <row r="180" spans="1:22" ht="18" customHeight="1" x14ac:dyDescent="0.35">
      <c r="A180" s="10" t="s">
        <v>238</v>
      </c>
      <c r="B180" s="10">
        <f>Table3[[#This Row],[Year]]</f>
        <v>2020</v>
      </c>
      <c r="C180" s="10" t="str">
        <f>Table3[[#This Row],[Month]]</f>
        <v>Dec</v>
      </c>
      <c r="D180" s="10" t="s">
        <v>52</v>
      </c>
      <c r="E180" s="10" t="s">
        <v>53</v>
      </c>
      <c r="F180" s="10" t="s">
        <v>54</v>
      </c>
      <c r="G180" s="10" t="s">
        <v>997</v>
      </c>
      <c r="H180" s="10" t="s">
        <v>56</v>
      </c>
      <c r="I180" s="10" t="s">
        <v>1008</v>
      </c>
      <c r="J180" s="13">
        <f>Table3[[#This Row],[Income]]</f>
        <v>4577.3</v>
      </c>
      <c r="K180" s="13">
        <f>Table3[[#This Row],[Target Income]]</f>
        <v>5126.576</v>
      </c>
      <c r="N180" s="1">
        <v>2020</v>
      </c>
      <c r="O180" s="1" t="s">
        <v>11</v>
      </c>
      <c r="P180" s="1" t="s">
        <v>15</v>
      </c>
      <c r="Q180" s="5" t="s">
        <v>27</v>
      </c>
      <c r="R180" s="6">
        <v>3</v>
      </c>
      <c r="S180" s="6">
        <v>4577.3</v>
      </c>
      <c r="T180" s="6">
        <v>5126.576</v>
      </c>
      <c r="U180" s="3">
        <v>915.46</v>
      </c>
      <c r="V180" s="4" t="s">
        <v>39</v>
      </c>
    </row>
    <row r="181" spans="1:22" ht="18" customHeight="1" x14ac:dyDescent="0.35">
      <c r="A181" s="14" t="s">
        <v>239</v>
      </c>
      <c r="B181" s="14">
        <f>Table3[[#This Row],[Year]]</f>
        <v>2020</v>
      </c>
      <c r="C181" s="14" t="str">
        <f>Table3[[#This Row],[Month]]</f>
        <v>Dec</v>
      </c>
      <c r="D181" s="14" t="s">
        <v>998</v>
      </c>
      <c r="E181" s="14" t="s">
        <v>53</v>
      </c>
      <c r="F181" s="14" t="s">
        <v>54</v>
      </c>
      <c r="G181" s="14" t="s">
        <v>997</v>
      </c>
      <c r="H181" s="14" t="s">
        <v>56</v>
      </c>
      <c r="I181" s="14" t="s">
        <v>1009</v>
      </c>
      <c r="J181" s="17">
        <f>Table3[[#This Row],[Income]]</f>
        <v>6600</v>
      </c>
      <c r="K181" s="17">
        <f>Table3[[#This Row],[Target Income]]</f>
        <v>7392</v>
      </c>
      <c r="N181" s="1">
        <v>2020</v>
      </c>
      <c r="O181" s="1" t="s">
        <v>11</v>
      </c>
      <c r="P181" s="1" t="s">
        <v>32</v>
      </c>
      <c r="Q181" s="5" t="s">
        <v>32</v>
      </c>
      <c r="R181" s="6">
        <v>2</v>
      </c>
      <c r="S181" s="6">
        <v>6600</v>
      </c>
      <c r="T181" s="6">
        <v>7392</v>
      </c>
      <c r="U181" s="3">
        <v>1320</v>
      </c>
      <c r="V181" s="4" t="s">
        <v>41</v>
      </c>
    </row>
    <row r="182" spans="1:22" ht="18" customHeight="1" x14ac:dyDescent="0.35">
      <c r="A182" s="10" t="s">
        <v>240</v>
      </c>
      <c r="B182" s="10">
        <f>Table3[[#This Row],[Year]]</f>
        <v>2021</v>
      </c>
      <c r="C182" s="10" t="str">
        <f>Table3[[#This Row],[Month]]</f>
        <v>Jan</v>
      </c>
      <c r="D182" s="10" t="s">
        <v>52</v>
      </c>
      <c r="E182" s="10" t="s">
        <v>53</v>
      </c>
      <c r="F182" s="10" t="s">
        <v>54</v>
      </c>
      <c r="G182" s="10" t="s">
        <v>997</v>
      </c>
      <c r="H182" s="10" t="s">
        <v>56</v>
      </c>
      <c r="I182" s="10" t="s">
        <v>1008</v>
      </c>
      <c r="J182" s="13">
        <f>Table3[[#This Row],[Income]]</f>
        <v>4577.3</v>
      </c>
      <c r="K182" s="13">
        <f>Table3[[#This Row],[Target Income]]</f>
        <v>5126.576</v>
      </c>
      <c r="N182" s="1">
        <v>2021</v>
      </c>
      <c r="O182" s="1" t="s">
        <v>0</v>
      </c>
      <c r="P182" s="1" t="s">
        <v>14</v>
      </c>
      <c r="Q182" s="2" t="s">
        <v>36</v>
      </c>
      <c r="R182" s="3">
        <v>6591.1679999999997</v>
      </c>
      <c r="S182" s="3">
        <v>4577.3</v>
      </c>
      <c r="T182" s="3">
        <v>5126.576</v>
      </c>
      <c r="U182" s="3">
        <v>915.46</v>
      </c>
      <c r="V182" s="4" t="s">
        <v>39</v>
      </c>
    </row>
    <row r="183" spans="1:22" ht="18" customHeight="1" x14ac:dyDescent="0.35">
      <c r="A183" s="14" t="s">
        <v>241</v>
      </c>
      <c r="B183" s="14">
        <f>Table3[[#This Row],[Year]]</f>
        <v>2021</v>
      </c>
      <c r="C183" s="14" t="str">
        <f>Table3[[#This Row],[Month]]</f>
        <v>Jan</v>
      </c>
      <c r="D183" s="14" t="s">
        <v>998</v>
      </c>
      <c r="E183" s="14" t="s">
        <v>996</v>
      </c>
      <c r="F183" s="14" t="s">
        <v>54</v>
      </c>
      <c r="G183" s="14" t="s">
        <v>55</v>
      </c>
      <c r="H183" s="14" t="s">
        <v>56</v>
      </c>
      <c r="I183" s="14" t="s">
        <v>57</v>
      </c>
      <c r="J183" s="17">
        <f>Table3[[#This Row],[Income]]</f>
        <v>8800</v>
      </c>
      <c r="K183" s="17">
        <f>Table3[[#This Row],[Target Income]]</f>
        <v>8960</v>
      </c>
      <c r="N183" s="1">
        <v>2021</v>
      </c>
      <c r="O183" s="1" t="s">
        <v>0</v>
      </c>
      <c r="P183" s="1" t="s">
        <v>14</v>
      </c>
      <c r="Q183" s="2" t="s">
        <v>37</v>
      </c>
      <c r="R183" s="3">
        <v>8270.64</v>
      </c>
      <c r="S183" s="3">
        <v>8800</v>
      </c>
      <c r="T183" s="3">
        <v>8960</v>
      </c>
      <c r="U183" s="3">
        <v>1760</v>
      </c>
      <c r="V183" s="4" t="s">
        <v>39</v>
      </c>
    </row>
    <row r="184" spans="1:22" ht="18" customHeight="1" x14ac:dyDescent="0.35">
      <c r="A184" s="10" t="s">
        <v>242</v>
      </c>
      <c r="B184" s="10">
        <f>Table3[[#This Row],[Year]]</f>
        <v>2021</v>
      </c>
      <c r="C184" s="10" t="str">
        <f>Table3[[#This Row],[Month]]</f>
        <v>Jan</v>
      </c>
      <c r="D184" s="10" t="s">
        <v>52</v>
      </c>
      <c r="E184" s="10" t="s">
        <v>53</v>
      </c>
      <c r="F184" s="10" t="s">
        <v>54</v>
      </c>
      <c r="G184" s="10" t="s">
        <v>997</v>
      </c>
      <c r="H184" s="10" t="s">
        <v>56</v>
      </c>
      <c r="I184" s="10" t="s">
        <v>1008</v>
      </c>
      <c r="J184" s="13">
        <f>Table3[[#This Row],[Income]]</f>
        <v>5034.92</v>
      </c>
      <c r="K184" s="13">
        <f>Table3[[#This Row],[Target Income]]</f>
        <v>5126.4639999999999</v>
      </c>
      <c r="N184" s="1">
        <v>2021</v>
      </c>
      <c r="O184" s="1" t="s">
        <v>0</v>
      </c>
      <c r="P184" s="1" t="s">
        <v>13</v>
      </c>
      <c r="Q184" s="2" t="s">
        <v>35</v>
      </c>
      <c r="R184" s="3">
        <v>8470</v>
      </c>
      <c r="S184" s="3">
        <v>5034.92</v>
      </c>
      <c r="T184" s="3">
        <v>5126.4639999999999</v>
      </c>
      <c r="U184" s="3">
        <v>1006.984</v>
      </c>
      <c r="V184" s="4" t="s">
        <v>39</v>
      </c>
    </row>
    <row r="185" spans="1:22" ht="18" customHeight="1" x14ac:dyDescent="0.35">
      <c r="A185" s="14" t="s">
        <v>243</v>
      </c>
      <c r="B185" s="14">
        <f>Table3[[#This Row],[Year]]</f>
        <v>2021</v>
      </c>
      <c r="C185" s="14" t="str">
        <f>Table3[[#This Row],[Month]]</f>
        <v>Jan</v>
      </c>
      <c r="D185" s="14" t="s">
        <v>998</v>
      </c>
      <c r="E185" s="14" t="s">
        <v>53</v>
      </c>
      <c r="F185" s="14" t="s">
        <v>54</v>
      </c>
      <c r="G185" s="14" t="s">
        <v>997</v>
      </c>
      <c r="H185" s="14" t="s">
        <v>56</v>
      </c>
      <c r="I185" s="14" t="s">
        <v>1009</v>
      </c>
      <c r="J185" s="17">
        <f>Table3[[#This Row],[Income]]</f>
        <v>6317.85</v>
      </c>
      <c r="K185" s="17">
        <f>Table3[[#This Row],[Target Income]]</f>
        <v>6432.72</v>
      </c>
      <c r="N185" s="1">
        <v>2021</v>
      </c>
      <c r="O185" s="1" t="s">
        <v>0</v>
      </c>
      <c r="P185" s="1" t="s">
        <v>38</v>
      </c>
      <c r="Q185" s="5" t="s">
        <v>30</v>
      </c>
      <c r="R185" s="6">
        <v>6055.1985000000004</v>
      </c>
      <c r="S185" s="6">
        <v>6317.85</v>
      </c>
      <c r="T185" s="6">
        <v>6432.72</v>
      </c>
      <c r="U185" s="3">
        <v>1263.5700000000002</v>
      </c>
      <c r="V185" s="4" t="s">
        <v>39</v>
      </c>
    </row>
    <row r="186" spans="1:22" ht="18" customHeight="1" x14ac:dyDescent="0.35">
      <c r="A186" s="10" t="s">
        <v>244</v>
      </c>
      <c r="B186" s="10">
        <f>Table3[[#This Row],[Year]]</f>
        <v>2021</v>
      </c>
      <c r="C186" s="10" t="str">
        <f>Table3[[#This Row],[Month]]</f>
        <v>Jan</v>
      </c>
      <c r="D186" s="10" t="s">
        <v>998</v>
      </c>
      <c r="E186" s="10" t="s">
        <v>53</v>
      </c>
      <c r="F186" s="10" t="s">
        <v>54</v>
      </c>
      <c r="G186" s="10" t="s">
        <v>997</v>
      </c>
      <c r="H186" s="10" t="s">
        <v>56</v>
      </c>
      <c r="I186" s="10" t="s">
        <v>1009</v>
      </c>
      <c r="J186" s="13">
        <f>Table3[[#This Row],[Income]]</f>
        <v>7700</v>
      </c>
      <c r="K186" s="13">
        <f>Table3[[#This Row],[Target Income]]</f>
        <v>7840</v>
      </c>
      <c r="N186" s="1">
        <v>2021</v>
      </c>
      <c r="O186" s="1" t="s">
        <v>0</v>
      </c>
      <c r="P186" s="1" t="s">
        <v>12</v>
      </c>
      <c r="Q186" s="5" t="s">
        <v>29</v>
      </c>
      <c r="R186" s="6">
        <v>10368.4</v>
      </c>
      <c r="S186" s="6">
        <v>7700</v>
      </c>
      <c r="T186" s="6">
        <v>7840</v>
      </c>
      <c r="U186" s="3">
        <v>1540</v>
      </c>
      <c r="V186" s="4" t="s">
        <v>39</v>
      </c>
    </row>
    <row r="187" spans="1:22" ht="18" customHeight="1" x14ac:dyDescent="0.35">
      <c r="A187" s="14" t="s">
        <v>245</v>
      </c>
      <c r="B187" s="14">
        <f>Table3[[#This Row],[Year]]</f>
        <v>2021</v>
      </c>
      <c r="C187" s="14" t="str">
        <f>Table3[[#This Row],[Month]]</f>
        <v>Jan</v>
      </c>
      <c r="D187" s="14" t="s">
        <v>52</v>
      </c>
      <c r="E187" s="14" t="s">
        <v>53</v>
      </c>
      <c r="F187" s="14" t="s">
        <v>54</v>
      </c>
      <c r="G187" s="14" t="s">
        <v>997</v>
      </c>
      <c r="H187" s="14" t="s">
        <v>56</v>
      </c>
      <c r="I187" s="14" t="s">
        <v>1008</v>
      </c>
      <c r="J187" s="17">
        <f>Table3[[#This Row],[Income]]</f>
        <v>5036.46</v>
      </c>
      <c r="K187" s="17">
        <f>Table3[[#This Row],[Target Income]]</f>
        <v>5128.0320000000002</v>
      </c>
      <c r="N187" s="1">
        <v>2021</v>
      </c>
      <c r="O187" s="1" t="s">
        <v>0</v>
      </c>
      <c r="P187" s="1" t="s">
        <v>38</v>
      </c>
      <c r="Q187" s="5" t="s">
        <v>31</v>
      </c>
      <c r="R187" s="6">
        <v>3101.2624999999998</v>
      </c>
      <c r="S187" s="6">
        <v>5036.46</v>
      </c>
      <c r="T187" s="6">
        <v>5128.0320000000002</v>
      </c>
      <c r="U187" s="3">
        <v>1007.292</v>
      </c>
      <c r="V187" s="4" t="s">
        <v>39</v>
      </c>
    </row>
    <row r="188" spans="1:22" ht="18" customHeight="1" x14ac:dyDescent="0.35">
      <c r="A188" s="10" t="s">
        <v>246</v>
      </c>
      <c r="B188" s="10">
        <f>Table3[[#This Row],[Year]]</f>
        <v>2021</v>
      </c>
      <c r="C188" s="10" t="str">
        <f>Table3[[#This Row],[Month]]</f>
        <v>Jan</v>
      </c>
      <c r="D188" s="10" t="s">
        <v>998</v>
      </c>
      <c r="E188" s="10" t="s">
        <v>53</v>
      </c>
      <c r="F188" s="10" t="s">
        <v>54</v>
      </c>
      <c r="G188" s="10" t="s">
        <v>997</v>
      </c>
      <c r="H188" s="10" t="s">
        <v>56</v>
      </c>
      <c r="I188" s="10" t="s">
        <v>1009</v>
      </c>
      <c r="J188" s="13">
        <f>Table3[[#This Row],[Income]]</f>
        <v>7700</v>
      </c>
      <c r="K188" s="13">
        <f>Table3[[#This Row],[Target Income]]</f>
        <v>7840</v>
      </c>
      <c r="N188" s="1">
        <v>2021</v>
      </c>
      <c r="O188" s="1" t="s">
        <v>0</v>
      </c>
      <c r="P188" s="1" t="s">
        <v>12</v>
      </c>
      <c r="Q188" s="5" t="s">
        <v>28</v>
      </c>
      <c r="R188" s="7">
        <v>6591.1679999999997</v>
      </c>
      <c r="S188" s="7">
        <v>7700</v>
      </c>
      <c r="T188" s="7">
        <v>7840</v>
      </c>
      <c r="U188" s="3">
        <v>1540</v>
      </c>
      <c r="V188" s="4" t="s">
        <v>39</v>
      </c>
    </row>
    <row r="189" spans="1:22" ht="18" customHeight="1" x14ac:dyDescent="0.35">
      <c r="A189" s="14" t="s">
        <v>247</v>
      </c>
      <c r="B189" s="14">
        <f>Table3[[#This Row],[Year]]</f>
        <v>2021</v>
      </c>
      <c r="C189" s="14" t="str">
        <f>Table3[[#This Row],[Month]]</f>
        <v>Jan</v>
      </c>
      <c r="D189" s="14" t="s">
        <v>998</v>
      </c>
      <c r="E189" s="14" t="s">
        <v>996</v>
      </c>
      <c r="F189" s="14" t="s">
        <v>54</v>
      </c>
      <c r="G189" s="14" t="s">
        <v>55</v>
      </c>
      <c r="H189" s="14" t="s">
        <v>56</v>
      </c>
      <c r="I189" s="14" t="s">
        <v>57</v>
      </c>
      <c r="J189" s="17">
        <f>Table3[[#This Row],[Income]]</f>
        <v>110</v>
      </c>
      <c r="K189" s="17">
        <f>Table3[[#This Row],[Target Income]]</f>
        <v>112</v>
      </c>
      <c r="N189" s="1">
        <v>2021</v>
      </c>
      <c r="O189" s="1" t="s">
        <v>0</v>
      </c>
      <c r="P189" s="1" t="s">
        <v>13</v>
      </c>
      <c r="Q189" s="2" t="s">
        <v>33</v>
      </c>
      <c r="R189" s="3">
        <v>6590.7359999999999</v>
      </c>
      <c r="S189" s="3">
        <v>110</v>
      </c>
      <c r="T189" s="3">
        <v>112</v>
      </c>
      <c r="U189" s="3">
        <v>22</v>
      </c>
      <c r="V189" s="4" t="s">
        <v>39</v>
      </c>
    </row>
    <row r="190" spans="1:22" ht="18" customHeight="1" x14ac:dyDescent="0.35">
      <c r="A190" s="10" t="s">
        <v>248</v>
      </c>
      <c r="B190" s="10">
        <f>Table3[[#This Row],[Year]]</f>
        <v>2021</v>
      </c>
      <c r="C190" s="10" t="str">
        <f>Table3[[#This Row],[Month]]</f>
        <v>Jan</v>
      </c>
      <c r="D190" s="10" t="s">
        <v>52</v>
      </c>
      <c r="E190" s="10" t="s">
        <v>53</v>
      </c>
      <c r="F190" s="10" t="s">
        <v>54</v>
      </c>
      <c r="G190" s="10" t="s">
        <v>997</v>
      </c>
      <c r="H190" s="10" t="s">
        <v>56</v>
      </c>
      <c r="I190" s="10" t="s">
        <v>1008</v>
      </c>
      <c r="J190" s="13">
        <f>Table3[[#This Row],[Income]]</f>
        <v>5034.92</v>
      </c>
      <c r="K190" s="13">
        <f>Table3[[#This Row],[Target Income]]</f>
        <v>5126.4639999999999</v>
      </c>
      <c r="N190" s="1">
        <v>2021</v>
      </c>
      <c r="O190" s="1" t="s">
        <v>0</v>
      </c>
      <c r="P190" s="1" t="s">
        <v>15</v>
      </c>
      <c r="Q190" s="5" t="s">
        <v>26</v>
      </c>
      <c r="R190" s="6">
        <v>288</v>
      </c>
      <c r="S190" s="6">
        <v>5034.92</v>
      </c>
      <c r="T190" s="6">
        <v>5126.4639999999999</v>
      </c>
      <c r="U190" s="3">
        <v>1006.984</v>
      </c>
      <c r="V190" s="4" t="s">
        <v>39</v>
      </c>
    </row>
    <row r="191" spans="1:22" ht="18" customHeight="1" x14ac:dyDescent="0.35">
      <c r="A191" s="14" t="s">
        <v>249</v>
      </c>
      <c r="B191" s="14">
        <f>Table3[[#This Row],[Year]]</f>
        <v>2021</v>
      </c>
      <c r="C191" s="14" t="str">
        <f>Table3[[#This Row],[Month]]</f>
        <v>Jan</v>
      </c>
      <c r="D191" s="14" t="s">
        <v>52</v>
      </c>
      <c r="E191" s="14" t="s">
        <v>996</v>
      </c>
      <c r="F191" s="14" t="s">
        <v>54</v>
      </c>
      <c r="G191" s="14" t="s">
        <v>55</v>
      </c>
      <c r="H191" s="14" t="s">
        <v>56</v>
      </c>
      <c r="I191" s="14" t="s">
        <v>1008</v>
      </c>
      <c r="J191" s="17">
        <f>Table3[[#This Row],[Income]]</f>
        <v>4576.8999999999996</v>
      </c>
      <c r="K191" s="17">
        <f>Table3[[#This Row],[Target Income]]</f>
        <v>5126.1279999999997</v>
      </c>
      <c r="N191" s="1">
        <v>2021</v>
      </c>
      <c r="O191" s="1" t="s">
        <v>0</v>
      </c>
      <c r="P191" s="1" t="s">
        <v>15</v>
      </c>
      <c r="Q191" s="5" t="s">
        <v>24</v>
      </c>
      <c r="R191" s="6">
        <v>6590.5919999999996</v>
      </c>
      <c r="S191" s="6">
        <v>4576.8999999999996</v>
      </c>
      <c r="T191" s="6">
        <v>5126.1279999999997</v>
      </c>
      <c r="U191" s="3">
        <v>915.38</v>
      </c>
      <c r="V191" s="4" t="s">
        <v>39</v>
      </c>
    </row>
    <row r="192" spans="1:22" ht="18" customHeight="1" x14ac:dyDescent="0.35">
      <c r="A192" s="10" t="s">
        <v>250</v>
      </c>
      <c r="B192" s="10">
        <f>Table3[[#This Row],[Year]]</f>
        <v>2021</v>
      </c>
      <c r="C192" s="10" t="str">
        <f>Table3[[#This Row],[Month]]</f>
        <v>Jan</v>
      </c>
      <c r="D192" s="10" t="s">
        <v>998</v>
      </c>
      <c r="E192" s="10" t="s">
        <v>996</v>
      </c>
      <c r="F192" s="10" t="s">
        <v>54</v>
      </c>
      <c r="G192" s="10" t="s">
        <v>55</v>
      </c>
      <c r="H192" s="10" t="s">
        <v>56</v>
      </c>
      <c r="I192" s="10" t="s">
        <v>57</v>
      </c>
      <c r="J192" s="13">
        <f>Table3[[#This Row],[Income]]</f>
        <v>200</v>
      </c>
      <c r="K192" s="13">
        <f>Table3[[#This Row],[Target Income]]</f>
        <v>224</v>
      </c>
      <c r="N192" s="1">
        <v>2021</v>
      </c>
      <c r="O192" s="1" t="s">
        <v>0</v>
      </c>
      <c r="P192" s="1" t="s">
        <v>15</v>
      </c>
      <c r="Q192" s="5" t="s">
        <v>25</v>
      </c>
      <c r="R192" s="6">
        <v>4032.9300000000003</v>
      </c>
      <c r="S192" s="6">
        <v>200</v>
      </c>
      <c r="T192" s="6">
        <v>224</v>
      </c>
      <c r="U192" s="3">
        <v>40</v>
      </c>
      <c r="V192" s="4" t="s">
        <v>39</v>
      </c>
    </row>
    <row r="193" spans="1:22" ht="18" customHeight="1" x14ac:dyDescent="0.35">
      <c r="A193" s="14" t="s">
        <v>251</v>
      </c>
      <c r="B193" s="14">
        <f>Table3[[#This Row],[Year]]</f>
        <v>2021</v>
      </c>
      <c r="C193" s="14" t="str">
        <f>Table3[[#This Row],[Month]]</f>
        <v>Jan</v>
      </c>
      <c r="D193" s="14" t="s">
        <v>52</v>
      </c>
      <c r="E193" s="14" t="s">
        <v>53</v>
      </c>
      <c r="F193" s="14" t="s">
        <v>54</v>
      </c>
      <c r="G193" s="14" t="s">
        <v>997</v>
      </c>
      <c r="H193" s="14" t="s">
        <v>56</v>
      </c>
      <c r="I193" s="14" t="s">
        <v>1008</v>
      </c>
      <c r="J193" s="17">
        <f>Table3[[#This Row],[Income]]</f>
        <v>4576.8</v>
      </c>
      <c r="K193" s="17">
        <f>Table3[[#This Row],[Target Income]]</f>
        <v>5126.0160000000005</v>
      </c>
      <c r="N193" s="1">
        <v>2021</v>
      </c>
      <c r="O193" s="1" t="s">
        <v>0</v>
      </c>
      <c r="P193" s="1" t="s">
        <v>15</v>
      </c>
      <c r="Q193" s="5" t="s">
        <v>23</v>
      </c>
      <c r="R193" s="6">
        <v>7986</v>
      </c>
      <c r="S193" s="6">
        <v>4576.8</v>
      </c>
      <c r="T193" s="6">
        <v>5126.0160000000005</v>
      </c>
      <c r="U193" s="3">
        <v>915.36000000000013</v>
      </c>
      <c r="V193" s="4" t="s">
        <v>39</v>
      </c>
    </row>
    <row r="194" spans="1:22" ht="18" customHeight="1" x14ac:dyDescent="0.35">
      <c r="A194" s="10" t="s">
        <v>252</v>
      </c>
      <c r="B194" s="10">
        <f>Table3[[#This Row],[Year]]</f>
        <v>2021</v>
      </c>
      <c r="C194" s="10" t="str">
        <f>Table3[[#This Row],[Month]]</f>
        <v>Jan</v>
      </c>
      <c r="D194" s="10" t="s">
        <v>998</v>
      </c>
      <c r="E194" s="10" t="s">
        <v>996</v>
      </c>
      <c r="F194" s="10" t="s">
        <v>54</v>
      </c>
      <c r="G194" s="10" t="s">
        <v>55</v>
      </c>
      <c r="H194" s="10" t="s">
        <v>56</v>
      </c>
      <c r="I194" s="10" t="s">
        <v>57</v>
      </c>
      <c r="J194" s="13">
        <f>Table3[[#This Row],[Income]]</f>
        <v>200</v>
      </c>
      <c r="K194" s="13">
        <f>Table3[[#This Row],[Target Income]]</f>
        <v>224</v>
      </c>
      <c r="N194" s="1">
        <v>2021</v>
      </c>
      <c r="O194" s="1" t="s">
        <v>0</v>
      </c>
      <c r="P194" s="1" t="s">
        <v>13</v>
      </c>
      <c r="Q194" s="2" t="s">
        <v>34</v>
      </c>
      <c r="R194" s="3">
        <v>5538.5330000000004</v>
      </c>
      <c r="S194" s="3">
        <v>200</v>
      </c>
      <c r="T194" s="3">
        <v>224</v>
      </c>
      <c r="U194" s="3">
        <v>40</v>
      </c>
      <c r="V194" s="4" t="s">
        <v>39</v>
      </c>
    </row>
    <row r="195" spans="1:22" ht="18" customHeight="1" x14ac:dyDescent="0.35">
      <c r="A195" s="14" t="s">
        <v>253</v>
      </c>
      <c r="B195" s="14">
        <f>Table3[[#This Row],[Year]]</f>
        <v>2021</v>
      </c>
      <c r="C195" s="14" t="str">
        <f>Table3[[#This Row],[Month]]</f>
        <v>Jan</v>
      </c>
      <c r="D195" s="14" t="s">
        <v>52</v>
      </c>
      <c r="E195" s="14" t="s">
        <v>53</v>
      </c>
      <c r="F195" s="14" t="s">
        <v>54</v>
      </c>
      <c r="G195" s="14" t="s">
        <v>997</v>
      </c>
      <c r="H195" s="14" t="s">
        <v>1012</v>
      </c>
      <c r="I195" s="14" t="s">
        <v>1008</v>
      </c>
      <c r="J195" s="17">
        <f>Table3[[#This Row],[Income]]</f>
        <v>6600</v>
      </c>
      <c r="K195" s="17">
        <f>Table3[[#This Row],[Target Income]]</f>
        <v>7392</v>
      </c>
      <c r="N195" s="1">
        <v>2021</v>
      </c>
      <c r="O195" s="1" t="s">
        <v>0</v>
      </c>
      <c r="P195" s="1" t="s">
        <v>32</v>
      </c>
      <c r="Q195" s="5" t="s">
        <v>32</v>
      </c>
      <c r="R195" s="6">
        <v>3</v>
      </c>
      <c r="S195" s="6">
        <v>6600</v>
      </c>
      <c r="T195" s="6">
        <v>7392</v>
      </c>
      <c r="U195" s="3">
        <v>1320</v>
      </c>
      <c r="V195" s="4" t="s">
        <v>39</v>
      </c>
    </row>
    <row r="196" spans="1:22" ht="18" customHeight="1" x14ac:dyDescent="0.35">
      <c r="A196" s="10" t="s">
        <v>254</v>
      </c>
      <c r="B196" s="10">
        <f>Table3[[#This Row],[Year]]</f>
        <v>2021</v>
      </c>
      <c r="C196" s="10" t="str">
        <f>Table3[[#This Row],[Month]]</f>
        <v>Jan</v>
      </c>
      <c r="D196" s="10" t="s">
        <v>52</v>
      </c>
      <c r="E196" s="10" t="s">
        <v>53</v>
      </c>
      <c r="F196" s="10" t="s">
        <v>54</v>
      </c>
      <c r="G196" s="10" t="s">
        <v>997</v>
      </c>
      <c r="H196" s="10" t="s">
        <v>56</v>
      </c>
      <c r="I196" s="10" t="s">
        <v>1008</v>
      </c>
      <c r="J196" s="13">
        <f>Table3[[#This Row],[Income]]</f>
        <v>4577.3</v>
      </c>
      <c r="K196" s="13">
        <f>Table3[[#This Row],[Target Income]]</f>
        <v>5126.576</v>
      </c>
      <c r="N196" s="1">
        <v>2021</v>
      </c>
      <c r="O196" s="1" t="s">
        <v>0</v>
      </c>
      <c r="P196" s="1" t="s">
        <v>15</v>
      </c>
      <c r="Q196" s="5" t="s">
        <v>27</v>
      </c>
      <c r="R196" s="6">
        <v>3</v>
      </c>
      <c r="S196" s="6">
        <v>4577.3</v>
      </c>
      <c r="T196" s="6">
        <v>5126.576</v>
      </c>
      <c r="U196" s="3">
        <v>915.46</v>
      </c>
      <c r="V196" s="4" t="s">
        <v>39</v>
      </c>
    </row>
    <row r="197" spans="1:22" ht="18" customHeight="1" x14ac:dyDescent="0.35">
      <c r="A197" s="14" t="s">
        <v>255</v>
      </c>
      <c r="B197" s="14">
        <f>Table3[[#This Row],[Year]]</f>
        <v>2021</v>
      </c>
      <c r="C197" s="14" t="str">
        <f>Table3[[#This Row],[Month]]</f>
        <v>Feb</v>
      </c>
      <c r="D197" s="14" t="s">
        <v>52</v>
      </c>
      <c r="E197" s="14" t="s">
        <v>53</v>
      </c>
      <c r="F197" s="14" t="s">
        <v>54</v>
      </c>
      <c r="G197" s="14" t="s">
        <v>997</v>
      </c>
      <c r="H197" s="14" t="s">
        <v>56</v>
      </c>
      <c r="I197" s="14" t="s">
        <v>1008</v>
      </c>
      <c r="J197" s="17">
        <f>Table3[[#This Row],[Income]]</f>
        <v>4577.3</v>
      </c>
      <c r="K197" s="17">
        <f>Table3[[#This Row],[Target Income]]</f>
        <v>5126.576</v>
      </c>
      <c r="N197" s="1">
        <v>2021</v>
      </c>
      <c r="O197" s="1" t="s">
        <v>1</v>
      </c>
      <c r="P197" s="1" t="s">
        <v>14</v>
      </c>
      <c r="Q197" s="2" t="s">
        <v>36</v>
      </c>
      <c r="R197" s="3">
        <v>3566</v>
      </c>
      <c r="S197" s="3">
        <v>4577.3</v>
      </c>
      <c r="T197" s="3">
        <v>5126.576</v>
      </c>
      <c r="U197" s="3">
        <v>915.46</v>
      </c>
      <c r="V197" s="4" t="s">
        <v>39</v>
      </c>
    </row>
    <row r="198" spans="1:22" ht="18" customHeight="1" x14ac:dyDescent="0.35">
      <c r="A198" s="10" t="s">
        <v>256</v>
      </c>
      <c r="B198" s="10">
        <f>Table3[[#This Row],[Year]]</f>
        <v>2021</v>
      </c>
      <c r="C198" s="10" t="str">
        <f>Table3[[#This Row],[Month]]</f>
        <v>Feb</v>
      </c>
      <c r="D198" s="10" t="s">
        <v>52</v>
      </c>
      <c r="E198" s="10" t="s">
        <v>53</v>
      </c>
      <c r="F198" s="10" t="s">
        <v>54</v>
      </c>
      <c r="G198" s="10" t="s">
        <v>997</v>
      </c>
      <c r="H198" s="10" t="s">
        <v>1012</v>
      </c>
      <c r="I198" s="10" t="s">
        <v>1008</v>
      </c>
      <c r="J198" s="13">
        <f>Table3[[#This Row],[Income]]</f>
        <v>8000</v>
      </c>
      <c r="K198" s="13">
        <f>Table3[[#This Row],[Target Income]]</f>
        <v>8960</v>
      </c>
      <c r="N198" s="1">
        <v>2021</v>
      </c>
      <c r="O198" s="1" t="s">
        <v>1</v>
      </c>
      <c r="P198" s="1" t="s">
        <v>14</v>
      </c>
      <c r="Q198" s="2" t="s">
        <v>37</v>
      </c>
      <c r="R198" s="3">
        <v>2498</v>
      </c>
      <c r="S198" s="3">
        <v>8000</v>
      </c>
      <c r="T198" s="3">
        <v>8960</v>
      </c>
      <c r="U198" s="3">
        <v>1600</v>
      </c>
      <c r="V198" s="4" t="s">
        <v>39</v>
      </c>
    </row>
    <row r="199" spans="1:22" ht="18" customHeight="1" x14ac:dyDescent="0.35">
      <c r="A199" s="14" t="s">
        <v>257</v>
      </c>
      <c r="B199" s="14">
        <f>Table3[[#This Row],[Year]]</f>
        <v>2021</v>
      </c>
      <c r="C199" s="14" t="str">
        <f>Table3[[#This Row],[Month]]</f>
        <v>Feb</v>
      </c>
      <c r="D199" s="14" t="s">
        <v>52</v>
      </c>
      <c r="E199" s="14" t="s">
        <v>53</v>
      </c>
      <c r="F199" s="14" t="s">
        <v>54</v>
      </c>
      <c r="G199" s="14" t="s">
        <v>997</v>
      </c>
      <c r="H199" s="14" t="s">
        <v>56</v>
      </c>
      <c r="I199" s="14" t="s">
        <v>1008</v>
      </c>
      <c r="J199" s="17">
        <f>Table3[[#This Row],[Income]]</f>
        <v>4577.2</v>
      </c>
      <c r="K199" s="17">
        <f>Table3[[#This Row],[Target Income]]</f>
        <v>5126.4639999999999</v>
      </c>
      <c r="N199" s="1">
        <v>2021</v>
      </c>
      <c r="O199" s="1" t="s">
        <v>1</v>
      </c>
      <c r="P199" s="1" t="s">
        <v>13</v>
      </c>
      <c r="Q199" s="2" t="s">
        <v>35</v>
      </c>
      <c r="R199" s="3">
        <v>1245</v>
      </c>
      <c r="S199" s="3">
        <v>4577.2</v>
      </c>
      <c r="T199" s="3">
        <v>5126.4639999999999</v>
      </c>
      <c r="U199" s="3">
        <v>915.44</v>
      </c>
      <c r="V199" s="4" t="s">
        <v>39</v>
      </c>
    </row>
    <row r="200" spans="1:22" ht="18" customHeight="1" x14ac:dyDescent="0.35">
      <c r="A200" s="10" t="s">
        <v>258</v>
      </c>
      <c r="B200" s="10">
        <f>Table3[[#This Row],[Year]]</f>
        <v>2021</v>
      </c>
      <c r="C200" s="10" t="str">
        <f>Table3[[#This Row],[Month]]</f>
        <v>Feb</v>
      </c>
      <c r="D200" s="10" t="s">
        <v>52</v>
      </c>
      <c r="E200" s="10" t="s">
        <v>53</v>
      </c>
      <c r="F200" s="10" t="s">
        <v>54</v>
      </c>
      <c r="G200" s="10" t="s">
        <v>997</v>
      </c>
      <c r="H200" s="10" t="s">
        <v>56</v>
      </c>
      <c r="I200" s="10" t="s">
        <v>1008</v>
      </c>
      <c r="J200" s="13">
        <f>Table3[[#This Row],[Income]]</f>
        <v>5743.5</v>
      </c>
      <c r="K200" s="13">
        <f>Table3[[#This Row],[Target Income]]</f>
        <v>6432.72</v>
      </c>
      <c r="N200" s="1">
        <v>2021</v>
      </c>
      <c r="O200" s="1" t="s">
        <v>1</v>
      </c>
      <c r="P200" s="1" t="s">
        <v>38</v>
      </c>
      <c r="Q200" s="5" t="s">
        <v>30</v>
      </c>
      <c r="R200" s="6">
        <v>644</v>
      </c>
      <c r="S200" s="6">
        <v>5743.5</v>
      </c>
      <c r="T200" s="6">
        <v>6432.72</v>
      </c>
      <c r="U200" s="3">
        <v>1148.7</v>
      </c>
      <c r="V200" s="4" t="s">
        <v>39</v>
      </c>
    </row>
    <row r="201" spans="1:22" ht="18" customHeight="1" x14ac:dyDescent="0.35">
      <c r="A201" s="14" t="s">
        <v>259</v>
      </c>
      <c r="B201" s="14">
        <f>Table3[[#This Row],[Year]]</f>
        <v>2021</v>
      </c>
      <c r="C201" s="14" t="str">
        <f>Table3[[#This Row],[Month]]</f>
        <v>Feb</v>
      </c>
      <c r="D201" s="14" t="s">
        <v>52</v>
      </c>
      <c r="E201" s="14" t="s">
        <v>53</v>
      </c>
      <c r="F201" s="14" t="s">
        <v>54</v>
      </c>
      <c r="G201" s="14" t="s">
        <v>997</v>
      </c>
      <c r="H201" s="14" t="s">
        <v>1012</v>
      </c>
      <c r="I201" s="14" t="s">
        <v>1008</v>
      </c>
      <c r="J201" s="17">
        <f>Table3[[#This Row],[Income]]</f>
        <v>7000</v>
      </c>
      <c r="K201" s="17">
        <f>Table3[[#This Row],[Target Income]]</f>
        <v>7840</v>
      </c>
      <c r="N201" s="1">
        <v>2021</v>
      </c>
      <c r="O201" s="1" t="s">
        <v>1</v>
      </c>
      <c r="P201" s="1" t="s">
        <v>12</v>
      </c>
      <c r="Q201" s="5" t="s">
        <v>29</v>
      </c>
      <c r="R201" s="6">
        <v>643</v>
      </c>
      <c r="S201" s="6">
        <v>7000</v>
      </c>
      <c r="T201" s="6">
        <v>7840</v>
      </c>
      <c r="U201" s="3">
        <v>1400</v>
      </c>
      <c r="V201" s="4" t="s">
        <v>39</v>
      </c>
    </row>
    <row r="202" spans="1:22" ht="18" customHeight="1" x14ac:dyDescent="0.35">
      <c r="A202" s="10" t="s">
        <v>260</v>
      </c>
      <c r="B202" s="10">
        <f>Table3[[#This Row],[Year]]</f>
        <v>2021</v>
      </c>
      <c r="C202" s="10" t="str">
        <f>Table3[[#This Row],[Month]]</f>
        <v>Feb</v>
      </c>
      <c r="D202" s="10" t="s">
        <v>52</v>
      </c>
      <c r="E202" s="10" t="s">
        <v>53</v>
      </c>
      <c r="F202" s="10" t="s">
        <v>54</v>
      </c>
      <c r="G202" s="10" t="s">
        <v>997</v>
      </c>
      <c r="H202" s="10" t="s">
        <v>56</v>
      </c>
      <c r="I202" s="10" t="s">
        <v>1008</v>
      </c>
      <c r="J202" s="13">
        <f>Table3[[#This Row],[Income]]</f>
        <v>4578.6000000000004</v>
      </c>
      <c r="K202" s="13">
        <f>Table3[[#This Row],[Target Income]]</f>
        <v>5128.0320000000002</v>
      </c>
      <c r="N202" s="1">
        <v>2021</v>
      </c>
      <c r="O202" s="1" t="s">
        <v>1</v>
      </c>
      <c r="P202" s="1" t="s">
        <v>38</v>
      </c>
      <c r="Q202" s="5" t="s">
        <v>31</v>
      </c>
      <c r="R202" s="6">
        <v>455</v>
      </c>
      <c r="S202" s="6">
        <v>4578.6000000000004</v>
      </c>
      <c r="T202" s="6">
        <v>5128.0320000000002</v>
      </c>
      <c r="U202" s="3">
        <v>915.72000000000014</v>
      </c>
      <c r="V202" s="4" t="s">
        <v>39</v>
      </c>
    </row>
    <row r="203" spans="1:22" ht="18" customHeight="1" x14ac:dyDescent="0.35">
      <c r="A203" s="14" t="s">
        <v>261</v>
      </c>
      <c r="B203" s="14">
        <f>Table3[[#This Row],[Year]]</f>
        <v>2021</v>
      </c>
      <c r="C203" s="14" t="str">
        <f>Table3[[#This Row],[Month]]</f>
        <v>Feb</v>
      </c>
      <c r="D203" s="14" t="s">
        <v>52</v>
      </c>
      <c r="E203" s="14" t="s">
        <v>53</v>
      </c>
      <c r="F203" s="14" t="s">
        <v>54</v>
      </c>
      <c r="G203" s="14" t="s">
        <v>997</v>
      </c>
      <c r="H203" s="14" t="s">
        <v>1012</v>
      </c>
      <c r="I203" s="14" t="s">
        <v>1008</v>
      </c>
      <c r="J203" s="17">
        <f>Table3[[#This Row],[Income]]</f>
        <v>7000</v>
      </c>
      <c r="K203" s="17">
        <f>Table3[[#This Row],[Target Income]]</f>
        <v>7840</v>
      </c>
      <c r="N203" s="1">
        <v>2021</v>
      </c>
      <c r="O203" s="1" t="s">
        <v>1</v>
      </c>
      <c r="P203" s="1" t="s">
        <v>12</v>
      </c>
      <c r="Q203" s="5" t="s">
        <v>28</v>
      </c>
      <c r="R203" s="7">
        <v>345</v>
      </c>
      <c r="S203" s="7">
        <v>7000</v>
      </c>
      <c r="T203" s="7">
        <v>7840</v>
      </c>
      <c r="U203" s="3">
        <v>1400</v>
      </c>
      <c r="V203" s="4" t="s">
        <v>39</v>
      </c>
    </row>
    <row r="204" spans="1:22" ht="18" customHeight="1" x14ac:dyDescent="0.35">
      <c r="A204" s="10" t="s">
        <v>262</v>
      </c>
      <c r="B204" s="10">
        <f>Table3[[#This Row],[Year]]</f>
        <v>2021</v>
      </c>
      <c r="C204" s="10" t="str">
        <f>Table3[[#This Row],[Month]]</f>
        <v>Feb</v>
      </c>
      <c r="D204" s="10" t="s">
        <v>52</v>
      </c>
      <c r="E204" s="10" t="s">
        <v>996</v>
      </c>
      <c r="F204" s="10" t="s">
        <v>54</v>
      </c>
      <c r="G204" s="10" t="s">
        <v>55</v>
      </c>
      <c r="H204" s="10" t="s">
        <v>56</v>
      </c>
      <c r="I204" s="10" t="s">
        <v>1008</v>
      </c>
      <c r="J204" s="13">
        <f>Table3[[#This Row],[Income]]</f>
        <v>100</v>
      </c>
      <c r="K204" s="13">
        <f>Table3[[#This Row],[Target Income]]</f>
        <v>112</v>
      </c>
      <c r="N204" s="1">
        <v>2021</v>
      </c>
      <c r="O204" s="1" t="s">
        <v>1</v>
      </c>
      <c r="P204" s="1" t="s">
        <v>13</v>
      </c>
      <c r="Q204" s="2" t="s">
        <v>33</v>
      </c>
      <c r="R204" s="3">
        <v>122</v>
      </c>
      <c r="S204" s="3">
        <v>100</v>
      </c>
      <c r="T204" s="3">
        <v>112</v>
      </c>
      <c r="U204" s="3">
        <v>20</v>
      </c>
      <c r="V204" s="4" t="s">
        <v>39</v>
      </c>
    </row>
    <row r="205" spans="1:22" ht="18" customHeight="1" x14ac:dyDescent="0.35">
      <c r="A205" s="14" t="s">
        <v>263</v>
      </c>
      <c r="B205" s="14">
        <f>Table3[[#This Row],[Year]]</f>
        <v>2021</v>
      </c>
      <c r="C205" s="14" t="str">
        <f>Table3[[#This Row],[Month]]</f>
        <v>Feb</v>
      </c>
      <c r="D205" s="14" t="s">
        <v>52</v>
      </c>
      <c r="E205" s="14" t="s">
        <v>53</v>
      </c>
      <c r="F205" s="14" t="s">
        <v>54</v>
      </c>
      <c r="G205" s="14" t="s">
        <v>997</v>
      </c>
      <c r="H205" s="14" t="s">
        <v>56</v>
      </c>
      <c r="I205" s="14" t="s">
        <v>1008</v>
      </c>
      <c r="J205" s="17">
        <f>Table3[[#This Row],[Income]]</f>
        <v>4577.2</v>
      </c>
      <c r="K205" s="17">
        <f>Table3[[#This Row],[Target Income]]</f>
        <v>5126.4639999999999</v>
      </c>
      <c r="N205" s="1">
        <v>2021</v>
      </c>
      <c r="O205" s="1" t="s">
        <v>1</v>
      </c>
      <c r="P205" s="1" t="s">
        <v>15</v>
      </c>
      <c r="Q205" s="5" t="s">
        <v>26</v>
      </c>
      <c r="R205" s="6">
        <v>78</v>
      </c>
      <c r="S205" s="6">
        <v>4577.2</v>
      </c>
      <c r="T205" s="6">
        <v>5126.4639999999999</v>
      </c>
      <c r="U205" s="3">
        <v>915.44</v>
      </c>
      <c r="V205" s="4" t="s">
        <v>39</v>
      </c>
    </row>
    <row r="206" spans="1:22" ht="18" customHeight="1" x14ac:dyDescent="0.35">
      <c r="A206" s="10" t="s">
        <v>264</v>
      </c>
      <c r="B206" s="10">
        <f>Table3[[#This Row],[Year]]</f>
        <v>2021</v>
      </c>
      <c r="C206" s="10" t="str">
        <f>Table3[[#This Row],[Month]]</f>
        <v>Feb</v>
      </c>
      <c r="D206" s="10" t="s">
        <v>52</v>
      </c>
      <c r="E206" s="10" t="s">
        <v>53</v>
      </c>
      <c r="F206" s="10" t="s">
        <v>54</v>
      </c>
      <c r="G206" s="10" t="s">
        <v>997</v>
      </c>
      <c r="H206" s="10" t="s">
        <v>56</v>
      </c>
      <c r="I206" s="10" t="s">
        <v>1008</v>
      </c>
      <c r="J206" s="13">
        <f>Table3[[#This Row],[Income]]</f>
        <v>4576.8999999999996</v>
      </c>
      <c r="K206" s="13">
        <f>Table3[[#This Row],[Target Income]]</f>
        <v>5126.1279999999997</v>
      </c>
      <c r="N206" s="1">
        <v>2021</v>
      </c>
      <c r="O206" s="1" t="s">
        <v>1</v>
      </c>
      <c r="P206" s="1" t="s">
        <v>15</v>
      </c>
      <c r="Q206" s="5" t="s">
        <v>24</v>
      </c>
      <c r="R206" s="6">
        <v>240</v>
      </c>
      <c r="S206" s="6">
        <v>4576.8999999999996</v>
      </c>
      <c r="T206" s="6">
        <v>5126.1279999999997</v>
      </c>
      <c r="U206" s="3">
        <v>915.38</v>
      </c>
      <c r="V206" s="4" t="s">
        <v>39</v>
      </c>
    </row>
    <row r="207" spans="1:22" ht="18" customHeight="1" x14ac:dyDescent="0.35">
      <c r="A207" s="14" t="s">
        <v>265</v>
      </c>
      <c r="B207" s="14">
        <f>Table3[[#This Row],[Year]]</f>
        <v>2021</v>
      </c>
      <c r="C207" s="14" t="str">
        <f>Table3[[#This Row],[Month]]</f>
        <v>Feb</v>
      </c>
      <c r="D207" s="14" t="s">
        <v>52</v>
      </c>
      <c r="E207" s="14" t="s">
        <v>996</v>
      </c>
      <c r="F207" s="14" t="s">
        <v>54</v>
      </c>
      <c r="G207" s="14" t="s">
        <v>55</v>
      </c>
      <c r="H207" s="14" t="s">
        <v>56</v>
      </c>
      <c r="I207" s="14" t="s">
        <v>1008</v>
      </c>
      <c r="J207" s="17">
        <f>Table3[[#This Row],[Income]]</f>
        <v>200</v>
      </c>
      <c r="K207" s="17">
        <f>Table3[[#This Row],[Target Income]]</f>
        <v>224</v>
      </c>
      <c r="N207" s="1">
        <v>2021</v>
      </c>
      <c r="O207" s="1" t="s">
        <v>1</v>
      </c>
      <c r="P207" s="1" t="s">
        <v>15</v>
      </c>
      <c r="Q207" s="5" t="s">
        <v>25</v>
      </c>
      <c r="R207" s="6">
        <v>5492.16</v>
      </c>
      <c r="S207" s="6">
        <v>200</v>
      </c>
      <c r="T207" s="6">
        <v>224</v>
      </c>
      <c r="U207" s="3">
        <v>40</v>
      </c>
      <c r="V207" s="4" t="s">
        <v>39</v>
      </c>
    </row>
    <row r="208" spans="1:22" ht="18" customHeight="1" x14ac:dyDescent="0.35">
      <c r="A208" s="10" t="s">
        <v>266</v>
      </c>
      <c r="B208" s="10">
        <f>Table3[[#This Row],[Year]]</f>
        <v>2021</v>
      </c>
      <c r="C208" s="10" t="str">
        <f>Table3[[#This Row],[Month]]</f>
        <v>Feb</v>
      </c>
      <c r="D208" s="10" t="s">
        <v>52</v>
      </c>
      <c r="E208" s="10" t="s">
        <v>53</v>
      </c>
      <c r="F208" s="10" t="s">
        <v>54</v>
      </c>
      <c r="G208" s="10" t="s">
        <v>997</v>
      </c>
      <c r="H208" s="10" t="s">
        <v>56</v>
      </c>
      <c r="I208" s="10" t="s">
        <v>1008</v>
      </c>
      <c r="J208" s="13">
        <f>Table3[[#This Row],[Income]]</f>
        <v>4576.8</v>
      </c>
      <c r="K208" s="13">
        <f>Table3[[#This Row],[Target Income]]</f>
        <v>5126.0160000000005</v>
      </c>
      <c r="N208" s="1">
        <v>2021</v>
      </c>
      <c r="O208" s="1" t="s">
        <v>1</v>
      </c>
      <c r="P208" s="1" t="s">
        <v>15</v>
      </c>
      <c r="Q208" s="5" t="s">
        <v>23</v>
      </c>
      <c r="R208" s="6">
        <v>240</v>
      </c>
      <c r="S208" s="6">
        <v>4576.8</v>
      </c>
      <c r="T208" s="6">
        <v>5126.0160000000005</v>
      </c>
      <c r="U208" s="3">
        <v>915.36000000000013</v>
      </c>
      <c r="V208" s="4" t="s">
        <v>39</v>
      </c>
    </row>
    <row r="209" spans="1:22" ht="18" customHeight="1" x14ac:dyDescent="0.35">
      <c r="A209" s="14" t="s">
        <v>267</v>
      </c>
      <c r="B209" s="14">
        <f>Table3[[#This Row],[Year]]</f>
        <v>2021</v>
      </c>
      <c r="C209" s="14" t="str">
        <f>Table3[[#This Row],[Month]]</f>
        <v>Feb</v>
      </c>
      <c r="D209" s="14" t="s">
        <v>998</v>
      </c>
      <c r="E209" s="14" t="s">
        <v>996</v>
      </c>
      <c r="F209" s="14" t="s">
        <v>54</v>
      </c>
      <c r="G209" s="14" t="s">
        <v>55</v>
      </c>
      <c r="H209" s="14" t="s">
        <v>56</v>
      </c>
      <c r="I209" s="14" t="s">
        <v>57</v>
      </c>
      <c r="J209" s="17">
        <f>Table3[[#This Row],[Income]]</f>
        <v>200</v>
      </c>
      <c r="K209" s="17">
        <f>Table3[[#This Row],[Target Income]]</f>
        <v>224</v>
      </c>
      <c r="N209" s="1">
        <v>2021</v>
      </c>
      <c r="O209" s="1" t="s">
        <v>1</v>
      </c>
      <c r="P209" s="1" t="s">
        <v>13</v>
      </c>
      <c r="Q209" s="2" t="s">
        <v>34</v>
      </c>
      <c r="R209" s="3">
        <v>5492.76</v>
      </c>
      <c r="S209" s="3">
        <v>200</v>
      </c>
      <c r="T209" s="3">
        <v>224</v>
      </c>
      <c r="U209" s="3">
        <v>40</v>
      </c>
      <c r="V209" s="4" t="s">
        <v>39</v>
      </c>
    </row>
    <row r="210" spans="1:22" ht="18" customHeight="1" x14ac:dyDescent="0.35">
      <c r="A210" s="10" t="s">
        <v>268</v>
      </c>
      <c r="B210" s="10">
        <f>Table3[[#This Row],[Year]]</f>
        <v>2021</v>
      </c>
      <c r="C210" s="10" t="str">
        <f>Table3[[#This Row],[Month]]</f>
        <v>Feb</v>
      </c>
      <c r="D210" s="10" t="s">
        <v>52</v>
      </c>
      <c r="E210" s="10" t="s">
        <v>53</v>
      </c>
      <c r="F210" s="10" t="s">
        <v>54</v>
      </c>
      <c r="G210" s="10" t="s">
        <v>997</v>
      </c>
      <c r="H210" s="10" t="s">
        <v>56</v>
      </c>
      <c r="I210" s="10" t="s">
        <v>1008</v>
      </c>
      <c r="J210" s="13">
        <f>Table3[[#This Row],[Income]]</f>
        <v>4577.3</v>
      </c>
      <c r="K210" s="13">
        <f>Table3[[#This Row],[Target Income]]</f>
        <v>5126.576</v>
      </c>
      <c r="N210" s="1">
        <v>2021</v>
      </c>
      <c r="O210" s="1" t="s">
        <v>1</v>
      </c>
      <c r="P210" s="1" t="s">
        <v>15</v>
      </c>
      <c r="Q210" s="5" t="s">
        <v>27</v>
      </c>
      <c r="R210" s="6">
        <v>7920</v>
      </c>
      <c r="S210" s="6">
        <v>4577.3</v>
      </c>
      <c r="T210" s="6">
        <v>5126.576</v>
      </c>
      <c r="U210" s="3">
        <v>915.46</v>
      </c>
      <c r="V210" s="4" t="s">
        <v>39</v>
      </c>
    </row>
    <row r="211" spans="1:22" ht="18" customHeight="1" x14ac:dyDescent="0.35">
      <c r="A211" s="14" t="s">
        <v>269</v>
      </c>
      <c r="B211" s="14">
        <f>Table3[[#This Row],[Year]]</f>
        <v>2021</v>
      </c>
      <c r="C211" s="14" t="str">
        <f>Table3[[#This Row],[Month]]</f>
        <v>Feb</v>
      </c>
      <c r="D211" s="14" t="s">
        <v>998</v>
      </c>
      <c r="E211" s="14" t="s">
        <v>53</v>
      </c>
      <c r="F211" s="14" t="s">
        <v>54</v>
      </c>
      <c r="G211" s="14" t="s">
        <v>997</v>
      </c>
      <c r="H211" s="14" t="s">
        <v>56</v>
      </c>
      <c r="I211" s="14" t="s">
        <v>1009</v>
      </c>
      <c r="J211" s="17">
        <f>Table3[[#This Row],[Income]]</f>
        <v>6600</v>
      </c>
      <c r="K211" s="17">
        <f>Table3[[#This Row],[Target Income]]</f>
        <v>7392</v>
      </c>
      <c r="N211" s="1">
        <v>2021</v>
      </c>
      <c r="O211" s="1" t="s">
        <v>1</v>
      </c>
      <c r="P211" s="1" t="s">
        <v>32</v>
      </c>
      <c r="Q211" s="5" t="s">
        <v>32</v>
      </c>
      <c r="R211" s="6">
        <v>5492.76</v>
      </c>
      <c r="S211" s="6">
        <v>6600</v>
      </c>
      <c r="T211" s="6">
        <v>7392</v>
      </c>
      <c r="U211" s="3">
        <v>1320</v>
      </c>
      <c r="V211" s="4" t="s">
        <v>39</v>
      </c>
    </row>
    <row r="212" spans="1:22" ht="18" customHeight="1" x14ac:dyDescent="0.35">
      <c r="A212" s="10" t="s">
        <v>270</v>
      </c>
      <c r="B212" s="10">
        <f>Table3[[#This Row],[Year]]</f>
        <v>2021</v>
      </c>
      <c r="C212" s="10" t="str">
        <f>Table3[[#This Row],[Month]]</f>
        <v>Mar</v>
      </c>
      <c r="D212" s="10" t="s">
        <v>52</v>
      </c>
      <c r="E212" s="10" t="s">
        <v>53</v>
      </c>
      <c r="F212" s="10" t="s">
        <v>54</v>
      </c>
      <c r="G212" s="10" t="s">
        <v>997</v>
      </c>
      <c r="H212" s="10" t="s">
        <v>56</v>
      </c>
      <c r="I212" s="10" t="s">
        <v>1008</v>
      </c>
      <c r="J212" s="13">
        <f>Table3[[#This Row],[Income]]</f>
        <v>4577.3</v>
      </c>
      <c r="K212" s="13">
        <f>Table3[[#This Row],[Target Income]]</f>
        <v>5126.576</v>
      </c>
      <c r="N212" s="1">
        <v>2021</v>
      </c>
      <c r="O212" s="1" t="s">
        <v>2</v>
      </c>
      <c r="P212" s="1" t="s">
        <v>14</v>
      </c>
      <c r="Q212" s="2" t="s">
        <v>36</v>
      </c>
      <c r="R212" s="3">
        <v>9600</v>
      </c>
      <c r="S212" s="3">
        <v>4577.3</v>
      </c>
      <c r="T212" s="3">
        <v>5126.576</v>
      </c>
      <c r="U212" s="3">
        <v>915.46</v>
      </c>
      <c r="V212" s="4" t="s">
        <v>39</v>
      </c>
    </row>
    <row r="213" spans="1:22" ht="18" customHeight="1" x14ac:dyDescent="0.35">
      <c r="A213" s="14" t="s">
        <v>271</v>
      </c>
      <c r="B213" s="14">
        <f>Table3[[#This Row],[Year]]</f>
        <v>2021</v>
      </c>
      <c r="C213" s="14" t="str">
        <f>Table3[[#This Row],[Month]]</f>
        <v>Mar</v>
      </c>
      <c r="D213" s="14" t="s">
        <v>998</v>
      </c>
      <c r="E213" s="14" t="s">
        <v>53</v>
      </c>
      <c r="F213" s="14" t="s">
        <v>54</v>
      </c>
      <c r="G213" s="14" t="s">
        <v>997</v>
      </c>
      <c r="H213" s="14" t="s">
        <v>56</v>
      </c>
      <c r="I213" s="14" t="s">
        <v>1009</v>
      </c>
      <c r="J213" s="17">
        <f>Table3[[#This Row],[Income]]</f>
        <v>8000</v>
      </c>
      <c r="K213" s="17">
        <f>Table3[[#This Row],[Target Income]]</f>
        <v>8960</v>
      </c>
      <c r="N213" s="1">
        <v>2021</v>
      </c>
      <c r="O213" s="1" t="s">
        <v>2</v>
      </c>
      <c r="P213" s="1" t="s">
        <v>14</v>
      </c>
      <c r="Q213" s="2" t="s">
        <v>37</v>
      </c>
      <c r="R213" s="3">
        <v>5492.6399999999994</v>
      </c>
      <c r="S213" s="3">
        <v>8000</v>
      </c>
      <c r="T213" s="3">
        <v>8960</v>
      </c>
      <c r="U213" s="3">
        <v>1600</v>
      </c>
      <c r="V213" s="4" t="s">
        <v>39</v>
      </c>
    </row>
    <row r="214" spans="1:22" ht="18" customHeight="1" x14ac:dyDescent="0.35">
      <c r="A214" s="10" t="s">
        <v>272</v>
      </c>
      <c r="B214" s="10">
        <f>Table3[[#This Row],[Year]]</f>
        <v>2021</v>
      </c>
      <c r="C214" s="10" t="str">
        <f>Table3[[#This Row],[Month]]</f>
        <v>Mar</v>
      </c>
      <c r="D214" s="10" t="s">
        <v>52</v>
      </c>
      <c r="E214" s="10" t="s">
        <v>53</v>
      </c>
      <c r="F214" s="10" t="s">
        <v>54</v>
      </c>
      <c r="G214" s="10" t="s">
        <v>997</v>
      </c>
      <c r="H214" s="10" t="s">
        <v>56</v>
      </c>
      <c r="I214" s="10" t="s">
        <v>1008</v>
      </c>
      <c r="J214" s="13">
        <f>Table3[[#This Row],[Income]]</f>
        <v>4577.2</v>
      </c>
      <c r="K214" s="13">
        <f>Table3[[#This Row],[Target Income]]</f>
        <v>5126.4639999999999</v>
      </c>
      <c r="N214" s="1">
        <v>2021</v>
      </c>
      <c r="O214" s="1" t="s">
        <v>2</v>
      </c>
      <c r="P214" s="1" t="s">
        <v>13</v>
      </c>
      <c r="Q214" s="2" t="s">
        <v>35</v>
      </c>
      <c r="R214" s="3">
        <v>6892.2</v>
      </c>
      <c r="S214" s="3">
        <v>4577.2</v>
      </c>
      <c r="T214" s="3">
        <v>5126.4639999999999</v>
      </c>
      <c r="U214" s="3">
        <v>915.44</v>
      </c>
      <c r="V214" s="4" t="s">
        <v>39</v>
      </c>
    </row>
    <row r="215" spans="1:22" ht="18" customHeight="1" x14ac:dyDescent="0.35">
      <c r="A215" s="14" t="s">
        <v>273</v>
      </c>
      <c r="B215" s="14">
        <f>Table3[[#This Row],[Year]]</f>
        <v>2021</v>
      </c>
      <c r="C215" s="14" t="str">
        <f>Table3[[#This Row],[Month]]</f>
        <v>Mar</v>
      </c>
      <c r="D215" s="14" t="s">
        <v>52</v>
      </c>
      <c r="E215" s="14" t="s">
        <v>53</v>
      </c>
      <c r="F215" s="14" t="s">
        <v>54</v>
      </c>
      <c r="G215" s="14" t="s">
        <v>997</v>
      </c>
      <c r="H215" s="14" t="s">
        <v>56</v>
      </c>
      <c r="I215" s="14" t="s">
        <v>1008</v>
      </c>
      <c r="J215" s="17">
        <f>Table3[[#This Row],[Income]]</f>
        <v>5743.5</v>
      </c>
      <c r="K215" s="17">
        <f>Table3[[#This Row],[Target Income]]</f>
        <v>6432.72</v>
      </c>
      <c r="N215" s="1">
        <v>2021</v>
      </c>
      <c r="O215" s="1" t="s">
        <v>2</v>
      </c>
      <c r="P215" s="1" t="s">
        <v>38</v>
      </c>
      <c r="Q215" s="5" t="s">
        <v>30</v>
      </c>
      <c r="R215" s="6">
        <v>644</v>
      </c>
      <c r="S215" s="6">
        <v>5743.5</v>
      </c>
      <c r="T215" s="6">
        <v>6432.72</v>
      </c>
      <c r="U215" s="3">
        <v>1148.7</v>
      </c>
      <c r="V215" s="4" t="s">
        <v>39</v>
      </c>
    </row>
    <row r="216" spans="1:22" ht="18" customHeight="1" x14ac:dyDescent="0.35">
      <c r="A216" s="10" t="s">
        <v>274</v>
      </c>
      <c r="B216" s="10">
        <f>Table3[[#This Row],[Year]]</f>
        <v>2021</v>
      </c>
      <c r="C216" s="10" t="str">
        <f>Table3[[#This Row],[Month]]</f>
        <v>Mar</v>
      </c>
      <c r="D216" s="10" t="s">
        <v>998</v>
      </c>
      <c r="E216" s="10" t="s">
        <v>53</v>
      </c>
      <c r="F216" s="10" t="s">
        <v>54</v>
      </c>
      <c r="G216" s="10" t="s">
        <v>997</v>
      </c>
      <c r="H216" s="10" t="s">
        <v>56</v>
      </c>
      <c r="I216" s="10" t="s">
        <v>1009</v>
      </c>
      <c r="J216" s="13">
        <f>Table3[[#This Row],[Income]]</f>
        <v>7000</v>
      </c>
      <c r="K216" s="13">
        <f>Table3[[#This Row],[Target Income]]</f>
        <v>7840</v>
      </c>
      <c r="N216" s="1">
        <v>2021</v>
      </c>
      <c r="O216" s="1" t="s">
        <v>2</v>
      </c>
      <c r="P216" s="1" t="s">
        <v>12</v>
      </c>
      <c r="Q216" s="5" t="s">
        <v>29</v>
      </c>
      <c r="R216" s="6">
        <v>643</v>
      </c>
      <c r="S216" s="6">
        <v>7000</v>
      </c>
      <c r="T216" s="6">
        <v>7840</v>
      </c>
      <c r="U216" s="3">
        <v>1400</v>
      </c>
      <c r="V216" s="4" t="s">
        <v>39</v>
      </c>
    </row>
    <row r="217" spans="1:22" ht="18" customHeight="1" x14ac:dyDescent="0.35">
      <c r="A217" s="14" t="s">
        <v>275</v>
      </c>
      <c r="B217" s="14">
        <f>Table3[[#This Row],[Year]]</f>
        <v>2021</v>
      </c>
      <c r="C217" s="14" t="str">
        <f>Table3[[#This Row],[Month]]</f>
        <v>Mar</v>
      </c>
      <c r="D217" s="14" t="s">
        <v>52</v>
      </c>
      <c r="E217" s="14" t="s">
        <v>53</v>
      </c>
      <c r="F217" s="14" t="s">
        <v>54</v>
      </c>
      <c r="G217" s="14" t="s">
        <v>997</v>
      </c>
      <c r="H217" s="14" t="s">
        <v>56</v>
      </c>
      <c r="I217" s="14" t="s">
        <v>1008</v>
      </c>
      <c r="J217" s="17">
        <f>Table3[[#This Row],[Income]]</f>
        <v>4578.6000000000004</v>
      </c>
      <c r="K217" s="17">
        <f>Table3[[#This Row],[Target Income]]</f>
        <v>5128.0320000000002</v>
      </c>
      <c r="N217" s="1">
        <v>2021</v>
      </c>
      <c r="O217" s="1" t="s">
        <v>2</v>
      </c>
      <c r="P217" s="1" t="s">
        <v>38</v>
      </c>
      <c r="Q217" s="5" t="s">
        <v>31</v>
      </c>
      <c r="R217" s="6">
        <v>455</v>
      </c>
      <c r="S217" s="6">
        <v>4578.6000000000004</v>
      </c>
      <c r="T217" s="6">
        <v>5128.0320000000002</v>
      </c>
      <c r="U217" s="3">
        <v>915.72000000000014</v>
      </c>
      <c r="V217" s="4" t="s">
        <v>39</v>
      </c>
    </row>
    <row r="218" spans="1:22" ht="18" customHeight="1" x14ac:dyDescent="0.35">
      <c r="A218" s="10" t="s">
        <v>276</v>
      </c>
      <c r="B218" s="10">
        <f>Table3[[#This Row],[Year]]</f>
        <v>2021</v>
      </c>
      <c r="C218" s="10" t="str">
        <f>Table3[[#This Row],[Month]]</f>
        <v>Mar</v>
      </c>
      <c r="D218" s="10" t="s">
        <v>998</v>
      </c>
      <c r="E218" s="10" t="s">
        <v>53</v>
      </c>
      <c r="F218" s="10" t="s">
        <v>54</v>
      </c>
      <c r="G218" s="10" t="s">
        <v>997</v>
      </c>
      <c r="H218" s="10" t="s">
        <v>56</v>
      </c>
      <c r="I218" s="10" t="s">
        <v>1009</v>
      </c>
      <c r="J218" s="13">
        <f>Table3[[#This Row],[Income]]</f>
        <v>7000</v>
      </c>
      <c r="K218" s="13">
        <f>Table3[[#This Row],[Target Income]]</f>
        <v>7840</v>
      </c>
      <c r="N218" s="1">
        <v>2021</v>
      </c>
      <c r="O218" s="1" t="s">
        <v>2</v>
      </c>
      <c r="P218" s="1" t="s">
        <v>12</v>
      </c>
      <c r="Q218" s="5" t="s">
        <v>28</v>
      </c>
      <c r="R218" s="7">
        <v>345</v>
      </c>
      <c r="S218" s="7">
        <v>7000</v>
      </c>
      <c r="T218" s="7">
        <v>7840</v>
      </c>
      <c r="U218" s="3">
        <v>1400</v>
      </c>
      <c r="V218" s="4" t="s">
        <v>39</v>
      </c>
    </row>
    <row r="219" spans="1:22" ht="18" customHeight="1" x14ac:dyDescent="0.35">
      <c r="A219" s="14" t="s">
        <v>277</v>
      </c>
      <c r="B219" s="14">
        <f>Table3[[#This Row],[Year]]</f>
        <v>2021</v>
      </c>
      <c r="C219" s="14" t="str">
        <f>Table3[[#This Row],[Month]]</f>
        <v>Mar</v>
      </c>
      <c r="D219" s="14" t="s">
        <v>998</v>
      </c>
      <c r="E219" s="14" t="s">
        <v>996</v>
      </c>
      <c r="F219" s="14" t="s">
        <v>54</v>
      </c>
      <c r="G219" s="14" t="s">
        <v>55</v>
      </c>
      <c r="H219" s="14" t="s">
        <v>56</v>
      </c>
      <c r="I219" s="14" t="s">
        <v>57</v>
      </c>
      <c r="J219" s="17">
        <f>Table3[[#This Row],[Income]]</f>
        <v>100</v>
      </c>
      <c r="K219" s="17">
        <f>Table3[[#This Row],[Target Income]]</f>
        <v>112</v>
      </c>
      <c r="N219" s="1">
        <v>2021</v>
      </c>
      <c r="O219" s="1" t="s">
        <v>2</v>
      </c>
      <c r="P219" s="1" t="s">
        <v>13</v>
      </c>
      <c r="Q219" s="2" t="s">
        <v>33</v>
      </c>
      <c r="R219" s="3">
        <v>122</v>
      </c>
      <c r="S219" s="3">
        <v>100</v>
      </c>
      <c r="T219" s="3">
        <v>112</v>
      </c>
      <c r="U219" s="3">
        <v>20</v>
      </c>
      <c r="V219" s="4" t="s">
        <v>39</v>
      </c>
    </row>
    <row r="220" spans="1:22" ht="18" customHeight="1" x14ac:dyDescent="0.35">
      <c r="A220" s="10" t="s">
        <v>278</v>
      </c>
      <c r="B220" s="10">
        <f>Table3[[#This Row],[Year]]</f>
        <v>2021</v>
      </c>
      <c r="C220" s="10" t="str">
        <f>Table3[[#This Row],[Month]]</f>
        <v>Mar</v>
      </c>
      <c r="D220" s="10" t="s">
        <v>52</v>
      </c>
      <c r="E220" s="10" t="s">
        <v>53</v>
      </c>
      <c r="F220" s="10" t="s">
        <v>54</v>
      </c>
      <c r="G220" s="10" t="s">
        <v>997</v>
      </c>
      <c r="H220" s="10" t="s">
        <v>56</v>
      </c>
      <c r="I220" s="10" t="s">
        <v>1008</v>
      </c>
      <c r="J220" s="13">
        <f>Table3[[#This Row],[Income]]</f>
        <v>4577.2</v>
      </c>
      <c r="K220" s="13">
        <f>Table3[[#This Row],[Target Income]]</f>
        <v>5126.4639999999999</v>
      </c>
      <c r="N220" s="1">
        <v>2021</v>
      </c>
      <c r="O220" s="1" t="s">
        <v>2</v>
      </c>
      <c r="P220" s="1" t="s">
        <v>15</v>
      </c>
      <c r="Q220" s="5" t="s">
        <v>26</v>
      </c>
      <c r="R220" s="6">
        <v>78</v>
      </c>
      <c r="S220" s="6">
        <v>4577.2</v>
      </c>
      <c r="T220" s="6">
        <v>5126.4639999999999</v>
      </c>
      <c r="U220" s="3">
        <v>915.44</v>
      </c>
      <c r="V220" s="4" t="s">
        <v>39</v>
      </c>
    </row>
    <row r="221" spans="1:22" ht="18" customHeight="1" x14ac:dyDescent="0.35">
      <c r="A221" s="14" t="s">
        <v>279</v>
      </c>
      <c r="B221" s="14">
        <f>Table3[[#This Row],[Year]]</f>
        <v>2021</v>
      </c>
      <c r="C221" s="14" t="str">
        <f>Table3[[#This Row],[Month]]</f>
        <v>Mar</v>
      </c>
      <c r="D221" s="14" t="s">
        <v>52</v>
      </c>
      <c r="E221" s="14" t="s">
        <v>53</v>
      </c>
      <c r="F221" s="14" t="s">
        <v>54</v>
      </c>
      <c r="G221" s="14" t="s">
        <v>997</v>
      </c>
      <c r="H221" s="14" t="s">
        <v>56</v>
      </c>
      <c r="I221" s="14" t="s">
        <v>1008</v>
      </c>
      <c r="J221" s="17">
        <f>Table3[[#This Row],[Income]]</f>
        <v>4576.8999999999996</v>
      </c>
      <c r="K221" s="17">
        <f>Table3[[#This Row],[Target Income]]</f>
        <v>5126.1279999999997</v>
      </c>
      <c r="N221" s="1">
        <v>2021</v>
      </c>
      <c r="O221" s="1" t="s">
        <v>2</v>
      </c>
      <c r="P221" s="1" t="s">
        <v>15</v>
      </c>
      <c r="Q221" s="5" t="s">
        <v>24</v>
      </c>
      <c r="R221" s="6">
        <v>76</v>
      </c>
      <c r="S221" s="6">
        <v>4576.8999999999996</v>
      </c>
      <c r="T221" s="6">
        <v>5126.1279999999997</v>
      </c>
      <c r="U221" s="3">
        <v>915.38</v>
      </c>
      <c r="V221" s="4" t="s">
        <v>39</v>
      </c>
    </row>
    <row r="222" spans="1:22" ht="18" customHeight="1" x14ac:dyDescent="0.35">
      <c r="A222" s="10" t="s">
        <v>280</v>
      </c>
      <c r="B222" s="10">
        <f>Table3[[#This Row],[Year]]</f>
        <v>2021</v>
      </c>
      <c r="C222" s="10" t="str">
        <f>Table3[[#This Row],[Month]]</f>
        <v>Mar</v>
      </c>
      <c r="D222" s="10" t="s">
        <v>998</v>
      </c>
      <c r="E222" s="10" t="s">
        <v>996</v>
      </c>
      <c r="F222" s="10" t="s">
        <v>54</v>
      </c>
      <c r="G222" s="10" t="s">
        <v>55</v>
      </c>
      <c r="H222" s="10" t="s">
        <v>56</v>
      </c>
      <c r="I222" s="10" t="s">
        <v>57</v>
      </c>
      <c r="J222" s="13">
        <f>Table3[[#This Row],[Income]]</f>
        <v>200</v>
      </c>
      <c r="K222" s="13">
        <f>Table3[[#This Row],[Target Income]]</f>
        <v>224</v>
      </c>
      <c r="N222" s="1">
        <v>2021</v>
      </c>
      <c r="O222" s="1" t="s">
        <v>2</v>
      </c>
      <c r="P222" s="1" t="s">
        <v>15</v>
      </c>
      <c r="Q222" s="5" t="s">
        <v>25</v>
      </c>
      <c r="R222" s="6">
        <v>46</v>
      </c>
      <c r="S222" s="6">
        <v>200</v>
      </c>
      <c r="T222" s="6">
        <v>224</v>
      </c>
      <c r="U222" s="3">
        <v>40</v>
      </c>
      <c r="V222" s="4" t="s">
        <v>39</v>
      </c>
    </row>
    <row r="223" spans="1:22" ht="18" customHeight="1" x14ac:dyDescent="0.35">
      <c r="A223" s="14" t="s">
        <v>281</v>
      </c>
      <c r="B223" s="14">
        <f>Table3[[#This Row],[Year]]</f>
        <v>2021</v>
      </c>
      <c r="C223" s="14" t="str">
        <f>Table3[[#This Row],[Month]]</f>
        <v>Mar</v>
      </c>
      <c r="D223" s="14" t="s">
        <v>52</v>
      </c>
      <c r="E223" s="14" t="s">
        <v>53</v>
      </c>
      <c r="F223" s="14" t="s">
        <v>54</v>
      </c>
      <c r="G223" s="14" t="s">
        <v>997</v>
      </c>
      <c r="H223" s="14" t="s">
        <v>56</v>
      </c>
      <c r="I223" s="14" t="s">
        <v>1008</v>
      </c>
      <c r="J223" s="17">
        <f>Table3[[#This Row],[Income]]</f>
        <v>4576.8</v>
      </c>
      <c r="K223" s="17">
        <f>Table3[[#This Row],[Target Income]]</f>
        <v>5126.0160000000005</v>
      </c>
      <c r="N223" s="1">
        <v>2021</v>
      </c>
      <c r="O223" s="1" t="s">
        <v>2</v>
      </c>
      <c r="P223" s="1" t="s">
        <v>15</v>
      </c>
      <c r="Q223" s="5" t="s">
        <v>23</v>
      </c>
      <c r="R223" s="6">
        <v>34</v>
      </c>
      <c r="S223" s="6">
        <v>4576.8</v>
      </c>
      <c r="T223" s="6">
        <v>5126.0160000000005</v>
      </c>
      <c r="U223" s="3">
        <v>915.36000000000013</v>
      </c>
      <c r="V223" s="4" t="s">
        <v>39</v>
      </c>
    </row>
    <row r="224" spans="1:22" ht="18" customHeight="1" x14ac:dyDescent="0.35">
      <c r="A224" s="10" t="s">
        <v>282</v>
      </c>
      <c r="B224" s="10">
        <f>Table3[[#This Row],[Year]]</f>
        <v>2021</v>
      </c>
      <c r="C224" s="10" t="str">
        <f>Table3[[#This Row],[Month]]</f>
        <v>Mar</v>
      </c>
      <c r="D224" s="10" t="s">
        <v>998</v>
      </c>
      <c r="E224" s="10" t="s">
        <v>996</v>
      </c>
      <c r="F224" s="10" t="s">
        <v>54</v>
      </c>
      <c r="G224" s="10" t="s">
        <v>55</v>
      </c>
      <c r="H224" s="10" t="s">
        <v>56</v>
      </c>
      <c r="I224" s="10" t="s">
        <v>57</v>
      </c>
      <c r="J224" s="13">
        <f>Table3[[#This Row],[Income]]</f>
        <v>200</v>
      </c>
      <c r="K224" s="13">
        <f>Table3[[#This Row],[Target Income]]</f>
        <v>224</v>
      </c>
      <c r="N224" s="1">
        <v>2021</v>
      </c>
      <c r="O224" s="1" t="s">
        <v>2</v>
      </c>
      <c r="P224" s="1" t="s">
        <v>13</v>
      </c>
      <c r="Q224" s="2" t="s">
        <v>34</v>
      </c>
      <c r="R224" s="3">
        <v>7</v>
      </c>
      <c r="S224" s="3">
        <v>200</v>
      </c>
      <c r="T224" s="3">
        <v>224</v>
      </c>
      <c r="U224" s="3">
        <v>40</v>
      </c>
      <c r="V224" s="4" t="s">
        <v>39</v>
      </c>
    </row>
    <row r="225" spans="1:22" ht="18" customHeight="1" x14ac:dyDescent="0.35">
      <c r="A225" s="14" t="s">
        <v>283</v>
      </c>
      <c r="B225" s="14">
        <f>Table3[[#This Row],[Year]]</f>
        <v>2021</v>
      </c>
      <c r="C225" s="14" t="str">
        <f>Table3[[#This Row],[Month]]</f>
        <v>Mar</v>
      </c>
      <c r="D225" s="14" t="s">
        <v>52</v>
      </c>
      <c r="E225" s="14" t="s">
        <v>53</v>
      </c>
      <c r="F225" s="14" t="s">
        <v>54</v>
      </c>
      <c r="G225" s="14" t="s">
        <v>997</v>
      </c>
      <c r="H225" s="14" t="s">
        <v>56</v>
      </c>
      <c r="I225" s="14" t="s">
        <v>1008</v>
      </c>
      <c r="J225" s="17">
        <f>Table3[[#This Row],[Income]]</f>
        <v>4577.3</v>
      </c>
      <c r="K225" s="17">
        <f>Table3[[#This Row],[Target Income]]</f>
        <v>5126.576</v>
      </c>
      <c r="N225" s="1">
        <v>2021</v>
      </c>
      <c r="O225" s="1" t="s">
        <v>2</v>
      </c>
      <c r="P225" s="1" t="s">
        <v>15</v>
      </c>
      <c r="Q225" s="5" t="s">
        <v>27</v>
      </c>
      <c r="R225" s="6">
        <v>3</v>
      </c>
      <c r="S225" s="6">
        <v>4577.3</v>
      </c>
      <c r="T225" s="6">
        <v>5126.576</v>
      </c>
      <c r="U225" s="3">
        <v>915.46</v>
      </c>
      <c r="V225" s="4" t="s">
        <v>39</v>
      </c>
    </row>
    <row r="226" spans="1:22" ht="18" customHeight="1" x14ac:dyDescent="0.35">
      <c r="A226" s="10" t="s">
        <v>284</v>
      </c>
      <c r="B226" s="10">
        <f>Table3[[#This Row],[Year]]</f>
        <v>2021</v>
      </c>
      <c r="C226" s="10" t="str">
        <f>Table3[[#This Row],[Month]]</f>
        <v>Mar</v>
      </c>
      <c r="D226" s="10" t="s">
        <v>998</v>
      </c>
      <c r="E226" s="10" t="s">
        <v>53</v>
      </c>
      <c r="F226" s="10" t="s">
        <v>54</v>
      </c>
      <c r="G226" s="10" t="s">
        <v>997</v>
      </c>
      <c r="H226" s="10" t="s">
        <v>56</v>
      </c>
      <c r="I226" s="10" t="s">
        <v>1009</v>
      </c>
      <c r="J226" s="13">
        <f>Table3[[#This Row],[Income]]</f>
        <v>6600</v>
      </c>
      <c r="K226" s="13">
        <f>Table3[[#This Row],[Target Income]]</f>
        <v>7392</v>
      </c>
      <c r="N226" s="1">
        <v>2021</v>
      </c>
      <c r="O226" s="1" t="s">
        <v>2</v>
      </c>
      <c r="P226" s="1" t="s">
        <v>32</v>
      </c>
      <c r="Q226" s="5" t="s">
        <v>32</v>
      </c>
      <c r="R226" s="6">
        <v>2</v>
      </c>
      <c r="S226" s="6">
        <v>6600</v>
      </c>
      <c r="T226" s="6">
        <v>7392</v>
      </c>
      <c r="U226" s="3">
        <v>1320</v>
      </c>
      <c r="V226" s="4" t="s">
        <v>39</v>
      </c>
    </row>
    <row r="227" spans="1:22" ht="18" customHeight="1" x14ac:dyDescent="0.35">
      <c r="A227" s="14" t="s">
        <v>285</v>
      </c>
      <c r="B227" s="14">
        <f>Table3[[#This Row],[Year]]</f>
        <v>2021</v>
      </c>
      <c r="C227" s="14" t="str">
        <f>Table3[[#This Row],[Month]]</f>
        <v>Apr</v>
      </c>
      <c r="D227" s="14" t="s">
        <v>52</v>
      </c>
      <c r="E227" s="14" t="s">
        <v>53</v>
      </c>
      <c r="F227" s="14" t="s">
        <v>54</v>
      </c>
      <c r="G227" s="14" t="s">
        <v>997</v>
      </c>
      <c r="H227" s="14" t="s">
        <v>56</v>
      </c>
      <c r="I227" s="14" t="s">
        <v>1008</v>
      </c>
      <c r="J227" s="17">
        <f>Table3[[#This Row],[Income]]</f>
        <v>4577.3</v>
      </c>
      <c r="K227" s="17">
        <f>Table3[[#This Row],[Target Income]]</f>
        <v>5126.576</v>
      </c>
      <c r="N227" s="1">
        <v>2021</v>
      </c>
      <c r="O227" s="1" t="s">
        <v>3</v>
      </c>
      <c r="P227" s="1" t="s">
        <v>14</v>
      </c>
      <c r="Q227" s="2" t="s">
        <v>36</v>
      </c>
      <c r="R227" s="3">
        <v>3566</v>
      </c>
      <c r="S227" s="3">
        <v>4577.3</v>
      </c>
      <c r="T227" s="3">
        <v>5126.576</v>
      </c>
      <c r="U227" s="3">
        <v>915.46</v>
      </c>
      <c r="V227" s="4" t="s">
        <v>39</v>
      </c>
    </row>
    <row r="228" spans="1:22" ht="18" customHeight="1" x14ac:dyDescent="0.35">
      <c r="A228" s="10" t="s">
        <v>286</v>
      </c>
      <c r="B228" s="10">
        <f>Table3[[#This Row],[Year]]</f>
        <v>2021</v>
      </c>
      <c r="C228" s="10" t="str">
        <f>Table3[[#This Row],[Month]]</f>
        <v>Apr</v>
      </c>
      <c r="D228" s="10" t="s">
        <v>998</v>
      </c>
      <c r="E228" s="10" t="s">
        <v>53</v>
      </c>
      <c r="F228" s="10" t="s">
        <v>54</v>
      </c>
      <c r="G228" s="10" t="s">
        <v>997</v>
      </c>
      <c r="H228" s="10" t="s">
        <v>56</v>
      </c>
      <c r="I228" s="10" t="s">
        <v>1009</v>
      </c>
      <c r="J228" s="13">
        <f>Table3[[#This Row],[Income]]</f>
        <v>8000</v>
      </c>
      <c r="K228" s="13">
        <f>Table3[[#This Row],[Target Income]]</f>
        <v>8960</v>
      </c>
      <c r="N228" s="1">
        <v>2021</v>
      </c>
      <c r="O228" s="1" t="s">
        <v>3</v>
      </c>
      <c r="P228" s="1" t="s">
        <v>14</v>
      </c>
      <c r="Q228" s="2" t="s">
        <v>37</v>
      </c>
      <c r="R228" s="3">
        <v>2498</v>
      </c>
      <c r="S228" s="3">
        <v>8000</v>
      </c>
      <c r="T228" s="3">
        <v>8960</v>
      </c>
      <c r="U228" s="3">
        <v>1600</v>
      </c>
      <c r="V228" s="4" t="s">
        <v>39</v>
      </c>
    </row>
    <row r="229" spans="1:22" ht="18" customHeight="1" x14ac:dyDescent="0.35">
      <c r="A229" s="14" t="s">
        <v>287</v>
      </c>
      <c r="B229" s="14">
        <f>Table3[[#This Row],[Year]]</f>
        <v>2021</v>
      </c>
      <c r="C229" s="14" t="str">
        <f>Table3[[#This Row],[Month]]</f>
        <v>Apr</v>
      </c>
      <c r="D229" s="14" t="s">
        <v>52</v>
      </c>
      <c r="E229" s="14" t="s">
        <v>53</v>
      </c>
      <c r="F229" s="14" t="s">
        <v>54</v>
      </c>
      <c r="G229" s="14" t="s">
        <v>997</v>
      </c>
      <c r="H229" s="14" t="s">
        <v>56</v>
      </c>
      <c r="I229" s="14" t="s">
        <v>1008</v>
      </c>
      <c r="J229" s="17">
        <f>Table3[[#This Row],[Income]]</f>
        <v>4577.2</v>
      </c>
      <c r="K229" s="17">
        <f>Table3[[#This Row],[Target Income]]</f>
        <v>5126.4639999999999</v>
      </c>
      <c r="N229" s="1">
        <v>2021</v>
      </c>
      <c r="O229" s="1" t="s">
        <v>3</v>
      </c>
      <c r="P229" s="1" t="s">
        <v>13</v>
      </c>
      <c r="Q229" s="2" t="s">
        <v>35</v>
      </c>
      <c r="R229" s="3">
        <v>1245</v>
      </c>
      <c r="S229" s="3">
        <v>4577.2</v>
      </c>
      <c r="T229" s="3">
        <v>5126.4639999999999</v>
      </c>
      <c r="U229" s="3">
        <v>915.44</v>
      </c>
      <c r="V229" s="4" t="s">
        <v>39</v>
      </c>
    </row>
    <row r="230" spans="1:22" ht="18" customHeight="1" x14ac:dyDescent="0.35">
      <c r="A230" s="10" t="s">
        <v>288</v>
      </c>
      <c r="B230" s="10">
        <f>Table3[[#This Row],[Year]]</f>
        <v>2021</v>
      </c>
      <c r="C230" s="10" t="str">
        <f>Table3[[#This Row],[Month]]</f>
        <v>Apr</v>
      </c>
      <c r="D230" s="10" t="s">
        <v>52</v>
      </c>
      <c r="E230" s="10" t="s">
        <v>53</v>
      </c>
      <c r="F230" s="10" t="s">
        <v>54</v>
      </c>
      <c r="G230" s="10" t="s">
        <v>997</v>
      </c>
      <c r="H230" s="10" t="s">
        <v>56</v>
      </c>
      <c r="I230" s="10" t="s">
        <v>1008</v>
      </c>
      <c r="J230" s="13">
        <f>Table3[[#This Row],[Income]]</f>
        <v>5743.5</v>
      </c>
      <c r="K230" s="13">
        <f>Table3[[#This Row],[Target Income]]</f>
        <v>6432.72</v>
      </c>
      <c r="N230" s="1">
        <v>2021</v>
      </c>
      <c r="O230" s="1" t="s">
        <v>3</v>
      </c>
      <c r="P230" s="1" t="s">
        <v>38</v>
      </c>
      <c r="Q230" s="5" t="s">
        <v>30</v>
      </c>
      <c r="R230" s="6">
        <v>644</v>
      </c>
      <c r="S230" s="6">
        <v>5743.5</v>
      </c>
      <c r="T230" s="6">
        <v>6432.72</v>
      </c>
      <c r="U230" s="3">
        <v>1148.7</v>
      </c>
      <c r="V230" s="4" t="s">
        <v>39</v>
      </c>
    </row>
    <row r="231" spans="1:22" ht="18" customHeight="1" x14ac:dyDescent="0.35">
      <c r="A231" s="14" t="s">
        <v>289</v>
      </c>
      <c r="B231" s="14">
        <f>Table3[[#This Row],[Year]]</f>
        <v>2021</v>
      </c>
      <c r="C231" s="14" t="str">
        <f>Table3[[#This Row],[Month]]</f>
        <v>Apr</v>
      </c>
      <c r="D231" s="14" t="s">
        <v>998</v>
      </c>
      <c r="E231" s="14" t="s">
        <v>53</v>
      </c>
      <c r="F231" s="14" t="s">
        <v>54</v>
      </c>
      <c r="G231" s="14" t="s">
        <v>997</v>
      </c>
      <c r="H231" s="14" t="s">
        <v>56</v>
      </c>
      <c r="I231" s="14" t="s">
        <v>1009</v>
      </c>
      <c r="J231" s="17">
        <f>Table3[[#This Row],[Income]]</f>
        <v>7000</v>
      </c>
      <c r="K231" s="17">
        <f>Table3[[#This Row],[Target Income]]</f>
        <v>7840</v>
      </c>
      <c r="N231" s="1">
        <v>2021</v>
      </c>
      <c r="O231" s="1" t="s">
        <v>3</v>
      </c>
      <c r="P231" s="1" t="s">
        <v>12</v>
      </c>
      <c r="Q231" s="5" t="s">
        <v>29</v>
      </c>
      <c r="R231" s="6">
        <v>643</v>
      </c>
      <c r="S231" s="6">
        <v>7000</v>
      </c>
      <c r="T231" s="6">
        <v>7840</v>
      </c>
      <c r="U231" s="3">
        <v>1400</v>
      </c>
      <c r="V231" s="4" t="s">
        <v>39</v>
      </c>
    </row>
    <row r="232" spans="1:22" ht="18" customHeight="1" x14ac:dyDescent="0.35">
      <c r="A232" s="10" t="s">
        <v>290</v>
      </c>
      <c r="B232" s="10">
        <f>Table3[[#This Row],[Year]]</f>
        <v>2021</v>
      </c>
      <c r="C232" s="10" t="str">
        <f>Table3[[#This Row],[Month]]</f>
        <v>Apr</v>
      </c>
      <c r="D232" s="10" t="s">
        <v>52</v>
      </c>
      <c r="E232" s="10" t="s">
        <v>53</v>
      </c>
      <c r="F232" s="10" t="s">
        <v>54</v>
      </c>
      <c r="G232" s="10" t="s">
        <v>997</v>
      </c>
      <c r="H232" s="10" t="s">
        <v>56</v>
      </c>
      <c r="I232" s="10" t="s">
        <v>1008</v>
      </c>
      <c r="J232" s="13">
        <f>Table3[[#This Row],[Income]]</f>
        <v>4578.6000000000004</v>
      </c>
      <c r="K232" s="13">
        <f>Table3[[#This Row],[Target Income]]</f>
        <v>5128.0320000000002</v>
      </c>
      <c r="N232" s="1">
        <v>2021</v>
      </c>
      <c r="O232" s="1" t="s">
        <v>3</v>
      </c>
      <c r="P232" s="1" t="s">
        <v>38</v>
      </c>
      <c r="Q232" s="5" t="s">
        <v>31</v>
      </c>
      <c r="R232" s="6">
        <v>455</v>
      </c>
      <c r="S232" s="6">
        <v>4578.6000000000004</v>
      </c>
      <c r="T232" s="6">
        <v>5128.0320000000002</v>
      </c>
      <c r="U232" s="3">
        <v>915.72000000000014</v>
      </c>
      <c r="V232" s="4" t="s">
        <v>39</v>
      </c>
    </row>
    <row r="233" spans="1:22" ht="18" customHeight="1" x14ac:dyDescent="0.35">
      <c r="A233" s="14" t="s">
        <v>291</v>
      </c>
      <c r="B233" s="14">
        <f>Table3[[#This Row],[Year]]</f>
        <v>2021</v>
      </c>
      <c r="C233" s="14" t="str">
        <f>Table3[[#This Row],[Month]]</f>
        <v>Apr</v>
      </c>
      <c r="D233" s="14" t="s">
        <v>998</v>
      </c>
      <c r="E233" s="14" t="s">
        <v>53</v>
      </c>
      <c r="F233" s="14" t="s">
        <v>54</v>
      </c>
      <c r="G233" s="14" t="s">
        <v>997</v>
      </c>
      <c r="H233" s="14" t="s">
        <v>56</v>
      </c>
      <c r="I233" s="14" t="s">
        <v>1009</v>
      </c>
      <c r="J233" s="17">
        <f>Table3[[#This Row],[Income]]</f>
        <v>7000</v>
      </c>
      <c r="K233" s="17">
        <f>Table3[[#This Row],[Target Income]]</f>
        <v>7840</v>
      </c>
      <c r="N233" s="1">
        <v>2021</v>
      </c>
      <c r="O233" s="1" t="s">
        <v>3</v>
      </c>
      <c r="P233" s="1" t="s">
        <v>12</v>
      </c>
      <c r="Q233" s="5" t="s">
        <v>28</v>
      </c>
      <c r="R233" s="7">
        <v>345</v>
      </c>
      <c r="S233" s="7">
        <v>7000</v>
      </c>
      <c r="T233" s="7">
        <v>7840</v>
      </c>
      <c r="U233" s="3">
        <v>1400</v>
      </c>
      <c r="V233" s="4" t="s">
        <v>39</v>
      </c>
    </row>
    <row r="234" spans="1:22" ht="18" customHeight="1" x14ac:dyDescent="0.35">
      <c r="A234" s="10" t="s">
        <v>292</v>
      </c>
      <c r="B234" s="10">
        <f>Table3[[#This Row],[Year]]</f>
        <v>2021</v>
      </c>
      <c r="C234" s="10" t="str">
        <f>Table3[[#This Row],[Month]]</f>
        <v>Apr</v>
      </c>
      <c r="D234" s="10" t="s">
        <v>998</v>
      </c>
      <c r="E234" s="10" t="s">
        <v>996</v>
      </c>
      <c r="F234" s="10" t="s">
        <v>54</v>
      </c>
      <c r="G234" s="10" t="s">
        <v>55</v>
      </c>
      <c r="H234" s="10" t="s">
        <v>56</v>
      </c>
      <c r="I234" s="10" t="s">
        <v>57</v>
      </c>
      <c r="J234" s="13">
        <f>Table3[[#This Row],[Income]]</f>
        <v>100</v>
      </c>
      <c r="K234" s="13">
        <f>Table3[[#This Row],[Target Income]]</f>
        <v>112</v>
      </c>
      <c r="N234" s="1">
        <v>2021</v>
      </c>
      <c r="O234" s="1" t="s">
        <v>3</v>
      </c>
      <c r="P234" s="1" t="s">
        <v>13</v>
      </c>
      <c r="Q234" s="2" t="s">
        <v>33</v>
      </c>
      <c r="R234" s="3">
        <v>122</v>
      </c>
      <c r="S234" s="3">
        <v>100</v>
      </c>
      <c r="T234" s="3">
        <v>112</v>
      </c>
      <c r="U234" s="3">
        <v>20</v>
      </c>
      <c r="V234" s="4" t="s">
        <v>39</v>
      </c>
    </row>
    <row r="235" spans="1:22" ht="18" customHeight="1" x14ac:dyDescent="0.35">
      <c r="A235" s="14" t="s">
        <v>293</v>
      </c>
      <c r="B235" s="14">
        <f>Table3[[#This Row],[Year]]</f>
        <v>2021</v>
      </c>
      <c r="C235" s="14" t="str">
        <f>Table3[[#This Row],[Month]]</f>
        <v>Apr</v>
      </c>
      <c r="D235" s="14" t="s">
        <v>52</v>
      </c>
      <c r="E235" s="14" t="s">
        <v>53</v>
      </c>
      <c r="F235" s="14" t="s">
        <v>54</v>
      </c>
      <c r="G235" s="14" t="s">
        <v>997</v>
      </c>
      <c r="H235" s="14" t="s">
        <v>56</v>
      </c>
      <c r="I235" s="14" t="s">
        <v>1008</v>
      </c>
      <c r="J235" s="17">
        <f>Table3[[#This Row],[Income]]</f>
        <v>4577.2</v>
      </c>
      <c r="K235" s="17">
        <f>Table3[[#This Row],[Target Income]]</f>
        <v>5126.4639999999999</v>
      </c>
      <c r="N235" s="1">
        <v>2021</v>
      </c>
      <c r="O235" s="1" t="s">
        <v>3</v>
      </c>
      <c r="P235" s="1" t="s">
        <v>15</v>
      </c>
      <c r="Q235" s="5" t="s">
        <v>26</v>
      </c>
      <c r="R235" s="6">
        <v>78</v>
      </c>
      <c r="S235" s="6">
        <v>4577.2</v>
      </c>
      <c r="T235" s="6">
        <v>5126.4639999999999</v>
      </c>
      <c r="U235" s="3">
        <v>915.44</v>
      </c>
      <c r="V235" s="4" t="s">
        <v>39</v>
      </c>
    </row>
    <row r="236" spans="1:22" ht="18" customHeight="1" x14ac:dyDescent="0.35">
      <c r="A236" s="10" t="s">
        <v>294</v>
      </c>
      <c r="B236" s="10">
        <f>Table3[[#This Row],[Year]]</f>
        <v>2021</v>
      </c>
      <c r="C236" s="10" t="str">
        <f>Table3[[#This Row],[Month]]</f>
        <v>Apr</v>
      </c>
      <c r="D236" s="10" t="s">
        <v>52</v>
      </c>
      <c r="E236" s="10" t="s">
        <v>53</v>
      </c>
      <c r="F236" s="10" t="s">
        <v>54</v>
      </c>
      <c r="G236" s="10" t="s">
        <v>997</v>
      </c>
      <c r="H236" s="10" t="s">
        <v>56</v>
      </c>
      <c r="I236" s="10" t="s">
        <v>1008</v>
      </c>
      <c r="J236" s="13">
        <f>Table3[[#This Row],[Income]]</f>
        <v>4576.8999999999996</v>
      </c>
      <c r="K236" s="13">
        <f>Table3[[#This Row],[Target Income]]</f>
        <v>5126.1279999999997</v>
      </c>
      <c r="N236" s="1">
        <v>2021</v>
      </c>
      <c r="O236" s="1" t="s">
        <v>3</v>
      </c>
      <c r="P236" s="1" t="s">
        <v>15</v>
      </c>
      <c r="Q236" s="5" t="s">
        <v>24</v>
      </c>
      <c r="R236" s="6">
        <v>76</v>
      </c>
      <c r="S236" s="6">
        <v>4576.8999999999996</v>
      </c>
      <c r="T236" s="6">
        <v>5126.1279999999997</v>
      </c>
      <c r="U236" s="3">
        <v>915.38</v>
      </c>
      <c r="V236" s="4" t="s">
        <v>39</v>
      </c>
    </row>
    <row r="237" spans="1:22" ht="18" customHeight="1" x14ac:dyDescent="0.35">
      <c r="A237" s="14" t="s">
        <v>295</v>
      </c>
      <c r="B237" s="14">
        <f>Table3[[#This Row],[Year]]</f>
        <v>2021</v>
      </c>
      <c r="C237" s="14" t="str">
        <f>Table3[[#This Row],[Month]]</f>
        <v>Apr</v>
      </c>
      <c r="D237" s="14" t="s">
        <v>998</v>
      </c>
      <c r="E237" s="14" t="s">
        <v>996</v>
      </c>
      <c r="F237" s="14" t="s">
        <v>54</v>
      </c>
      <c r="G237" s="14" t="s">
        <v>55</v>
      </c>
      <c r="H237" s="14" t="s">
        <v>56</v>
      </c>
      <c r="I237" s="14" t="s">
        <v>57</v>
      </c>
      <c r="J237" s="17">
        <f>Table3[[#This Row],[Income]]</f>
        <v>200</v>
      </c>
      <c r="K237" s="17">
        <f>Table3[[#This Row],[Target Income]]</f>
        <v>224</v>
      </c>
      <c r="N237" s="1">
        <v>2021</v>
      </c>
      <c r="O237" s="1" t="s">
        <v>3</v>
      </c>
      <c r="P237" s="1" t="s">
        <v>15</v>
      </c>
      <c r="Q237" s="5" t="s">
        <v>25</v>
      </c>
      <c r="R237" s="6">
        <v>46</v>
      </c>
      <c r="S237" s="6">
        <v>200</v>
      </c>
      <c r="T237" s="6">
        <v>224</v>
      </c>
      <c r="U237" s="3">
        <v>40</v>
      </c>
      <c r="V237" s="4" t="s">
        <v>39</v>
      </c>
    </row>
    <row r="238" spans="1:22" ht="18" customHeight="1" x14ac:dyDescent="0.35">
      <c r="A238" s="10" t="s">
        <v>296</v>
      </c>
      <c r="B238" s="10">
        <f>Table3[[#This Row],[Year]]</f>
        <v>2021</v>
      </c>
      <c r="C238" s="10" t="str">
        <f>Table3[[#This Row],[Month]]</f>
        <v>Apr</v>
      </c>
      <c r="D238" s="10" t="s">
        <v>52</v>
      </c>
      <c r="E238" s="10" t="s">
        <v>53</v>
      </c>
      <c r="F238" s="10" t="s">
        <v>54</v>
      </c>
      <c r="G238" s="10" t="s">
        <v>997</v>
      </c>
      <c r="H238" s="10" t="s">
        <v>56</v>
      </c>
      <c r="I238" s="10" t="s">
        <v>1008</v>
      </c>
      <c r="J238" s="13">
        <f>Table3[[#This Row],[Income]]</f>
        <v>4576.8</v>
      </c>
      <c r="K238" s="13">
        <f>Table3[[#This Row],[Target Income]]</f>
        <v>5126.0160000000005</v>
      </c>
      <c r="N238" s="1">
        <v>2021</v>
      </c>
      <c r="O238" s="1" t="s">
        <v>3</v>
      </c>
      <c r="P238" s="1" t="s">
        <v>15</v>
      </c>
      <c r="Q238" s="5" t="s">
        <v>23</v>
      </c>
      <c r="R238" s="6">
        <v>34</v>
      </c>
      <c r="S238" s="6">
        <v>4576.8</v>
      </c>
      <c r="T238" s="6">
        <v>5126.0160000000005</v>
      </c>
      <c r="U238" s="3">
        <v>915.36000000000013</v>
      </c>
      <c r="V238" s="4" t="s">
        <v>39</v>
      </c>
    </row>
    <row r="239" spans="1:22" ht="18" customHeight="1" x14ac:dyDescent="0.35">
      <c r="A239" s="14" t="s">
        <v>297</v>
      </c>
      <c r="B239" s="14">
        <f>Table3[[#This Row],[Year]]</f>
        <v>2021</v>
      </c>
      <c r="C239" s="14" t="str">
        <f>Table3[[#This Row],[Month]]</f>
        <v>Apr</v>
      </c>
      <c r="D239" s="14" t="s">
        <v>998</v>
      </c>
      <c r="E239" s="14" t="s">
        <v>996</v>
      </c>
      <c r="F239" s="14" t="s">
        <v>54</v>
      </c>
      <c r="G239" s="14" t="s">
        <v>55</v>
      </c>
      <c r="H239" s="14" t="s">
        <v>56</v>
      </c>
      <c r="I239" s="14" t="s">
        <v>57</v>
      </c>
      <c r="J239" s="17">
        <f>Table3[[#This Row],[Income]]</f>
        <v>200</v>
      </c>
      <c r="K239" s="17">
        <f>Table3[[#This Row],[Target Income]]</f>
        <v>224</v>
      </c>
      <c r="N239" s="1">
        <v>2021</v>
      </c>
      <c r="O239" s="1" t="s">
        <v>3</v>
      </c>
      <c r="P239" s="1" t="s">
        <v>13</v>
      </c>
      <c r="Q239" s="2" t="s">
        <v>34</v>
      </c>
      <c r="R239" s="3">
        <v>7</v>
      </c>
      <c r="S239" s="3">
        <v>200</v>
      </c>
      <c r="T239" s="3">
        <v>224</v>
      </c>
      <c r="U239" s="3">
        <v>40</v>
      </c>
      <c r="V239" s="4" t="s">
        <v>39</v>
      </c>
    </row>
    <row r="240" spans="1:22" ht="18" customHeight="1" x14ac:dyDescent="0.35">
      <c r="A240" s="10" t="s">
        <v>298</v>
      </c>
      <c r="B240" s="10">
        <f>Table3[[#This Row],[Year]]</f>
        <v>2021</v>
      </c>
      <c r="C240" s="10" t="str">
        <f>Table3[[#This Row],[Month]]</f>
        <v>Apr</v>
      </c>
      <c r="D240" s="10" t="s">
        <v>52</v>
      </c>
      <c r="E240" s="10" t="s">
        <v>53</v>
      </c>
      <c r="F240" s="10" t="s">
        <v>54</v>
      </c>
      <c r="G240" s="10" t="s">
        <v>997</v>
      </c>
      <c r="H240" s="10" t="s">
        <v>56</v>
      </c>
      <c r="I240" s="10" t="s">
        <v>1008</v>
      </c>
      <c r="J240" s="13">
        <f>Table3[[#This Row],[Income]]</f>
        <v>4577.3</v>
      </c>
      <c r="K240" s="13">
        <f>Table3[[#This Row],[Target Income]]</f>
        <v>5126.576</v>
      </c>
      <c r="N240" s="1">
        <v>2021</v>
      </c>
      <c r="O240" s="1" t="s">
        <v>3</v>
      </c>
      <c r="P240" s="1" t="s">
        <v>15</v>
      </c>
      <c r="Q240" s="5" t="s">
        <v>27</v>
      </c>
      <c r="R240" s="6">
        <v>3</v>
      </c>
      <c r="S240" s="6">
        <v>4577.3</v>
      </c>
      <c r="T240" s="6">
        <v>5126.576</v>
      </c>
      <c r="U240" s="3">
        <v>915.46</v>
      </c>
      <c r="V240" s="4" t="s">
        <v>39</v>
      </c>
    </row>
    <row r="241" spans="1:22" ht="18" customHeight="1" x14ac:dyDescent="0.35">
      <c r="A241" s="14" t="s">
        <v>299</v>
      </c>
      <c r="B241" s="14">
        <f>Table3[[#This Row],[Year]]</f>
        <v>2021</v>
      </c>
      <c r="C241" s="14" t="str">
        <f>Table3[[#This Row],[Month]]</f>
        <v>Apr</v>
      </c>
      <c r="D241" s="14" t="s">
        <v>998</v>
      </c>
      <c r="E241" s="14" t="s">
        <v>53</v>
      </c>
      <c r="F241" s="14" t="s">
        <v>54</v>
      </c>
      <c r="G241" s="14" t="s">
        <v>997</v>
      </c>
      <c r="H241" s="14" t="s">
        <v>56</v>
      </c>
      <c r="I241" s="14" t="s">
        <v>1009</v>
      </c>
      <c r="J241" s="17">
        <f>Table3[[#This Row],[Income]]</f>
        <v>7920</v>
      </c>
      <c r="K241" s="17">
        <f>Table3[[#This Row],[Target Income]]</f>
        <v>10296</v>
      </c>
      <c r="N241" s="1">
        <v>2021</v>
      </c>
      <c r="O241" s="1" t="s">
        <v>3</v>
      </c>
      <c r="P241" s="1" t="s">
        <v>32</v>
      </c>
      <c r="Q241" s="5" t="s">
        <v>32</v>
      </c>
      <c r="R241" s="6">
        <v>2</v>
      </c>
      <c r="S241" s="6">
        <v>7920</v>
      </c>
      <c r="T241" s="6">
        <v>10296</v>
      </c>
      <c r="U241" s="3">
        <v>1584</v>
      </c>
      <c r="V241" s="4" t="s">
        <v>39</v>
      </c>
    </row>
    <row r="242" spans="1:22" ht="18" customHeight="1" x14ac:dyDescent="0.35">
      <c r="A242" s="10" t="s">
        <v>300</v>
      </c>
      <c r="B242" s="10">
        <f>Table3[[#This Row],[Year]]</f>
        <v>2021</v>
      </c>
      <c r="C242" s="10" t="str">
        <f>Table3[[#This Row],[Month]]</f>
        <v>May</v>
      </c>
      <c r="D242" s="10" t="s">
        <v>52</v>
      </c>
      <c r="E242" s="10" t="s">
        <v>53</v>
      </c>
      <c r="F242" s="10" t="s">
        <v>54</v>
      </c>
      <c r="G242" s="10" t="s">
        <v>997</v>
      </c>
      <c r="H242" s="10" t="s">
        <v>56</v>
      </c>
      <c r="I242" s="10" t="s">
        <v>1008</v>
      </c>
      <c r="J242" s="13">
        <f>Table3[[#This Row],[Income]]</f>
        <v>5492.76</v>
      </c>
      <c r="K242" s="13">
        <f>Table3[[#This Row],[Target Income]]</f>
        <v>7140.5879999999997</v>
      </c>
      <c r="N242" s="1">
        <v>2021</v>
      </c>
      <c r="O242" s="1" t="s">
        <v>4</v>
      </c>
      <c r="P242" s="1" t="s">
        <v>14</v>
      </c>
      <c r="Q242" s="2" t="s">
        <v>36</v>
      </c>
      <c r="R242" s="3">
        <v>3566</v>
      </c>
      <c r="S242" s="3">
        <v>5492.76</v>
      </c>
      <c r="T242" s="3">
        <v>7140.5879999999997</v>
      </c>
      <c r="U242" s="3">
        <v>1098.5520000000001</v>
      </c>
      <c r="V242" s="4" t="s">
        <v>39</v>
      </c>
    </row>
    <row r="243" spans="1:22" ht="18" customHeight="1" x14ac:dyDescent="0.35">
      <c r="A243" s="14" t="s">
        <v>301</v>
      </c>
      <c r="B243" s="14">
        <f>Table3[[#This Row],[Year]]</f>
        <v>2021</v>
      </c>
      <c r="C243" s="14" t="str">
        <f>Table3[[#This Row],[Month]]</f>
        <v>May</v>
      </c>
      <c r="D243" s="14" t="s">
        <v>998</v>
      </c>
      <c r="E243" s="14" t="s">
        <v>53</v>
      </c>
      <c r="F243" s="14" t="s">
        <v>54</v>
      </c>
      <c r="G243" s="14" t="s">
        <v>997</v>
      </c>
      <c r="H243" s="14" t="s">
        <v>56</v>
      </c>
      <c r="I243" s="14" t="s">
        <v>1009</v>
      </c>
      <c r="J243" s="17">
        <f>Table3[[#This Row],[Income]]</f>
        <v>9600</v>
      </c>
      <c r="K243" s="17">
        <f>Table3[[#This Row],[Target Income]]</f>
        <v>12480</v>
      </c>
      <c r="N243" s="1">
        <v>2021</v>
      </c>
      <c r="O243" s="1" t="s">
        <v>4</v>
      </c>
      <c r="P243" s="1" t="s">
        <v>14</v>
      </c>
      <c r="Q243" s="2" t="s">
        <v>37</v>
      </c>
      <c r="R243" s="3">
        <v>2498</v>
      </c>
      <c r="S243" s="3">
        <v>9600</v>
      </c>
      <c r="T243" s="3">
        <v>12480</v>
      </c>
      <c r="U243" s="3">
        <v>1920</v>
      </c>
      <c r="V243" s="4" t="s">
        <v>39</v>
      </c>
    </row>
    <row r="244" spans="1:22" ht="18" customHeight="1" x14ac:dyDescent="0.35">
      <c r="A244" s="10" t="s">
        <v>302</v>
      </c>
      <c r="B244" s="10">
        <f>Table3[[#This Row],[Year]]</f>
        <v>2021</v>
      </c>
      <c r="C244" s="10" t="str">
        <f>Table3[[#This Row],[Month]]</f>
        <v>May</v>
      </c>
      <c r="D244" s="10" t="s">
        <v>52</v>
      </c>
      <c r="E244" s="10" t="s">
        <v>53</v>
      </c>
      <c r="F244" s="10" t="s">
        <v>54</v>
      </c>
      <c r="G244" s="10" t="s">
        <v>997</v>
      </c>
      <c r="H244" s="10" t="s">
        <v>56</v>
      </c>
      <c r="I244" s="10" t="s">
        <v>1008</v>
      </c>
      <c r="J244" s="13">
        <f>Table3[[#This Row],[Income]]</f>
        <v>5492.6399999999994</v>
      </c>
      <c r="K244" s="13">
        <f>Table3[[#This Row],[Target Income]]</f>
        <v>7140.4319999999989</v>
      </c>
      <c r="N244" s="1">
        <v>2021</v>
      </c>
      <c r="O244" s="1" t="s">
        <v>4</v>
      </c>
      <c r="P244" s="1" t="s">
        <v>13</v>
      </c>
      <c r="Q244" s="2" t="s">
        <v>35</v>
      </c>
      <c r="R244" s="3">
        <v>1245</v>
      </c>
      <c r="S244" s="3">
        <v>5492.6399999999994</v>
      </c>
      <c r="T244" s="3">
        <v>7140.4319999999989</v>
      </c>
      <c r="U244" s="3">
        <v>1098.528</v>
      </c>
      <c r="V244" s="4" t="s">
        <v>39</v>
      </c>
    </row>
    <row r="245" spans="1:22" ht="18" customHeight="1" x14ac:dyDescent="0.35">
      <c r="A245" s="14" t="s">
        <v>303</v>
      </c>
      <c r="B245" s="14">
        <f>Table3[[#This Row],[Year]]</f>
        <v>2021</v>
      </c>
      <c r="C245" s="14" t="str">
        <f>Table3[[#This Row],[Month]]</f>
        <v>May</v>
      </c>
      <c r="D245" s="14" t="s">
        <v>998</v>
      </c>
      <c r="E245" s="14" t="s">
        <v>53</v>
      </c>
      <c r="F245" s="14" t="s">
        <v>54</v>
      </c>
      <c r="G245" s="14" t="s">
        <v>997</v>
      </c>
      <c r="H245" s="14" t="s">
        <v>56</v>
      </c>
      <c r="I245" s="14" t="s">
        <v>1009</v>
      </c>
      <c r="J245" s="17">
        <f>Table3[[#This Row],[Income]]</f>
        <v>6892.2</v>
      </c>
      <c r="K245" s="17">
        <f>Table3[[#This Row],[Target Income]]</f>
        <v>8959.86</v>
      </c>
      <c r="N245" s="1">
        <v>2021</v>
      </c>
      <c r="O245" s="1" t="s">
        <v>4</v>
      </c>
      <c r="P245" s="1" t="s">
        <v>38</v>
      </c>
      <c r="Q245" s="5" t="s">
        <v>30</v>
      </c>
      <c r="R245" s="6">
        <v>644</v>
      </c>
      <c r="S245" s="6">
        <v>6892.2</v>
      </c>
      <c r="T245" s="6">
        <v>8959.86</v>
      </c>
      <c r="U245" s="3">
        <v>1378.44</v>
      </c>
      <c r="V245" s="4" t="s">
        <v>39</v>
      </c>
    </row>
    <row r="246" spans="1:22" ht="18" customHeight="1" x14ac:dyDescent="0.35">
      <c r="A246" s="10" t="s">
        <v>304</v>
      </c>
      <c r="B246" s="10">
        <f>Table3[[#This Row],[Year]]</f>
        <v>2021</v>
      </c>
      <c r="C246" s="10" t="str">
        <f>Table3[[#This Row],[Month]]</f>
        <v>May</v>
      </c>
      <c r="D246" s="10" t="s">
        <v>998</v>
      </c>
      <c r="E246" s="10" t="s">
        <v>53</v>
      </c>
      <c r="F246" s="10" t="s">
        <v>54</v>
      </c>
      <c r="G246" s="10" t="s">
        <v>997</v>
      </c>
      <c r="H246" s="10" t="s">
        <v>56</v>
      </c>
      <c r="I246" s="10" t="s">
        <v>1009</v>
      </c>
      <c r="J246" s="13">
        <f>Table3[[#This Row],[Income]]</f>
        <v>8400</v>
      </c>
      <c r="K246" s="13">
        <f>Table3[[#This Row],[Target Income]]</f>
        <v>10920</v>
      </c>
      <c r="N246" s="1">
        <v>2021</v>
      </c>
      <c r="O246" s="1" t="s">
        <v>4</v>
      </c>
      <c r="P246" s="1" t="s">
        <v>12</v>
      </c>
      <c r="Q246" s="5" t="s">
        <v>29</v>
      </c>
      <c r="R246" s="6">
        <v>643</v>
      </c>
      <c r="S246" s="6">
        <v>8400</v>
      </c>
      <c r="T246" s="6">
        <v>10920</v>
      </c>
      <c r="U246" s="3">
        <v>1680</v>
      </c>
      <c r="V246" s="4" t="s">
        <v>39</v>
      </c>
    </row>
    <row r="247" spans="1:22" ht="18" customHeight="1" x14ac:dyDescent="0.35">
      <c r="A247" s="14" t="s">
        <v>305</v>
      </c>
      <c r="B247" s="14">
        <f>Table3[[#This Row],[Year]]</f>
        <v>2021</v>
      </c>
      <c r="C247" s="14" t="str">
        <f>Table3[[#This Row],[Month]]</f>
        <v>May</v>
      </c>
      <c r="D247" s="14" t="s">
        <v>52</v>
      </c>
      <c r="E247" s="14" t="s">
        <v>53</v>
      </c>
      <c r="F247" s="14" t="s">
        <v>54</v>
      </c>
      <c r="G247" s="14" t="s">
        <v>997</v>
      </c>
      <c r="H247" s="14" t="s">
        <v>56</v>
      </c>
      <c r="I247" s="14" t="s">
        <v>1008</v>
      </c>
      <c r="J247" s="17">
        <f>Table3[[#This Row],[Income]]</f>
        <v>5494.3200000000006</v>
      </c>
      <c r="K247" s="17">
        <f>Table3[[#This Row],[Target Income]]</f>
        <v>7142.6160000000009</v>
      </c>
      <c r="N247" s="1">
        <v>2021</v>
      </c>
      <c r="O247" s="1" t="s">
        <v>4</v>
      </c>
      <c r="P247" s="1" t="s">
        <v>38</v>
      </c>
      <c r="Q247" s="5" t="s">
        <v>31</v>
      </c>
      <c r="R247" s="6">
        <v>455</v>
      </c>
      <c r="S247" s="6">
        <v>5494.3200000000006</v>
      </c>
      <c r="T247" s="6">
        <v>7142.6160000000009</v>
      </c>
      <c r="U247" s="3">
        <v>1098.8640000000003</v>
      </c>
      <c r="V247" s="4" t="s">
        <v>39</v>
      </c>
    </row>
    <row r="248" spans="1:22" ht="18" customHeight="1" x14ac:dyDescent="0.35">
      <c r="A248" s="10" t="s">
        <v>306</v>
      </c>
      <c r="B248" s="10">
        <f>Table3[[#This Row],[Year]]</f>
        <v>2021</v>
      </c>
      <c r="C248" s="10" t="str">
        <f>Table3[[#This Row],[Month]]</f>
        <v>May</v>
      </c>
      <c r="D248" s="10" t="s">
        <v>998</v>
      </c>
      <c r="E248" s="10" t="s">
        <v>53</v>
      </c>
      <c r="F248" s="10" t="s">
        <v>54</v>
      </c>
      <c r="G248" s="10" t="s">
        <v>997</v>
      </c>
      <c r="H248" s="10" t="s">
        <v>56</v>
      </c>
      <c r="I248" s="10" t="s">
        <v>1009</v>
      </c>
      <c r="J248" s="13">
        <f>Table3[[#This Row],[Income]]</f>
        <v>8400</v>
      </c>
      <c r="K248" s="13">
        <f>Table3[[#This Row],[Target Income]]</f>
        <v>10920</v>
      </c>
      <c r="N248" s="1">
        <v>2021</v>
      </c>
      <c r="O248" s="1" t="s">
        <v>4</v>
      </c>
      <c r="P248" s="1" t="s">
        <v>12</v>
      </c>
      <c r="Q248" s="5" t="s">
        <v>28</v>
      </c>
      <c r="R248" s="7">
        <v>345</v>
      </c>
      <c r="S248" s="7">
        <v>8400</v>
      </c>
      <c r="T248" s="7">
        <v>10920</v>
      </c>
      <c r="U248" s="3">
        <v>1680</v>
      </c>
      <c r="V248" s="4" t="s">
        <v>39</v>
      </c>
    </row>
    <row r="249" spans="1:22" ht="18" customHeight="1" x14ac:dyDescent="0.35">
      <c r="A249" s="14" t="s">
        <v>307</v>
      </c>
      <c r="B249" s="14">
        <f>Table3[[#This Row],[Year]]</f>
        <v>2021</v>
      </c>
      <c r="C249" s="14" t="str">
        <f>Table3[[#This Row],[Month]]</f>
        <v>May</v>
      </c>
      <c r="D249" s="14" t="s">
        <v>998</v>
      </c>
      <c r="E249" s="14" t="s">
        <v>996</v>
      </c>
      <c r="F249" s="14" t="s">
        <v>54</v>
      </c>
      <c r="G249" s="14" t="s">
        <v>55</v>
      </c>
      <c r="H249" s="14" t="s">
        <v>56</v>
      </c>
      <c r="I249" s="14" t="s">
        <v>57</v>
      </c>
      <c r="J249" s="17">
        <f>Table3[[#This Row],[Income]]</f>
        <v>120</v>
      </c>
      <c r="K249" s="17">
        <f>Table3[[#This Row],[Target Income]]</f>
        <v>156</v>
      </c>
      <c r="N249" s="1">
        <v>2021</v>
      </c>
      <c r="O249" s="1" t="s">
        <v>4</v>
      </c>
      <c r="P249" s="1" t="s">
        <v>13</v>
      </c>
      <c r="Q249" s="2" t="s">
        <v>33</v>
      </c>
      <c r="R249" s="3">
        <v>122</v>
      </c>
      <c r="S249" s="3">
        <v>120</v>
      </c>
      <c r="T249" s="3">
        <v>156</v>
      </c>
      <c r="U249" s="3">
        <v>24</v>
      </c>
      <c r="V249" s="4" t="s">
        <v>39</v>
      </c>
    </row>
    <row r="250" spans="1:22" ht="18" customHeight="1" x14ac:dyDescent="0.35">
      <c r="A250" s="10" t="s">
        <v>308</v>
      </c>
      <c r="B250" s="10">
        <f>Table3[[#This Row],[Year]]</f>
        <v>2021</v>
      </c>
      <c r="C250" s="10" t="str">
        <f>Table3[[#This Row],[Month]]</f>
        <v>May</v>
      </c>
      <c r="D250" s="10" t="s">
        <v>52</v>
      </c>
      <c r="E250" s="10" t="s">
        <v>53</v>
      </c>
      <c r="F250" s="10" t="s">
        <v>54</v>
      </c>
      <c r="G250" s="10" t="s">
        <v>997</v>
      </c>
      <c r="H250" s="10" t="s">
        <v>56</v>
      </c>
      <c r="I250" s="10" t="s">
        <v>1008</v>
      </c>
      <c r="J250" s="13">
        <f>Table3[[#This Row],[Income]]</f>
        <v>4577.2</v>
      </c>
      <c r="K250" s="13">
        <f>Table3[[#This Row],[Target Income]]</f>
        <v>5126.4639999999999</v>
      </c>
      <c r="N250" s="1">
        <v>2021</v>
      </c>
      <c r="O250" s="1" t="s">
        <v>4</v>
      </c>
      <c r="P250" s="1" t="s">
        <v>15</v>
      </c>
      <c r="Q250" s="5" t="s">
        <v>26</v>
      </c>
      <c r="R250" s="6">
        <v>78</v>
      </c>
      <c r="S250" s="6">
        <v>4577.2</v>
      </c>
      <c r="T250" s="6">
        <v>5126.4639999999999</v>
      </c>
      <c r="U250" s="3">
        <v>915.44</v>
      </c>
      <c r="V250" s="4" t="s">
        <v>39</v>
      </c>
    </row>
    <row r="251" spans="1:22" ht="18" customHeight="1" x14ac:dyDescent="0.35">
      <c r="A251" s="14" t="s">
        <v>309</v>
      </c>
      <c r="B251" s="14">
        <f>Table3[[#This Row],[Year]]</f>
        <v>2021</v>
      </c>
      <c r="C251" s="14" t="str">
        <f>Table3[[#This Row],[Month]]</f>
        <v>May</v>
      </c>
      <c r="D251" s="14" t="s">
        <v>52</v>
      </c>
      <c r="E251" s="14" t="s">
        <v>53</v>
      </c>
      <c r="F251" s="14" t="s">
        <v>54</v>
      </c>
      <c r="G251" s="14" t="s">
        <v>997</v>
      </c>
      <c r="H251" s="14" t="s">
        <v>56</v>
      </c>
      <c r="I251" s="14" t="s">
        <v>1008</v>
      </c>
      <c r="J251" s="17">
        <f>Table3[[#This Row],[Income]]</f>
        <v>4576.8999999999996</v>
      </c>
      <c r="K251" s="17">
        <f>Table3[[#This Row],[Target Income]]</f>
        <v>5126.1279999999997</v>
      </c>
      <c r="N251" s="1">
        <v>2021</v>
      </c>
      <c r="O251" s="1" t="s">
        <v>4</v>
      </c>
      <c r="P251" s="1" t="s">
        <v>15</v>
      </c>
      <c r="Q251" s="5" t="s">
        <v>24</v>
      </c>
      <c r="R251" s="6">
        <v>76</v>
      </c>
      <c r="S251" s="6">
        <v>4576.8999999999996</v>
      </c>
      <c r="T251" s="6">
        <v>5126.1279999999997</v>
      </c>
      <c r="U251" s="3">
        <v>915.38</v>
      </c>
      <c r="V251" s="4" t="s">
        <v>39</v>
      </c>
    </row>
    <row r="252" spans="1:22" ht="18" customHeight="1" x14ac:dyDescent="0.35">
      <c r="A252" s="10" t="s">
        <v>310</v>
      </c>
      <c r="B252" s="10">
        <f>Table3[[#This Row],[Year]]</f>
        <v>2021</v>
      </c>
      <c r="C252" s="10" t="str">
        <f>Table3[[#This Row],[Month]]</f>
        <v>May</v>
      </c>
      <c r="D252" s="10" t="s">
        <v>998</v>
      </c>
      <c r="E252" s="10" t="s">
        <v>996</v>
      </c>
      <c r="F252" s="10" t="s">
        <v>54</v>
      </c>
      <c r="G252" s="10" t="s">
        <v>55</v>
      </c>
      <c r="H252" s="10" t="s">
        <v>56</v>
      </c>
      <c r="I252" s="10" t="s">
        <v>57</v>
      </c>
      <c r="J252" s="13">
        <f>Table3[[#This Row],[Income]]</f>
        <v>200</v>
      </c>
      <c r="K252" s="13">
        <f>Table3[[#This Row],[Target Income]]</f>
        <v>224</v>
      </c>
      <c r="N252" s="1">
        <v>2021</v>
      </c>
      <c r="O252" s="1" t="s">
        <v>4</v>
      </c>
      <c r="P252" s="1" t="s">
        <v>15</v>
      </c>
      <c r="Q252" s="5" t="s">
        <v>25</v>
      </c>
      <c r="R252" s="6">
        <v>46</v>
      </c>
      <c r="S252" s="6">
        <v>200</v>
      </c>
      <c r="T252" s="6">
        <v>224</v>
      </c>
      <c r="U252" s="3">
        <v>40</v>
      </c>
      <c r="V252" s="4" t="s">
        <v>39</v>
      </c>
    </row>
    <row r="253" spans="1:22" ht="18" customHeight="1" x14ac:dyDescent="0.35">
      <c r="A253" s="14" t="s">
        <v>311</v>
      </c>
      <c r="B253" s="14">
        <f>Table3[[#This Row],[Year]]</f>
        <v>2021</v>
      </c>
      <c r="C253" s="14" t="str">
        <f>Table3[[#This Row],[Month]]</f>
        <v>May</v>
      </c>
      <c r="D253" s="14" t="s">
        <v>52</v>
      </c>
      <c r="E253" s="14" t="s">
        <v>53</v>
      </c>
      <c r="F253" s="14" t="s">
        <v>54</v>
      </c>
      <c r="G253" s="14" t="s">
        <v>997</v>
      </c>
      <c r="H253" s="14" t="s">
        <v>56</v>
      </c>
      <c r="I253" s="14" t="s">
        <v>1008</v>
      </c>
      <c r="J253" s="17">
        <f>Table3[[#This Row],[Income]]</f>
        <v>4576.8</v>
      </c>
      <c r="K253" s="17">
        <f>Table3[[#This Row],[Target Income]]</f>
        <v>5126.0160000000005</v>
      </c>
      <c r="N253" s="1">
        <v>2021</v>
      </c>
      <c r="O253" s="1" t="s">
        <v>4</v>
      </c>
      <c r="P253" s="1" t="s">
        <v>15</v>
      </c>
      <c r="Q253" s="5" t="s">
        <v>23</v>
      </c>
      <c r="R253" s="6">
        <v>34</v>
      </c>
      <c r="S253" s="6">
        <v>4576.8</v>
      </c>
      <c r="T253" s="6">
        <v>5126.0160000000005</v>
      </c>
      <c r="U253" s="3">
        <v>915.36000000000013</v>
      </c>
      <c r="V253" s="4" t="s">
        <v>39</v>
      </c>
    </row>
    <row r="254" spans="1:22" ht="18" customHeight="1" x14ac:dyDescent="0.35">
      <c r="A254" s="10" t="s">
        <v>312</v>
      </c>
      <c r="B254" s="10">
        <f>Table3[[#This Row],[Year]]</f>
        <v>2021</v>
      </c>
      <c r="C254" s="10" t="str">
        <f>Table3[[#This Row],[Month]]</f>
        <v>May</v>
      </c>
      <c r="D254" s="10" t="s">
        <v>998</v>
      </c>
      <c r="E254" s="10" t="s">
        <v>996</v>
      </c>
      <c r="F254" s="10" t="s">
        <v>54</v>
      </c>
      <c r="G254" s="10" t="s">
        <v>55</v>
      </c>
      <c r="H254" s="10" t="s">
        <v>56</v>
      </c>
      <c r="I254" s="10" t="s">
        <v>57</v>
      </c>
      <c r="J254" s="13">
        <f>Table3[[#This Row],[Income]]</f>
        <v>200</v>
      </c>
      <c r="K254" s="13">
        <f>Table3[[#This Row],[Target Income]]</f>
        <v>224</v>
      </c>
      <c r="N254" s="1">
        <v>2021</v>
      </c>
      <c r="O254" s="1" t="s">
        <v>4</v>
      </c>
      <c r="P254" s="1" t="s">
        <v>13</v>
      </c>
      <c r="Q254" s="2" t="s">
        <v>34</v>
      </c>
      <c r="R254" s="3">
        <v>7</v>
      </c>
      <c r="S254" s="3">
        <v>200</v>
      </c>
      <c r="T254" s="3">
        <v>224</v>
      </c>
      <c r="U254" s="3">
        <v>40</v>
      </c>
      <c r="V254" s="4" t="s">
        <v>39</v>
      </c>
    </row>
    <row r="255" spans="1:22" ht="18" customHeight="1" x14ac:dyDescent="0.35">
      <c r="A255" s="14" t="s">
        <v>313</v>
      </c>
      <c r="B255" s="14">
        <f>Table3[[#This Row],[Year]]</f>
        <v>2021</v>
      </c>
      <c r="C255" s="14" t="str">
        <f>Table3[[#This Row],[Month]]</f>
        <v>May</v>
      </c>
      <c r="D255" s="14" t="s">
        <v>52</v>
      </c>
      <c r="E255" s="14" t="s">
        <v>53</v>
      </c>
      <c r="F255" s="14" t="s">
        <v>54</v>
      </c>
      <c r="G255" s="14" t="s">
        <v>997</v>
      </c>
      <c r="H255" s="14" t="s">
        <v>56</v>
      </c>
      <c r="I255" s="14" t="s">
        <v>1008</v>
      </c>
      <c r="J255" s="17">
        <f>Table3[[#This Row],[Income]]</f>
        <v>4577.3</v>
      </c>
      <c r="K255" s="17">
        <f>Table3[[#This Row],[Target Income]]</f>
        <v>5126.576</v>
      </c>
      <c r="N255" s="1">
        <v>2021</v>
      </c>
      <c r="O255" s="1" t="s">
        <v>4</v>
      </c>
      <c r="P255" s="1" t="s">
        <v>15</v>
      </c>
      <c r="Q255" s="5" t="s">
        <v>27</v>
      </c>
      <c r="R255" s="6">
        <v>3</v>
      </c>
      <c r="S255" s="6">
        <v>4577.3</v>
      </c>
      <c r="T255" s="6">
        <v>5126.576</v>
      </c>
      <c r="U255" s="3">
        <v>915.46</v>
      </c>
      <c r="V255" s="4" t="s">
        <v>39</v>
      </c>
    </row>
    <row r="256" spans="1:22" ht="18" customHeight="1" x14ac:dyDescent="0.35">
      <c r="A256" s="10" t="s">
        <v>314</v>
      </c>
      <c r="B256" s="10">
        <f>Table3[[#This Row],[Year]]</f>
        <v>2021</v>
      </c>
      <c r="C256" s="10" t="str">
        <f>Table3[[#This Row],[Month]]</f>
        <v>May</v>
      </c>
      <c r="D256" s="10" t="s">
        <v>998</v>
      </c>
      <c r="E256" s="10" t="s">
        <v>53</v>
      </c>
      <c r="F256" s="10" t="s">
        <v>54</v>
      </c>
      <c r="G256" s="10" t="s">
        <v>997</v>
      </c>
      <c r="H256" s="10" t="s">
        <v>56</v>
      </c>
      <c r="I256" s="10" t="s">
        <v>1009</v>
      </c>
      <c r="J256" s="13">
        <f>Table3[[#This Row],[Income]]</f>
        <v>6600</v>
      </c>
      <c r="K256" s="13">
        <f>Table3[[#This Row],[Target Income]]</f>
        <v>7392</v>
      </c>
      <c r="N256" s="1">
        <v>2021</v>
      </c>
      <c r="O256" s="1" t="s">
        <v>4</v>
      </c>
      <c r="P256" s="1" t="s">
        <v>32</v>
      </c>
      <c r="Q256" s="5" t="s">
        <v>32</v>
      </c>
      <c r="R256" s="6">
        <v>2</v>
      </c>
      <c r="S256" s="6">
        <v>6600</v>
      </c>
      <c r="T256" s="6">
        <v>7392</v>
      </c>
      <c r="U256" s="3">
        <v>1320</v>
      </c>
      <c r="V256" s="4" t="s">
        <v>39</v>
      </c>
    </row>
    <row r="257" spans="1:22" ht="18" customHeight="1" x14ac:dyDescent="0.35">
      <c r="A257" s="14" t="s">
        <v>315</v>
      </c>
      <c r="B257" s="14">
        <f>Table3[[#This Row],[Year]]</f>
        <v>2021</v>
      </c>
      <c r="C257" s="14" t="str">
        <f>Table3[[#This Row],[Month]]</f>
        <v>Jun</v>
      </c>
      <c r="D257" s="14" t="s">
        <v>52</v>
      </c>
      <c r="E257" s="14" t="s">
        <v>53</v>
      </c>
      <c r="F257" s="14" t="s">
        <v>54</v>
      </c>
      <c r="G257" s="14" t="s">
        <v>997</v>
      </c>
      <c r="H257" s="14" t="s">
        <v>56</v>
      </c>
      <c r="I257" s="14" t="s">
        <v>1008</v>
      </c>
      <c r="J257" s="17">
        <f>Table3[[#This Row],[Income]]</f>
        <v>4577.3</v>
      </c>
      <c r="K257" s="17">
        <f>Table3[[#This Row],[Target Income]]</f>
        <v>5126.576</v>
      </c>
      <c r="N257" s="1">
        <v>2021</v>
      </c>
      <c r="O257" s="1" t="s">
        <v>5</v>
      </c>
      <c r="P257" s="1" t="s">
        <v>14</v>
      </c>
      <c r="Q257" s="2" t="s">
        <v>36</v>
      </c>
      <c r="R257" s="3">
        <v>3566</v>
      </c>
      <c r="S257" s="3">
        <v>4577.3</v>
      </c>
      <c r="T257" s="3">
        <v>5126.576</v>
      </c>
      <c r="U257" s="3">
        <v>915.46</v>
      </c>
      <c r="V257" s="4" t="s">
        <v>39</v>
      </c>
    </row>
    <row r="258" spans="1:22" ht="18" customHeight="1" x14ac:dyDescent="0.35">
      <c r="A258" s="10" t="s">
        <v>316</v>
      </c>
      <c r="B258" s="10">
        <f>Table3[[#This Row],[Year]]</f>
        <v>2021</v>
      </c>
      <c r="C258" s="10" t="str">
        <f>Table3[[#This Row],[Month]]</f>
        <v>Jun</v>
      </c>
      <c r="D258" s="10" t="s">
        <v>998</v>
      </c>
      <c r="E258" s="10" t="s">
        <v>53</v>
      </c>
      <c r="F258" s="10" t="s">
        <v>54</v>
      </c>
      <c r="G258" s="10" t="s">
        <v>997</v>
      </c>
      <c r="H258" s="10" t="s">
        <v>56</v>
      </c>
      <c r="I258" s="10" t="s">
        <v>1009</v>
      </c>
      <c r="J258" s="13">
        <f>Table3[[#This Row],[Income]]</f>
        <v>8000</v>
      </c>
      <c r="K258" s="13">
        <f>Table3[[#This Row],[Target Income]]</f>
        <v>8960</v>
      </c>
      <c r="N258" s="1">
        <v>2021</v>
      </c>
      <c r="O258" s="1" t="s">
        <v>5</v>
      </c>
      <c r="P258" s="1" t="s">
        <v>14</v>
      </c>
      <c r="Q258" s="2" t="s">
        <v>37</v>
      </c>
      <c r="R258" s="3">
        <v>2498</v>
      </c>
      <c r="S258" s="3">
        <v>8000</v>
      </c>
      <c r="T258" s="3">
        <v>8960</v>
      </c>
      <c r="U258" s="3">
        <v>1600</v>
      </c>
      <c r="V258" s="4" t="s">
        <v>39</v>
      </c>
    </row>
    <row r="259" spans="1:22" ht="18" customHeight="1" x14ac:dyDescent="0.35">
      <c r="A259" s="14" t="s">
        <v>317</v>
      </c>
      <c r="B259" s="14">
        <f>Table3[[#This Row],[Year]]</f>
        <v>2021</v>
      </c>
      <c r="C259" s="14" t="str">
        <f>Table3[[#This Row],[Month]]</f>
        <v>Jun</v>
      </c>
      <c r="D259" s="14" t="s">
        <v>52</v>
      </c>
      <c r="E259" s="14" t="s">
        <v>53</v>
      </c>
      <c r="F259" s="14" t="s">
        <v>54</v>
      </c>
      <c r="G259" s="14" t="s">
        <v>997</v>
      </c>
      <c r="H259" s="14" t="s">
        <v>56</v>
      </c>
      <c r="I259" s="14" t="s">
        <v>1008</v>
      </c>
      <c r="J259" s="17">
        <f>Table3[[#This Row],[Income]]</f>
        <v>4577.2</v>
      </c>
      <c r="K259" s="17">
        <f>Table3[[#This Row],[Target Income]]</f>
        <v>5126.4639999999999</v>
      </c>
      <c r="N259" s="1">
        <v>2021</v>
      </c>
      <c r="O259" s="1" t="s">
        <v>5</v>
      </c>
      <c r="P259" s="1" t="s">
        <v>13</v>
      </c>
      <c r="Q259" s="2" t="s">
        <v>35</v>
      </c>
      <c r="R259" s="3">
        <v>1245</v>
      </c>
      <c r="S259" s="3">
        <v>4577.2</v>
      </c>
      <c r="T259" s="3">
        <v>5126.4639999999999</v>
      </c>
      <c r="U259" s="3">
        <v>915.44</v>
      </c>
      <c r="V259" s="4" t="s">
        <v>39</v>
      </c>
    </row>
    <row r="260" spans="1:22" ht="18" customHeight="1" x14ac:dyDescent="0.35">
      <c r="A260" s="10" t="s">
        <v>318</v>
      </c>
      <c r="B260" s="10">
        <f>Table3[[#This Row],[Year]]</f>
        <v>2021</v>
      </c>
      <c r="C260" s="10" t="str">
        <f>Table3[[#This Row],[Month]]</f>
        <v>Jun</v>
      </c>
      <c r="D260" s="10" t="s">
        <v>52</v>
      </c>
      <c r="E260" s="10" t="s">
        <v>53</v>
      </c>
      <c r="F260" s="10" t="s">
        <v>54</v>
      </c>
      <c r="G260" s="10" t="s">
        <v>997</v>
      </c>
      <c r="H260" s="10" t="s">
        <v>56</v>
      </c>
      <c r="I260" s="10" t="s">
        <v>1008</v>
      </c>
      <c r="J260" s="13">
        <f>Table3[[#This Row],[Income]]</f>
        <v>5743.5</v>
      </c>
      <c r="K260" s="13">
        <f>Table3[[#This Row],[Target Income]]</f>
        <v>6432.72</v>
      </c>
      <c r="N260" s="1">
        <v>2021</v>
      </c>
      <c r="O260" s="1" t="s">
        <v>5</v>
      </c>
      <c r="P260" s="1" t="s">
        <v>38</v>
      </c>
      <c r="Q260" s="5" t="s">
        <v>30</v>
      </c>
      <c r="R260" s="6">
        <v>644</v>
      </c>
      <c r="S260" s="6">
        <v>5743.5</v>
      </c>
      <c r="T260" s="6">
        <v>6432.72</v>
      </c>
      <c r="U260" s="3">
        <v>1148.7</v>
      </c>
      <c r="V260" s="4" t="s">
        <v>39</v>
      </c>
    </row>
    <row r="261" spans="1:22" ht="18" customHeight="1" x14ac:dyDescent="0.35">
      <c r="A261" s="14" t="s">
        <v>319</v>
      </c>
      <c r="B261" s="14">
        <f>Table3[[#This Row],[Year]]</f>
        <v>2021</v>
      </c>
      <c r="C261" s="14" t="str">
        <f>Table3[[#This Row],[Month]]</f>
        <v>Jun</v>
      </c>
      <c r="D261" s="14" t="s">
        <v>52</v>
      </c>
      <c r="E261" s="14" t="s">
        <v>53</v>
      </c>
      <c r="F261" s="14" t="s">
        <v>54</v>
      </c>
      <c r="G261" s="14" t="s">
        <v>997</v>
      </c>
      <c r="H261" s="14" t="s">
        <v>1012</v>
      </c>
      <c r="I261" s="14" t="s">
        <v>1008</v>
      </c>
      <c r="J261" s="17">
        <f>Table3[[#This Row],[Income]]</f>
        <v>7000</v>
      </c>
      <c r="K261" s="17">
        <f>Table3[[#This Row],[Target Income]]</f>
        <v>7840</v>
      </c>
      <c r="N261" s="1">
        <v>2021</v>
      </c>
      <c r="O261" s="1" t="s">
        <v>5</v>
      </c>
      <c r="P261" s="1" t="s">
        <v>12</v>
      </c>
      <c r="Q261" s="5" t="s">
        <v>29</v>
      </c>
      <c r="R261" s="6">
        <v>643</v>
      </c>
      <c r="S261" s="6">
        <v>7000</v>
      </c>
      <c r="T261" s="6">
        <v>7840</v>
      </c>
      <c r="U261" s="3">
        <v>1400</v>
      </c>
      <c r="V261" s="4" t="s">
        <v>39</v>
      </c>
    </row>
    <row r="262" spans="1:22" ht="18" customHeight="1" x14ac:dyDescent="0.35">
      <c r="A262" s="10" t="s">
        <v>320</v>
      </c>
      <c r="B262" s="10">
        <f>Table3[[#This Row],[Year]]</f>
        <v>2021</v>
      </c>
      <c r="C262" s="10" t="str">
        <f>Table3[[#This Row],[Month]]</f>
        <v>Jun</v>
      </c>
      <c r="D262" s="10" t="s">
        <v>52</v>
      </c>
      <c r="E262" s="10" t="s">
        <v>53</v>
      </c>
      <c r="F262" s="10" t="s">
        <v>54</v>
      </c>
      <c r="G262" s="10" t="s">
        <v>997</v>
      </c>
      <c r="H262" s="10" t="s">
        <v>56</v>
      </c>
      <c r="I262" s="10" t="s">
        <v>1008</v>
      </c>
      <c r="J262" s="13">
        <f>Table3[[#This Row],[Income]]</f>
        <v>4578.6000000000004</v>
      </c>
      <c r="K262" s="13">
        <f>Table3[[#This Row],[Target Income]]</f>
        <v>5128.0320000000002</v>
      </c>
      <c r="N262" s="1">
        <v>2021</v>
      </c>
      <c r="O262" s="1" t="s">
        <v>5</v>
      </c>
      <c r="P262" s="1" t="s">
        <v>38</v>
      </c>
      <c r="Q262" s="5" t="s">
        <v>31</v>
      </c>
      <c r="R262" s="6">
        <v>455</v>
      </c>
      <c r="S262" s="6">
        <v>4578.6000000000004</v>
      </c>
      <c r="T262" s="6">
        <v>5128.0320000000002</v>
      </c>
      <c r="U262" s="3">
        <v>915.72000000000014</v>
      </c>
      <c r="V262" s="4" t="s">
        <v>39</v>
      </c>
    </row>
    <row r="263" spans="1:22" ht="18" customHeight="1" x14ac:dyDescent="0.35">
      <c r="A263" s="14" t="s">
        <v>321</v>
      </c>
      <c r="B263" s="14">
        <f>Table3[[#This Row],[Year]]</f>
        <v>2021</v>
      </c>
      <c r="C263" s="14" t="str">
        <f>Table3[[#This Row],[Month]]</f>
        <v>Jun</v>
      </c>
      <c r="D263" s="14" t="s">
        <v>52</v>
      </c>
      <c r="E263" s="14" t="s">
        <v>53</v>
      </c>
      <c r="F263" s="14" t="s">
        <v>54</v>
      </c>
      <c r="G263" s="14" t="s">
        <v>997</v>
      </c>
      <c r="H263" s="14" t="s">
        <v>1012</v>
      </c>
      <c r="I263" s="14" t="s">
        <v>1008</v>
      </c>
      <c r="J263" s="17">
        <f>Table3[[#This Row],[Income]]</f>
        <v>7000</v>
      </c>
      <c r="K263" s="17">
        <f>Table3[[#This Row],[Target Income]]</f>
        <v>7840</v>
      </c>
      <c r="N263" s="1">
        <v>2021</v>
      </c>
      <c r="O263" s="1" t="s">
        <v>5</v>
      </c>
      <c r="P263" s="1" t="s">
        <v>12</v>
      </c>
      <c r="Q263" s="5" t="s">
        <v>28</v>
      </c>
      <c r="R263" s="7">
        <v>345</v>
      </c>
      <c r="S263" s="7">
        <v>7000</v>
      </c>
      <c r="T263" s="7">
        <v>7840</v>
      </c>
      <c r="U263" s="3">
        <v>1400</v>
      </c>
      <c r="V263" s="4" t="s">
        <v>39</v>
      </c>
    </row>
    <row r="264" spans="1:22" ht="18" customHeight="1" x14ac:dyDescent="0.35">
      <c r="A264" s="10" t="s">
        <v>322</v>
      </c>
      <c r="B264" s="10">
        <f>Table3[[#This Row],[Year]]</f>
        <v>2021</v>
      </c>
      <c r="C264" s="10" t="str">
        <f>Table3[[#This Row],[Month]]</f>
        <v>Jun</v>
      </c>
      <c r="D264" s="10" t="s">
        <v>52</v>
      </c>
      <c r="E264" s="10" t="s">
        <v>996</v>
      </c>
      <c r="F264" s="10" t="s">
        <v>54</v>
      </c>
      <c r="G264" s="10" t="s">
        <v>55</v>
      </c>
      <c r="H264" s="10" t="s">
        <v>56</v>
      </c>
      <c r="I264" s="10" t="s">
        <v>1008</v>
      </c>
      <c r="J264" s="13">
        <f>Table3[[#This Row],[Income]]</f>
        <v>100</v>
      </c>
      <c r="K264" s="13">
        <f>Table3[[#This Row],[Target Income]]</f>
        <v>112</v>
      </c>
      <c r="N264" s="1">
        <v>2021</v>
      </c>
      <c r="O264" s="1" t="s">
        <v>5</v>
      </c>
      <c r="P264" s="1" t="s">
        <v>13</v>
      </c>
      <c r="Q264" s="2" t="s">
        <v>33</v>
      </c>
      <c r="R264" s="3">
        <v>122</v>
      </c>
      <c r="S264" s="3">
        <v>100</v>
      </c>
      <c r="T264" s="3">
        <v>112</v>
      </c>
      <c r="U264" s="3">
        <v>20</v>
      </c>
      <c r="V264" s="4" t="s">
        <v>39</v>
      </c>
    </row>
    <row r="265" spans="1:22" ht="18" customHeight="1" x14ac:dyDescent="0.35">
      <c r="A265" s="14" t="s">
        <v>323</v>
      </c>
      <c r="B265" s="14">
        <f>Table3[[#This Row],[Year]]</f>
        <v>2021</v>
      </c>
      <c r="C265" s="14" t="str">
        <f>Table3[[#This Row],[Month]]</f>
        <v>Jun</v>
      </c>
      <c r="D265" s="14" t="s">
        <v>52</v>
      </c>
      <c r="E265" s="14" t="s">
        <v>53</v>
      </c>
      <c r="F265" s="14" t="s">
        <v>54</v>
      </c>
      <c r="G265" s="14" t="s">
        <v>997</v>
      </c>
      <c r="H265" s="14" t="s">
        <v>56</v>
      </c>
      <c r="I265" s="14" t="s">
        <v>1008</v>
      </c>
      <c r="J265" s="17">
        <f>Table3[[#This Row],[Income]]</f>
        <v>4577.2</v>
      </c>
      <c r="K265" s="17">
        <f>Table3[[#This Row],[Target Income]]</f>
        <v>5126.4639999999999</v>
      </c>
      <c r="N265" s="1">
        <v>2021</v>
      </c>
      <c r="O265" s="1" t="s">
        <v>5</v>
      </c>
      <c r="P265" s="1" t="s">
        <v>15</v>
      </c>
      <c r="Q265" s="5" t="s">
        <v>26</v>
      </c>
      <c r="R265" s="6">
        <v>78</v>
      </c>
      <c r="S265" s="6">
        <v>4577.2</v>
      </c>
      <c r="T265" s="6">
        <v>5126.4639999999999</v>
      </c>
      <c r="U265" s="3">
        <v>915.44</v>
      </c>
      <c r="V265" s="4" t="s">
        <v>39</v>
      </c>
    </row>
    <row r="266" spans="1:22" ht="18" customHeight="1" x14ac:dyDescent="0.35">
      <c r="A266" s="10" t="s">
        <v>324</v>
      </c>
      <c r="B266" s="10">
        <f>Table3[[#This Row],[Year]]</f>
        <v>2021</v>
      </c>
      <c r="C266" s="10" t="str">
        <f>Table3[[#This Row],[Month]]</f>
        <v>Jun</v>
      </c>
      <c r="D266" s="10" t="s">
        <v>52</v>
      </c>
      <c r="E266" s="10" t="s">
        <v>53</v>
      </c>
      <c r="F266" s="10" t="s">
        <v>54</v>
      </c>
      <c r="G266" s="10" t="s">
        <v>997</v>
      </c>
      <c r="H266" s="10" t="s">
        <v>56</v>
      </c>
      <c r="I266" s="10" t="s">
        <v>1008</v>
      </c>
      <c r="J266" s="13">
        <f>Table3[[#This Row],[Income]]</f>
        <v>4576.8999999999996</v>
      </c>
      <c r="K266" s="13">
        <f>Table3[[#This Row],[Target Income]]</f>
        <v>5126.1279999999997</v>
      </c>
      <c r="N266" s="1">
        <v>2021</v>
      </c>
      <c r="O266" s="1" t="s">
        <v>5</v>
      </c>
      <c r="P266" s="1" t="s">
        <v>15</v>
      </c>
      <c r="Q266" s="5" t="s">
        <v>24</v>
      </c>
      <c r="R266" s="6">
        <v>5034.5899999999992</v>
      </c>
      <c r="S266" s="6">
        <v>4576.8999999999996</v>
      </c>
      <c r="T266" s="6">
        <v>5126.1279999999997</v>
      </c>
      <c r="U266" s="3">
        <v>915.38</v>
      </c>
      <c r="V266" s="4" t="s">
        <v>39</v>
      </c>
    </row>
    <row r="267" spans="1:22" ht="18" customHeight="1" x14ac:dyDescent="0.35">
      <c r="A267" s="14" t="s">
        <v>325</v>
      </c>
      <c r="B267" s="14">
        <f>Table3[[#This Row],[Year]]</f>
        <v>2021</v>
      </c>
      <c r="C267" s="14" t="str">
        <f>Table3[[#This Row],[Month]]</f>
        <v>Jun</v>
      </c>
      <c r="D267" s="14" t="s">
        <v>52</v>
      </c>
      <c r="E267" s="14" t="s">
        <v>996</v>
      </c>
      <c r="F267" s="14" t="s">
        <v>54</v>
      </c>
      <c r="G267" s="14" t="s">
        <v>55</v>
      </c>
      <c r="H267" s="14" t="s">
        <v>56</v>
      </c>
      <c r="I267" s="14" t="s">
        <v>1008</v>
      </c>
      <c r="J267" s="17">
        <f>Table3[[#This Row],[Income]]</f>
        <v>200</v>
      </c>
      <c r="K267" s="17">
        <f>Table3[[#This Row],[Target Income]]</f>
        <v>224</v>
      </c>
      <c r="N267" s="1">
        <v>2021</v>
      </c>
      <c r="O267" s="1" t="s">
        <v>5</v>
      </c>
      <c r="P267" s="1" t="s">
        <v>15</v>
      </c>
      <c r="Q267" s="5" t="s">
        <v>25</v>
      </c>
      <c r="R267" s="6">
        <v>220</v>
      </c>
      <c r="S267" s="6">
        <v>200</v>
      </c>
      <c r="T267" s="6">
        <v>224</v>
      </c>
      <c r="U267" s="3">
        <v>40</v>
      </c>
      <c r="V267" s="4" t="s">
        <v>39</v>
      </c>
    </row>
    <row r="268" spans="1:22" ht="18" customHeight="1" x14ac:dyDescent="0.35">
      <c r="A268" s="10" t="s">
        <v>326</v>
      </c>
      <c r="B268" s="10">
        <f>Table3[[#This Row],[Year]]</f>
        <v>2021</v>
      </c>
      <c r="C268" s="10" t="str">
        <f>Table3[[#This Row],[Month]]</f>
        <v>Jun</v>
      </c>
      <c r="D268" s="10" t="s">
        <v>52</v>
      </c>
      <c r="E268" s="10" t="s">
        <v>53</v>
      </c>
      <c r="F268" s="10" t="s">
        <v>54</v>
      </c>
      <c r="G268" s="10" t="s">
        <v>997</v>
      </c>
      <c r="H268" s="10" t="s">
        <v>56</v>
      </c>
      <c r="I268" s="10" t="s">
        <v>1008</v>
      </c>
      <c r="J268" s="13">
        <f>Table3[[#This Row],[Income]]</f>
        <v>4576.8</v>
      </c>
      <c r="K268" s="13">
        <f>Table3[[#This Row],[Target Income]]</f>
        <v>5126.0160000000005</v>
      </c>
      <c r="N268" s="1">
        <v>2021</v>
      </c>
      <c r="O268" s="1" t="s">
        <v>5</v>
      </c>
      <c r="P268" s="1" t="s">
        <v>15</v>
      </c>
      <c r="Q268" s="5" t="s">
        <v>23</v>
      </c>
      <c r="R268" s="6">
        <v>5034.4800000000005</v>
      </c>
      <c r="S268" s="6">
        <v>4576.8</v>
      </c>
      <c r="T268" s="6">
        <v>5126.0160000000005</v>
      </c>
      <c r="U268" s="3">
        <v>915.36000000000013</v>
      </c>
      <c r="V268" s="4" t="s">
        <v>39</v>
      </c>
    </row>
    <row r="269" spans="1:22" ht="18" customHeight="1" x14ac:dyDescent="0.35">
      <c r="A269" s="14" t="s">
        <v>327</v>
      </c>
      <c r="B269" s="14">
        <f>Table3[[#This Row],[Year]]</f>
        <v>2021</v>
      </c>
      <c r="C269" s="14" t="str">
        <f>Table3[[#This Row],[Month]]</f>
        <v>Jun</v>
      </c>
      <c r="D269" s="14" t="s">
        <v>52</v>
      </c>
      <c r="E269" s="14" t="s">
        <v>996</v>
      </c>
      <c r="F269" s="14" t="s">
        <v>54</v>
      </c>
      <c r="G269" s="14" t="s">
        <v>55</v>
      </c>
      <c r="H269" s="14" t="s">
        <v>56</v>
      </c>
      <c r="I269" s="14" t="s">
        <v>1008</v>
      </c>
      <c r="J269" s="17">
        <f>Table3[[#This Row],[Income]]</f>
        <v>200</v>
      </c>
      <c r="K269" s="17">
        <f>Table3[[#This Row],[Target Income]]</f>
        <v>224</v>
      </c>
      <c r="N269" s="1">
        <v>2021</v>
      </c>
      <c r="O269" s="1" t="s">
        <v>5</v>
      </c>
      <c r="P269" s="1" t="s">
        <v>13</v>
      </c>
      <c r="Q269" s="2" t="s">
        <v>34</v>
      </c>
      <c r="R269" s="3">
        <v>220</v>
      </c>
      <c r="S269" s="3">
        <v>200</v>
      </c>
      <c r="T269" s="3">
        <v>224</v>
      </c>
      <c r="U269" s="3">
        <v>40</v>
      </c>
      <c r="V269" s="4" t="s">
        <v>39</v>
      </c>
    </row>
    <row r="270" spans="1:22" ht="18" customHeight="1" x14ac:dyDescent="0.35">
      <c r="A270" s="10" t="s">
        <v>328</v>
      </c>
      <c r="B270" s="10">
        <f>Table3[[#This Row],[Year]]</f>
        <v>2021</v>
      </c>
      <c r="C270" s="10" t="str">
        <f>Table3[[#This Row],[Month]]</f>
        <v>Jun</v>
      </c>
      <c r="D270" s="10" t="s">
        <v>52</v>
      </c>
      <c r="E270" s="10" t="s">
        <v>53</v>
      </c>
      <c r="F270" s="10" t="s">
        <v>54</v>
      </c>
      <c r="G270" s="10" t="s">
        <v>997</v>
      </c>
      <c r="H270" s="10" t="s">
        <v>1012</v>
      </c>
      <c r="I270" s="10" t="s">
        <v>1008</v>
      </c>
      <c r="J270" s="13">
        <f>Table3[[#This Row],[Income]]</f>
        <v>6600</v>
      </c>
      <c r="K270" s="13">
        <f>Table3[[#This Row],[Target Income]]</f>
        <v>7392</v>
      </c>
      <c r="N270" s="1">
        <v>2021</v>
      </c>
      <c r="O270" s="1" t="s">
        <v>5</v>
      </c>
      <c r="P270" s="1" t="s">
        <v>32</v>
      </c>
      <c r="Q270" s="5" t="s">
        <v>32</v>
      </c>
      <c r="R270" s="6">
        <v>7260</v>
      </c>
      <c r="S270" s="6">
        <v>6600</v>
      </c>
      <c r="T270" s="6">
        <v>7392</v>
      </c>
      <c r="U270" s="3">
        <v>1320</v>
      </c>
      <c r="V270" s="4" t="s">
        <v>39</v>
      </c>
    </row>
    <row r="271" spans="1:22" ht="18" customHeight="1" x14ac:dyDescent="0.35">
      <c r="A271" s="14" t="s">
        <v>329</v>
      </c>
      <c r="B271" s="14">
        <f>Table3[[#This Row],[Year]]</f>
        <v>2021</v>
      </c>
      <c r="C271" s="14" t="str">
        <f>Table3[[#This Row],[Month]]</f>
        <v>Jun</v>
      </c>
      <c r="D271" s="14" t="s">
        <v>52</v>
      </c>
      <c r="E271" s="14" t="s">
        <v>53</v>
      </c>
      <c r="F271" s="14" t="s">
        <v>54</v>
      </c>
      <c r="G271" s="14" t="s">
        <v>997</v>
      </c>
      <c r="H271" s="14" t="s">
        <v>56</v>
      </c>
      <c r="I271" s="14" t="s">
        <v>1008</v>
      </c>
      <c r="J271" s="17">
        <f>Table3[[#This Row],[Income]]</f>
        <v>4577.3</v>
      </c>
      <c r="K271" s="17">
        <f>Table3[[#This Row],[Target Income]]</f>
        <v>5126.576</v>
      </c>
      <c r="N271" s="1">
        <v>2021</v>
      </c>
      <c r="O271" s="1" t="s">
        <v>5</v>
      </c>
      <c r="P271" s="1" t="s">
        <v>15</v>
      </c>
      <c r="Q271" s="5" t="s">
        <v>27</v>
      </c>
      <c r="R271" s="6">
        <v>5035.0300000000007</v>
      </c>
      <c r="S271" s="6">
        <v>4577.3</v>
      </c>
      <c r="T271" s="6">
        <v>5126.576</v>
      </c>
      <c r="U271" s="3">
        <v>915.46</v>
      </c>
      <c r="V271" s="4" t="s">
        <v>39</v>
      </c>
    </row>
    <row r="272" spans="1:22" ht="18" customHeight="1" x14ac:dyDescent="0.35">
      <c r="A272" s="10" t="s">
        <v>330</v>
      </c>
      <c r="B272" s="10">
        <f>Table3[[#This Row],[Year]]</f>
        <v>2021</v>
      </c>
      <c r="C272" s="10" t="str">
        <f>Table3[[#This Row],[Month]]</f>
        <v>Jul</v>
      </c>
      <c r="D272" s="10" t="s">
        <v>52</v>
      </c>
      <c r="E272" s="10" t="s">
        <v>53</v>
      </c>
      <c r="F272" s="10" t="s">
        <v>54</v>
      </c>
      <c r="G272" s="10" t="s">
        <v>997</v>
      </c>
      <c r="H272" s="10" t="s">
        <v>56</v>
      </c>
      <c r="I272" s="10" t="s">
        <v>1008</v>
      </c>
      <c r="J272" s="13">
        <f>Table3[[#This Row],[Income]]</f>
        <v>4577.3</v>
      </c>
      <c r="K272" s="13">
        <f>Table3[[#This Row],[Target Income]]</f>
        <v>5126.576</v>
      </c>
      <c r="N272" s="1">
        <v>2021</v>
      </c>
      <c r="O272" s="1" t="s">
        <v>6</v>
      </c>
      <c r="P272" s="1" t="s">
        <v>14</v>
      </c>
      <c r="Q272" s="2" t="s">
        <v>36</v>
      </c>
      <c r="R272" s="3">
        <v>5035.0300000000007</v>
      </c>
      <c r="S272" s="3">
        <v>4577.3</v>
      </c>
      <c r="T272" s="3">
        <v>5126.576</v>
      </c>
      <c r="U272" s="3">
        <v>915.46</v>
      </c>
      <c r="V272" s="4" t="s">
        <v>39</v>
      </c>
    </row>
    <row r="273" spans="1:22" ht="18" customHeight="1" x14ac:dyDescent="0.35">
      <c r="A273" s="14" t="s">
        <v>331</v>
      </c>
      <c r="B273" s="14">
        <f>Table3[[#This Row],[Year]]</f>
        <v>2021</v>
      </c>
      <c r="C273" s="14" t="str">
        <f>Table3[[#This Row],[Month]]</f>
        <v>Jul</v>
      </c>
      <c r="D273" s="14" t="s">
        <v>52</v>
      </c>
      <c r="E273" s="14" t="s">
        <v>53</v>
      </c>
      <c r="F273" s="14" t="s">
        <v>54</v>
      </c>
      <c r="G273" s="14" t="s">
        <v>997</v>
      </c>
      <c r="H273" s="14" t="s">
        <v>1012</v>
      </c>
      <c r="I273" s="14" t="s">
        <v>1008</v>
      </c>
      <c r="J273" s="17">
        <f>Table3[[#This Row],[Income]]</f>
        <v>8000</v>
      </c>
      <c r="K273" s="17">
        <f>Table3[[#This Row],[Target Income]]</f>
        <v>8960</v>
      </c>
      <c r="N273" s="1">
        <v>2021</v>
      </c>
      <c r="O273" s="1" t="s">
        <v>6</v>
      </c>
      <c r="P273" s="1" t="s">
        <v>14</v>
      </c>
      <c r="Q273" s="2" t="s">
        <v>37</v>
      </c>
      <c r="R273" s="3">
        <v>8800</v>
      </c>
      <c r="S273" s="3">
        <v>8000</v>
      </c>
      <c r="T273" s="3">
        <v>8960</v>
      </c>
      <c r="U273" s="3">
        <v>1600</v>
      </c>
      <c r="V273" s="4" t="s">
        <v>39</v>
      </c>
    </row>
    <row r="274" spans="1:22" ht="18" customHeight="1" x14ac:dyDescent="0.35">
      <c r="A274" s="10" t="s">
        <v>332</v>
      </c>
      <c r="B274" s="10">
        <f>Table3[[#This Row],[Year]]</f>
        <v>2021</v>
      </c>
      <c r="C274" s="10" t="str">
        <f>Table3[[#This Row],[Month]]</f>
        <v>Jul</v>
      </c>
      <c r="D274" s="10" t="s">
        <v>52</v>
      </c>
      <c r="E274" s="10" t="s">
        <v>53</v>
      </c>
      <c r="F274" s="10" t="s">
        <v>54</v>
      </c>
      <c r="G274" s="10" t="s">
        <v>997</v>
      </c>
      <c r="H274" s="10" t="s">
        <v>56</v>
      </c>
      <c r="I274" s="10" t="s">
        <v>1008</v>
      </c>
      <c r="J274" s="13">
        <f>Table3[[#This Row],[Income]]</f>
        <v>4577.2</v>
      </c>
      <c r="K274" s="13">
        <f>Table3[[#This Row],[Target Income]]</f>
        <v>5126.4639999999999</v>
      </c>
      <c r="N274" s="1">
        <v>2021</v>
      </c>
      <c r="O274" s="1" t="s">
        <v>6</v>
      </c>
      <c r="P274" s="1" t="s">
        <v>13</v>
      </c>
      <c r="Q274" s="2" t="s">
        <v>35</v>
      </c>
      <c r="R274" s="3">
        <v>5034.92</v>
      </c>
      <c r="S274" s="3">
        <v>4577.2</v>
      </c>
      <c r="T274" s="3">
        <v>5126.4639999999999</v>
      </c>
      <c r="U274" s="3">
        <v>915.44</v>
      </c>
      <c r="V274" s="4" t="s">
        <v>39</v>
      </c>
    </row>
    <row r="275" spans="1:22" ht="18" customHeight="1" x14ac:dyDescent="0.35">
      <c r="A275" s="14" t="s">
        <v>333</v>
      </c>
      <c r="B275" s="14">
        <f>Table3[[#This Row],[Year]]</f>
        <v>2021</v>
      </c>
      <c r="C275" s="14" t="str">
        <f>Table3[[#This Row],[Month]]</f>
        <v>Jul</v>
      </c>
      <c r="D275" s="14" t="s">
        <v>52</v>
      </c>
      <c r="E275" s="14" t="s">
        <v>53</v>
      </c>
      <c r="F275" s="14" t="s">
        <v>54</v>
      </c>
      <c r="G275" s="14" t="s">
        <v>997</v>
      </c>
      <c r="H275" s="14" t="s">
        <v>56</v>
      </c>
      <c r="I275" s="14" t="s">
        <v>1008</v>
      </c>
      <c r="J275" s="17">
        <f>Table3[[#This Row],[Income]]</f>
        <v>5743.5</v>
      </c>
      <c r="K275" s="17">
        <f>Table3[[#This Row],[Target Income]]</f>
        <v>6432.72</v>
      </c>
      <c r="N275" s="1">
        <v>2021</v>
      </c>
      <c r="O275" s="1" t="s">
        <v>6</v>
      </c>
      <c r="P275" s="1" t="s">
        <v>38</v>
      </c>
      <c r="Q275" s="5" t="s">
        <v>30</v>
      </c>
      <c r="R275" s="6">
        <v>644</v>
      </c>
      <c r="S275" s="6">
        <v>5743.5</v>
      </c>
      <c r="T275" s="6">
        <v>6432.72</v>
      </c>
      <c r="U275" s="3">
        <v>1148.7</v>
      </c>
      <c r="V275" s="4" t="s">
        <v>39</v>
      </c>
    </row>
    <row r="276" spans="1:22" ht="18" customHeight="1" x14ac:dyDescent="0.35">
      <c r="A276" s="10" t="s">
        <v>334</v>
      </c>
      <c r="B276" s="10">
        <f>Table3[[#This Row],[Year]]</f>
        <v>2021</v>
      </c>
      <c r="C276" s="10" t="str">
        <f>Table3[[#This Row],[Month]]</f>
        <v>Jul</v>
      </c>
      <c r="D276" s="10" t="s">
        <v>52</v>
      </c>
      <c r="E276" s="10" t="s">
        <v>53</v>
      </c>
      <c r="F276" s="10" t="s">
        <v>54</v>
      </c>
      <c r="G276" s="10" t="s">
        <v>997</v>
      </c>
      <c r="H276" s="10" t="s">
        <v>1012</v>
      </c>
      <c r="I276" s="10" t="s">
        <v>1008</v>
      </c>
      <c r="J276" s="13">
        <f>Table3[[#This Row],[Income]]</f>
        <v>7000</v>
      </c>
      <c r="K276" s="13">
        <f>Table3[[#This Row],[Target Income]]</f>
        <v>7840</v>
      </c>
      <c r="N276" s="1">
        <v>2021</v>
      </c>
      <c r="O276" s="1" t="s">
        <v>6</v>
      </c>
      <c r="P276" s="1" t="s">
        <v>12</v>
      </c>
      <c r="Q276" s="5" t="s">
        <v>29</v>
      </c>
      <c r="R276" s="6">
        <v>643</v>
      </c>
      <c r="S276" s="6">
        <v>7000</v>
      </c>
      <c r="T276" s="6">
        <v>7840</v>
      </c>
      <c r="U276" s="3">
        <v>1400</v>
      </c>
      <c r="V276" s="4" t="s">
        <v>39</v>
      </c>
    </row>
    <row r="277" spans="1:22" ht="18" customHeight="1" x14ac:dyDescent="0.35">
      <c r="A277" s="14" t="s">
        <v>335</v>
      </c>
      <c r="B277" s="14">
        <f>Table3[[#This Row],[Year]]</f>
        <v>2021</v>
      </c>
      <c r="C277" s="14" t="str">
        <f>Table3[[#This Row],[Month]]</f>
        <v>Jul</v>
      </c>
      <c r="D277" s="14" t="s">
        <v>52</v>
      </c>
      <c r="E277" s="14" t="s">
        <v>53</v>
      </c>
      <c r="F277" s="14" t="s">
        <v>54</v>
      </c>
      <c r="G277" s="14" t="s">
        <v>997</v>
      </c>
      <c r="H277" s="14" t="s">
        <v>56</v>
      </c>
      <c r="I277" s="14" t="s">
        <v>1008</v>
      </c>
      <c r="J277" s="17">
        <f>Table3[[#This Row],[Income]]</f>
        <v>4578.6000000000004</v>
      </c>
      <c r="K277" s="17">
        <f>Table3[[#This Row],[Target Income]]</f>
        <v>5128.0320000000002</v>
      </c>
      <c r="N277" s="1">
        <v>2021</v>
      </c>
      <c r="O277" s="1" t="s">
        <v>6</v>
      </c>
      <c r="P277" s="1" t="s">
        <v>38</v>
      </c>
      <c r="Q277" s="5" t="s">
        <v>31</v>
      </c>
      <c r="R277" s="6">
        <v>455</v>
      </c>
      <c r="S277" s="6">
        <v>4578.6000000000004</v>
      </c>
      <c r="T277" s="6">
        <v>5128.0320000000002</v>
      </c>
      <c r="U277" s="3">
        <v>915.72000000000014</v>
      </c>
      <c r="V277" s="4" t="s">
        <v>39</v>
      </c>
    </row>
    <row r="278" spans="1:22" ht="18" customHeight="1" x14ac:dyDescent="0.35">
      <c r="A278" s="10" t="s">
        <v>336</v>
      </c>
      <c r="B278" s="10">
        <f>Table3[[#This Row],[Year]]</f>
        <v>2021</v>
      </c>
      <c r="C278" s="10" t="str">
        <f>Table3[[#This Row],[Month]]</f>
        <v>Jul</v>
      </c>
      <c r="D278" s="10" t="s">
        <v>52</v>
      </c>
      <c r="E278" s="10" t="s">
        <v>53</v>
      </c>
      <c r="F278" s="10" t="s">
        <v>54</v>
      </c>
      <c r="G278" s="10" t="s">
        <v>997</v>
      </c>
      <c r="H278" s="10" t="s">
        <v>1012</v>
      </c>
      <c r="I278" s="10" t="s">
        <v>1008</v>
      </c>
      <c r="J278" s="13">
        <f>Table3[[#This Row],[Income]]</f>
        <v>7000</v>
      </c>
      <c r="K278" s="13">
        <f>Table3[[#This Row],[Target Income]]</f>
        <v>7840</v>
      </c>
      <c r="N278" s="1">
        <v>2021</v>
      </c>
      <c r="O278" s="1" t="s">
        <v>6</v>
      </c>
      <c r="P278" s="1" t="s">
        <v>12</v>
      </c>
      <c r="Q278" s="5" t="s">
        <v>28</v>
      </c>
      <c r="R278" s="7">
        <v>345</v>
      </c>
      <c r="S278" s="7">
        <v>7000</v>
      </c>
      <c r="T278" s="7">
        <v>7840</v>
      </c>
      <c r="U278" s="3">
        <v>1400</v>
      </c>
      <c r="V278" s="4" t="s">
        <v>39</v>
      </c>
    </row>
    <row r="279" spans="1:22" ht="18" customHeight="1" x14ac:dyDescent="0.35">
      <c r="A279" s="14" t="s">
        <v>337</v>
      </c>
      <c r="B279" s="14">
        <f>Table3[[#This Row],[Year]]</f>
        <v>2021</v>
      </c>
      <c r="C279" s="14" t="str">
        <f>Table3[[#This Row],[Month]]</f>
        <v>Jul</v>
      </c>
      <c r="D279" s="14" t="s">
        <v>52</v>
      </c>
      <c r="E279" s="14" t="s">
        <v>996</v>
      </c>
      <c r="F279" s="14" t="s">
        <v>54</v>
      </c>
      <c r="G279" s="14" t="s">
        <v>55</v>
      </c>
      <c r="H279" s="14" t="s">
        <v>56</v>
      </c>
      <c r="I279" s="14" t="s">
        <v>1008</v>
      </c>
      <c r="J279" s="17">
        <f>Table3[[#This Row],[Income]]</f>
        <v>100</v>
      </c>
      <c r="K279" s="17">
        <f>Table3[[#This Row],[Target Income]]</f>
        <v>112</v>
      </c>
      <c r="N279" s="1">
        <v>2021</v>
      </c>
      <c r="O279" s="1" t="s">
        <v>6</v>
      </c>
      <c r="P279" s="1" t="s">
        <v>13</v>
      </c>
      <c r="Q279" s="2" t="s">
        <v>33</v>
      </c>
      <c r="R279" s="3">
        <v>122</v>
      </c>
      <c r="S279" s="3">
        <v>100</v>
      </c>
      <c r="T279" s="3">
        <v>112</v>
      </c>
      <c r="U279" s="3">
        <v>20</v>
      </c>
      <c r="V279" s="4" t="s">
        <v>39</v>
      </c>
    </row>
    <row r="280" spans="1:22" ht="18" customHeight="1" x14ac:dyDescent="0.35">
      <c r="A280" s="10" t="s">
        <v>338</v>
      </c>
      <c r="B280" s="10">
        <f>Table3[[#This Row],[Year]]</f>
        <v>2021</v>
      </c>
      <c r="C280" s="10" t="str">
        <f>Table3[[#This Row],[Month]]</f>
        <v>Jul</v>
      </c>
      <c r="D280" s="10" t="s">
        <v>52</v>
      </c>
      <c r="E280" s="10" t="s">
        <v>53</v>
      </c>
      <c r="F280" s="10" t="s">
        <v>54</v>
      </c>
      <c r="G280" s="10" t="s">
        <v>997</v>
      </c>
      <c r="H280" s="10" t="s">
        <v>56</v>
      </c>
      <c r="I280" s="10" t="s">
        <v>1008</v>
      </c>
      <c r="J280" s="13">
        <f>Table3[[#This Row],[Income]]</f>
        <v>4577.2</v>
      </c>
      <c r="K280" s="13">
        <f>Table3[[#This Row],[Target Income]]</f>
        <v>5126.4639999999999</v>
      </c>
      <c r="N280" s="1">
        <v>2021</v>
      </c>
      <c r="O280" s="1" t="s">
        <v>6</v>
      </c>
      <c r="P280" s="1" t="s">
        <v>15</v>
      </c>
      <c r="Q280" s="5" t="s">
        <v>26</v>
      </c>
      <c r="R280" s="6">
        <v>78</v>
      </c>
      <c r="S280" s="6">
        <v>4577.2</v>
      </c>
      <c r="T280" s="6">
        <v>5126.4639999999999</v>
      </c>
      <c r="U280" s="3">
        <v>915.44</v>
      </c>
      <c r="V280" s="4" t="s">
        <v>39</v>
      </c>
    </row>
    <row r="281" spans="1:22" ht="18" customHeight="1" x14ac:dyDescent="0.35">
      <c r="A281" s="14" t="s">
        <v>339</v>
      </c>
      <c r="B281" s="14">
        <f>Table3[[#This Row],[Year]]</f>
        <v>2021</v>
      </c>
      <c r="C281" s="14" t="str">
        <f>Table3[[#This Row],[Month]]</f>
        <v>Jul</v>
      </c>
      <c r="D281" s="14" t="s">
        <v>52</v>
      </c>
      <c r="E281" s="14" t="s">
        <v>53</v>
      </c>
      <c r="F281" s="14" t="s">
        <v>54</v>
      </c>
      <c r="G281" s="14" t="s">
        <v>997</v>
      </c>
      <c r="H281" s="14" t="s">
        <v>56</v>
      </c>
      <c r="I281" s="14" t="s">
        <v>1008</v>
      </c>
      <c r="J281" s="17">
        <f>Table3[[#This Row],[Income]]</f>
        <v>4576.8999999999996</v>
      </c>
      <c r="K281" s="17">
        <f>Table3[[#This Row],[Target Income]]</f>
        <v>5126.1279999999997</v>
      </c>
      <c r="N281" s="1">
        <v>2021</v>
      </c>
      <c r="O281" s="1" t="s">
        <v>6</v>
      </c>
      <c r="P281" s="1" t="s">
        <v>15</v>
      </c>
      <c r="Q281" s="5" t="s">
        <v>24</v>
      </c>
      <c r="R281" s="6">
        <v>76</v>
      </c>
      <c r="S281" s="6">
        <v>4576.8999999999996</v>
      </c>
      <c r="T281" s="6">
        <v>5126.1279999999997</v>
      </c>
      <c r="U281" s="3">
        <v>915.38</v>
      </c>
      <c r="V281" s="4" t="s">
        <v>39</v>
      </c>
    </row>
    <row r="282" spans="1:22" ht="18" customHeight="1" x14ac:dyDescent="0.35">
      <c r="A282" s="10" t="s">
        <v>340</v>
      </c>
      <c r="B282" s="10">
        <f>Table3[[#This Row],[Year]]</f>
        <v>2021</v>
      </c>
      <c r="C282" s="10" t="str">
        <f>Table3[[#This Row],[Month]]</f>
        <v>Jul</v>
      </c>
      <c r="D282" s="10" t="s">
        <v>52</v>
      </c>
      <c r="E282" s="10" t="s">
        <v>996</v>
      </c>
      <c r="F282" s="10" t="s">
        <v>54</v>
      </c>
      <c r="G282" s="10" t="s">
        <v>55</v>
      </c>
      <c r="H282" s="10" t="s">
        <v>56</v>
      </c>
      <c r="I282" s="10" t="s">
        <v>1008</v>
      </c>
      <c r="J282" s="13">
        <f>Table3[[#This Row],[Income]]</f>
        <v>200</v>
      </c>
      <c r="K282" s="13">
        <f>Table3[[#This Row],[Target Income]]</f>
        <v>224</v>
      </c>
      <c r="N282" s="1">
        <v>2021</v>
      </c>
      <c r="O282" s="1" t="s">
        <v>6</v>
      </c>
      <c r="P282" s="1" t="s">
        <v>15</v>
      </c>
      <c r="Q282" s="5" t="s">
        <v>25</v>
      </c>
      <c r="R282" s="6">
        <v>46</v>
      </c>
      <c r="S282" s="6">
        <v>200</v>
      </c>
      <c r="T282" s="6">
        <v>224</v>
      </c>
      <c r="U282" s="3">
        <v>40</v>
      </c>
      <c r="V282" s="4" t="s">
        <v>39</v>
      </c>
    </row>
    <row r="283" spans="1:22" ht="18" customHeight="1" x14ac:dyDescent="0.35">
      <c r="A283" s="14" t="s">
        <v>341</v>
      </c>
      <c r="B283" s="14">
        <f>Table3[[#This Row],[Year]]</f>
        <v>2021</v>
      </c>
      <c r="C283" s="14" t="str">
        <f>Table3[[#This Row],[Month]]</f>
        <v>Jul</v>
      </c>
      <c r="D283" s="14" t="s">
        <v>52</v>
      </c>
      <c r="E283" s="14" t="s">
        <v>53</v>
      </c>
      <c r="F283" s="14" t="s">
        <v>54</v>
      </c>
      <c r="G283" s="14" t="s">
        <v>997</v>
      </c>
      <c r="H283" s="14" t="s">
        <v>56</v>
      </c>
      <c r="I283" s="14" t="s">
        <v>1008</v>
      </c>
      <c r="J283" s="17">
        <f>Table3[[#This Row],[Income]]</f>
        <v>4576.8</v>
      </c>
      <c r="K283" s="17">
        <f>Table3[[#This Row],[Target Income]]</f>
        <v>5126.0160000000005</v>
      </c>
      <c r="N283" s="1">
        <v>2021</v>
      </c>
      <c r="O283" s="1" t="s">
        <v>6</v>
      </c>
      <c r="P283" s="1" t="s">
        <v>15</v>
      </c>
      <c r="Q283" s="5" t="s">
        <v>23</v>
      </c>
      <c r="R283" s="6">
        <v>34</v>
      </c>
      <c r="S283" s="6">
        <v>4576.8</v>
      </c>
      <c r="T283" s="6">
        <v>5126.0160000000005</v>
      </c>
      <c r="U283" s="3">
        <v>915.36000000000013</v>
      </c>
      <c r="V283" s="4" t="s">
        <v>39</v>
      </c>
    </row>
    <row r="284" spans="1:22" ht="18" customHeight="1" x14ac:dyDescent="0.35">
      <c r="A284" s="10" t="s">
        <v>342</v>
      </c>
      <c r="B284" s="10">
        <f>Table3[[#This Row],[Year]]</f>
        <v>2021</v>
      </c>
      <c r="C284" s="10" t="str">
        <f>Table3[[#This Row],[Month]]</f>
        <v>Jul</v>
      </c>
      <c r="D284" s="10" t="s">
        <v>52</v>
      </c>
      <c r="E284" s="10" t="s">
        <v>996</v>
      </c>
      <c r="F284" s="10" t="s">
        <v>54</v>
      </c>
      <c r="G284" s="10" t="s">
        <v>55</v>
      </c>
      <c r="H284" s="10" t="s">
        <v>56</v>
      </c>
      <c r="I284" s="10" t="s">
        <v>1008</v>
      </c>
      <c r="J284" s="13">
        <f>Table3[[#This Row],[Income]]</f>
        <v>200</v>
      </c>
      <c r="K284" s="13">
        <f>Table3[[#This Row],[Target Income]]</f>
        <v>224</v>
      </c>
      <c r="N284" s="1">
        <v>2021</v>
      </c>
      <c r="O284" s="1" t="s">
        <v>6</v>
      </c>
      <c r="P284" s="1" t="s">
        <v>13</v>
      </c>
      <c r="Q284" s="2" t="s">
        <v>34</v>
      </c>
      <c r="R284" s="3">
        <v>7</v>
      </c>
      <c r="S284" s="3">
        <v>200</v>
      </c>
      <c r="T284" s="3">
        <v>224</v>
      </c>
      <c r="U284" s="3">
        <v>40</v>
      </c>
      <c r="V284" s="4" t="s">
        <v>39</v>
      </c>
    </row>
    <row r="285" spans="1:22" ht="18" customHeight="1" x14ac:dyDescent="0.35">
      <c r="A285" s="14" t="s">
        <v>343</v>
      </c>
      <c r="B285" s="14">
        <f>Table3[[#This Row],[Year]]</f>
        <v>2021</v>
      </c>
      <c r="C285" s="14" t="str">
        <f>Table3[[#This Row],[Month]]</f>
        <v>Jul</v>
      </c>
      <c r="D285" s="14" t="s">
        <v>52</v>
      </c>
      <c r="E285" s="14" t="s">
        <v>53</v>
      </c>
      <c r="F285" s="14" t="s">
        <v>54</v>
      </c>
      <c r="G285" s="14" t="s">
        <v>997</v>
      </c>
      <c r="H285" s="14" t="s">
        <v>56</v>
      </c>
      <c r="I285" s="14" t="s">
        <v>1008</v>
      </c>
      <c r="J285" s="17">
        <f>Table3[[#This Row],[Income]]</f>
        <v>4577.3</v>
      </c>
      <c r="K285" s="17">
        <f>Table3[[#This Row],[Target Income]]</f>
        <v>5126.576</v>
      </c>
      <c r="N285" s="1">
        <v>2021</v>
      </c>
      <c r="O285" s="1" t="s">
        <v>6</v>
      </c>
      <c r="P285" s="1" t="s">
        <v>15</v>
      </c>
      <c r="Q285" s="5" t="s">
        <v>27</v>
      </c>
      <c r="R285" s="6">
        <v>3</v>
      </c>
      <c r="S285" s="6">
        <v>4577.3</v>
      </c>
      <c r="T285" s="6">
        <v>5126.576</v>
      </c>
      <c r="U285" s="3">
        <v>915.46</v>
      </c>
      <c r="V285" s="4" t="s">
        <v>39</v>
      </c>
    </row>
    <row r="286" spans="1:22" ht="18" customHeight="1" x14ac:dyDescent="0.35">
      <c r="A286" s="10" t="s">
        <v>344</v>
      </c>
      <c r="B286" s="10">
        <f>Table3[[#This Row],[Year]]</f>
        <v>2021</v>
      </c>
      <c r="C286" s="10" t="str">
        <f>Table3[[#This Row],[Month]]</f>
        <v>Jul</v>
      </c>
      <c r="D286" s="10" t="s">
        <v>52</v>
      </c>
      <c r="E286" s="10" t="s">
        <v>53</v>
      </c>
      <c r="F286" s="10" t="s">
        <v>54</v>
      </c>
      <c r="G286" s="10" t="s">
        <v>997</v>
      </c>
      <c r="H286" s="10" t="s">
        <v>1012</v>
      </c>
      <c r="I286" s="10" t="s">
        <v>1008</v>
      </c>
      <c r="J286" s="13">
        <f>Table3[[#This Row],[Income]]</f>
        <v>6600</v>
      </c>
      <c r="K286" s="13">
        <f>Table3[[#This Row],[Target Income]]</f>
        <v>7392</v>
      </c>
      <c r="N286" s="1">
        <v>2021</v>
      </c>
      <c r="O286" s="1" t="s">
        <v>6</v>
      </c>
      <c r="P286" s="1" t="s">
        <v>32</v>
      </c>
      <c r="Q286" s="5" t="s">
        <v>32</v>
      </c>
      <c r="R286" s="6">
        <v>2</v>
      </c>
      <c r="S286" s="6">
        <v>6600</v>
      </c>
      <c r="T286" s="6">
        <v>7392</v>
      </c>
      <c r="U286" s="3">
        <v>1320</v>
      </c>
      <c r="V286" s="4" t="s">
        <v>39</v>
      </c>
    </row>
    <row r="287" spans="1:22" ht="18" customHeight="1" x14ac:dyDescent="0.35">
      <c r="A287" s="14" t="s">
        <v>345</v>
      </c>
      <c r="B287" s="14">
        <f>Table3[[#This Row],[Year]]</f>
        <v>2021</v>
      </c>
      <c r="C287" s="14" t="str">
        <f>Table3[[#This Row],[Month]]</f>
        <v>Aug</v>
      </c>
      <c r="D287" s="14" t="s">
        <v>52</v>
      </c>
      <c r="E287" s="14" t="s">
        <v>53</v>
      </c>
      <c r="F287" s="14" t="s">
        <v>54</v>
      </c>
      <c r="G287" s="14" t="s">
        <v>997</v>
      </c>
      <c r="H287" s="14" t="s">
        <v>56</v>
      </c>
      <c r="I287" s="14" t="s">
        <v>1008</v>
      </c>
      <c r="J287" s="17">
        <f>Table3[[#This Row],[Income]]</f>
        <v>4577.3</v>
      </c>
      <c r="K287" s="17">
        <f>Table3[[#This Row],[Target Income]]</f>
        <v>5126.576</v>
      </c>
      <c r="N287" s="1">
        <v>2021</v>
      </c>
      <c r="O287" s="1" t="s">
        <v>7</v>
      </c>
      <c r="P287" s="1" t="s">
        <v>14</v>
      </c>
      <c r="Q287" s="2" t="s">
        <v>36</v>
      </c>
      <c r="R287" s="3">
        <v>3566</v>
      </c>
      <c r="S287" s="3">
        <v>4577.3</v>
      </c>
      <c r="T287" s="3">
        <v>5126.576</v>
      </c>
      <c r="U287" s="3">
        <v>915.46</v>
      </c>
      <c r="V287" s="4" t="s">
        <v>39</v>
      </c>
    </row>
    <row r="288" spans="1:22" ht="18" customHeight="1" x14ac:dyDescent="0.35">
      <c r="A288" s="10" t="s">
        <v>346</v>
      </c>
      <c r="B288" s="10">
        <f>Table3[[#This Row],[Year]]</f>
        <v>2021</v>
      </c>
      <c r="C288" s="10" t="str">
        <f>Table3[[#This Row],[Month]]</f>
        <v>Aug</v>
      </c>
      <c r="D288" s="10" t="s">
        <v>52</v>
      </c>
      <c r="E288" s="10" t="s">
        <v>53</v>
      </c>
      <c r="F288" s="10" t="s">
        <v>54</v>
      </c>
      <c r="G288" s="10" t="s">
        <v>997</v>
      </c>
      <c r="H288" s="10" t="s">
        <v>1012</v>
      </c>
      <c r="I288" s="10" t="s">
        <v>1008</v>
      </c>
      <c r="J288" s="13">
        <f>Table3[[#This Row],[Income]]</f>
        <v>8000</v>
      </c>
      <c r="K288" s="13">
        <f>Table3[[#This Row],[Target Income]]</f>
        <v>8960</v>
      </c>
      <c r="N288" s="1">
        <v>2021</v>
      </c>
      <c r="O288" s="1" t="s">
        <v>7</v>
      </c>
      <c r="P288" s="1" t="s">
        <v>14</v>
      </c>
      <c r="Q288" s="2" t="s">
        <v>37</v>
      </c>
      <c r="R288" s="3">
        <v>2498</v>
      </c>
      <c r="S288" s="3">
        <v>8000</v>
      </c>
      <c r="T288" s="3">
        <v>8960</v>
      </c>
      <c r="U288" s="3">
        <v>1600</v>
      </c>
      <c r="V288" s="4" t="s">
        <v>39</v>
      </c>
    </row>
    <row r="289" spans="1:22" ht="18" customHeight="1" x14ac:dyDescent="0.35">
      <c r="A289" s="14" t="s">
        <v>347</v>
      </c>
      <c r="B289" s="14">
        <f>Table3[[#This Row],[Year]]</f>
        <v>2021</v>
      </c>
      <c r="C289" s="14" t="str">
        <f>Table3[[#This Row],[Month]]</f>
        <v>Aug</v>
      </c>
      <c r="D289" s="14" t="s">
        <v>52</v>
      </c>
      <c r="E289" s="14" t="s">
        <v>53</v>
      </c>
      <c r="F289" s="14" t="s">
        <v>54</v>
      </c>
      <c r="G289" s="14" t="s">
        <v>997</v>
      </c>
      <c r="H289" s="14" t="s">
        <v>56</v>
      </c>
      <c r="I289" s="14" t="s">
        <v>1008</v>
      </c>
      <c r="J289" s="17">
        <f>Table3[[#This Row],[Income]]</f>
        <v>4577.2</v>
      </c>
      <c r="K289" s="17">
        <f>Table3[[#This Row],[Target Income]]</f>
        <v>5126.4639999999999</v>
      </c>
      <c r="N289" s="1">
        <v>2021</v>
      </c>
      <c r="O289" s="1" t="s">
        <v>7</v>
      </c>
      <c r="P289" s="1" t="s">
        <v>13</v>
      </c>
      <c r="Q289" s="2" t="s">
        <v>35</v>
      </c>
      <c r="R289" s="3">
        <v>1245</v>
      </c>
      <c r="S289" s="3">
        <v>4577.2</v>
      </c>
      <c r="T289" s="3">
        <v>5126.4639999999999</v>
      </c>
      <c r="U289" s="3">
        <v>915.44</v>
      </c>
      <c r="V289" s="4" t="s">
        <v>39</v>
      </c>
    </row>
    <row r="290" spans="1:22" ht="18" customHeight="1" x14ac:dyDescent="0.35">
      <c r="A290" s="10" t="s">
        <v>348</v>
      </c>
      <c r="B290" s="10">
        <f>Table3[[#This Row],[Year]]</f>
        <v>2021</v>
      </c>
      <c r="C290" s="10" t="str">
        <f>Table3[[#This Row],[Month]]</f>
        <v>Aug</v>
      </c>
      <c r="D290" s="10" t="s">
        <v>52</v>
      </c>
      <c r="E290" s="10" t="s">
        <v>53</v>
      </c>
      <c r="F290" s="10" t="s">
        <v>54</v>
      </c>
      <c r="G290" s="10" t="s">
        <v>997</v>
      </c>
      <c r="H290" s="10" t="s">
        <v>56</v>
      </c>
      <c r="I290" s="10" t="s">
        <v>1008</v>
      </c>
      <c r="J290" s="13">
        <f>Table3[[#This Row],[Income]]</f>
        <v>5743.5</v>
      </c>
      <c r="K290" s="13">
        <f>Table3[[#This Row],[Target Income]]</f>
        <v>6432.72</v>
      </c>
      <c r="N290" s="1">
        <v>2021</v>
      </c>
      <c r="O290" s="1" t="s">
        <v>7</v>
      </c>
      <c r="P290" s="1" t="s">
        <v>38</v>
      </c>
      <c r="Q290" s="5" t="s">
        <v>30</v>
      </c>
      <c r="R290" s="6">
        <v>644</v>
      </c>
      <c r="S290" s="6">
        <v>5743.5</v>
      </c>
      <c r="T290" s="6">
        <v>6432.72</v>
      </c>
      <c r="U290" s="3">
        <v>1148.7</v>
      </c>
      <c r="V290" s="4" t="s">
        <v>39</v>
      </c>
    </row>
    <row r="291" spans="1:22" ht="18" customHeight="1" x14ac:dyDescent="0.35">
      <c r="A291" s="14" t="s">
        <v>349</v>
      </c>
      <c r="B291" s="14">
        <f>Table3[[#This Row],[Year]]</f>
        <v>2021</v>
      </c>
      <c r="C291" s="14" t="str">
        <f>Table3[[#This Row],[Month]]</f>
        <v>Aug</v>
      </c>
      <c r="D291" s="14" t="s">
        <v>52</v>
      </c>
      <c r="E291" s="14" t="s">
        <v>53</v>
      </c>
      <c r="F291" s="14" t="s">
        <v>54</v>
      </c>
      <c r="G291" s="14" t="s">
        <v>997</v>
      </c>
      <c r="H291" s="14" t="s">
        <v>1012</v>
      </c>
      <c r="I291" s="14" t="s">
        <v>1008</v>
      </c>
      <c r="J291" s="17">
        <f>Table3[[#This Row],[Income]]</f>
        <v>7000</v>
      </c>
      <c r="K291" s="17">
        <f>Table3[[#This Row],[Target Income]]</f>
        <v>7840</v>
      </c>
      <c r="N291" s="1">
        <v>2021</v>
      </c>
      <c r="O291" s="1" t="s">
        <v>7</v>
      </c>
      <c r="P291" s="1" t="s">
        <v>12</v>
      </c>
      <c r="Q291" s="5" t="s">
        <v>29</v>
      </c>
      <c r="R291" s="6">
        <v>643</v>
      </c>
      <c r="S291" s="6">
        <v>7000</v>
      </c>
      <c r="T291" s="6">
        <v>7840</v>
      </c>
      <c r="U291" s="3">
        <v>1400</v>
      </c>
      <c r="V291" s="4" t="s">
        <v>39</v>
      </c>
    </row>
    <row r="292" spans="1:22" ht="18" customHeight="1" x14ac:dyDescent="0.35">
      <c r="A292" s="10" t="s">
        <v>350</v>
      </c>
      <c r="B292" s="10">
        <f>Table3[[#This Row],[Year]]</f>
        <v>2021</v>
      </c>
      <c r="C292" s="10" t="str">
        <f>Table3[[#This Row],[Month]]</f>
        <v>Aug</v>
      </c>
      <c r="D292" s="10" t="s">
        <v>52</v>
      </c>
      <c r="E292" s="10" t="s">
        <v>53</v>
      </c>
      <c r="F292" s="10" t="s">
        <v>54</v>
      </c>
      <c r="G292" s="10" t="s">
        <v>997</v>
      </c>
      <c r="H292" s="10" t="s">
        <v>56</v>
      </c>
      <c r="I292" s="10" t="s">
        <v>1008</v>
      </c>
      <c r="J292" s="13">
        <f>Table3[[#This Row],[Income]]</f>
        <v>5036.46</v>
      </c>
      <c r="K292" s="13">
        <f>Table3[[#This Row],[Target Income]]</f>
        <v>5128.0320000000002</v>
      </c>
      <c r="N292" s="1">
        <v>2021</v>
      </c>
      <c r="O292" s="1" t="s">
        <v>7</v>
      </c>
      <c r="P292" s="1" t="s">
        <v>38</v>
      </c>
      <c r="Q292" s="5" t="s">
        <v>31</v>
      </c>
      <c r="R292" s="6">
        <v>455</v>
      </c>
      <c r="S292" s="6">
        <v>5036.46</v>
      </c>
      <c r="T292" s="6">
        <v>5128.0320000000002</v>
      </c>
      <c r="U292" s="3">
        <v>1007.292</v>
      </c>
      <c r="V292" s="4" t="s">
        <v>39</v>
      </c>
    </row>
    <row r="293" spans="1:22" ht="18" customHeight="1" x14ac:dyDescent="0.35">
      <c r="A293" s="14" t="s">
        <v>351</v>
      </c>
      <c r="B293" s="14">
        <f>Table3[[#This Row],[Year]]</f>
        <v>2021</v>
      </c>
      <c r="C293" s="14" t="str">
        <f>Table3[[#This Row],[Month]]</f>
        <v>Aug</v>
      </c>
      <c r="D293" s="14" t="s">
        <v>52</v>
      </c>
      <c r="E293" s="14" t="s">
        <v>53</v>
      </c>
      <c r="F293" s="14" t="s">
        <v>54</v>
      </c>
      <c r="G293" s="14" t="s">
        <v>997</v>
      </c>
      <c r="H293" s="14" t="s">
        <v>1012</v>
      </c>
      <c r="I293" s="14" t="s">
        <v>1008</v>
      </c>
      <c r="J293" s="17">
        <f>Table3[[#This Row],[Income]]</f>
        <v>7700</v>
      </c>
      <c r="K293" s="17">
        <f>Table3[[#This Row],[Target Income]]</f>
        <v>7840</v>
      </c>
      <c r="N293" s="1">
        <v>2021</v>
      </c>
      <c r="O293" s="1" t="s">
        <v>7</v>
      </c>
      <c r="P293" s="1" t="s">
        <v>12</v>
      </c>
      <c r="Q293" s="5" t="s">
        <v>28</v>
      </c>
      <c r="R293" s="7">
        <v>345</v>
      </c>
      <c r="S293" s="7">
        <v>7700</v>
      </c>
      <c r="T293" s="7">
        <v>7840</v>
      </c>
      <c r="U293" s="3">
        <v>1540</v>
      </c>
      <c r="V293" s="4" t="s">
        <v>39</v>
      </c>
    </row>
    <row r="294" spans="1:22" ht="18" customHeight="1" x14ac:dyDescent="0.35">
      <c r="A294" s="10" t="s">
        <v>352</v>
      </c>
      <c r="B294" s="10">
        <f>Table3[[#This Row],[Year]]</f>
        <v>2021</v>
      </c>
      <c r="C294" s="10" t="str">
        <f>Table3[[#This Row],[Month]]</f>
        <v>Aug</v>
      </c>
      <c r="D294" s="10" t="s">
        <v>998</v>
      </c>
      <c r="E294" s="10" t="s">
        <v>996</v>
      </c>
      <c r="F294" s="10" t="s">
        <v>54</v>
      </c>
      <c r="G294" s="10" t="s">
        <v>55</v>
      </c>
      <c r="H294" s="10" t="s">
        <v>56</v>
      </c>
      <c r="I294" s="10" t="s">
        <v>57</v>
      </c>
      <c r="J294" s="13">
        <f>Table3[[#This Row],[Income]]</f>
        <v>110</v>
      </c>
      <c r="K294" s="13">
        <f>Table3[[#This Row],[Target Income]]</f>
        <v>112</v>
      </c>
      <c r="N294" s="1">
        <v>2021</v>
      </c>
      <c r="O294" s="1" t="s">
        <v>7</v>
      </c>
      <c r="P294" s="1" t="s">
        <v>13</v>
      </c>
      <c r="Q294" s="2" t="s">
        <v>33</v>
      </c>
      <c r="R294" s="3">
        <v>122</v>
      </c>
      <c r="S294" s="3">
        <v>110</v>
      </c>
      <c r="T294" s="3">
        <v>112</v>
      </c>
      <c r="U294" s="3">
        <v>22</v>
      </c>
      <c r="V294" s="4" t="s">
        <v>39</v>
      </c>
    </row>
    <row r="295" spans="1:22" ht="18" customHeight="1" x14ac:dyDescent="0.35">
      <c r="A295" s="14" t="s">
        <v>353</v>
      </c>
      <c r="B295" s="14">
        <f>Table3[[#This Row],[Year]]</f>
        <v>2021</v>
      </c>
      <c r="C295" s="14" t="str">
        <f>Table3[[#This Row],[Month]]</f>
        <v>Aug</v>
      </c>
      <c r="D295" s="14" t="s">
        <v>52</v>
      </c>
      <c r="E295" s="14" t="s">
        <v>53</v>
      </c>
      <c r="F295" s="14" t="s">
        <v>54</v>
      </c>
      <c r="G295" s="14" t="s">
        <v>55</v>
      </c>
      <c r="H295" s="14" t="s">
        <v>56</v>
      </c>
      <c r="I295" s="14" t="s">
        <v>1008</v>
      </c>
      <c r="J295" s="17">
        <f>Table3[[#This Row],[Income]]</f>
        <v>5034.92</v>
      </c>
      <c r="K295" s="17">
        <f>Table3[[#This Row],[Target Income]]</f>
        <v>5126.4639999999999</v>
      </c>
      <c r="N295" s="1">
        <v>2021</v>
      </c>
      <c r="O295" s="1" t="s">
        <v>7</v>
      </c>
      <c r="P295" s="1" t="s">
        <v>15</v>
      </c>
      <c r="Q295" s="5" t="s">
        <v>26</v>
      </c>
      <c r="R295" s="6">
        <v>78</v>
      </c>
      <c r="S295" s="6">
        <v>5034.92</v>
      </c>
      <c r="T295" s="6">
        <v>5126.4639999999999</v>
      </c>
      <c r="U295" s="3">
        <v>1006.984</v>
      </c>
      <c r="V295" s="4" t="s">
        <v>39</v>
      </c>
    </row>
    <row r="296" spans="1:22" ht="18" customHeight="1" x14ac:dyDescent="0.35">
      <c r="A296" s="10" t="s">
        <v>354</v>
      </c>
      <c r="B296" s="10">
        <f>Table3[[#This Row],[Year]]</f>
        <v>2021</v>
      </c>
      <c r="C296" s="10" t="str">
        <f>Table3[[#This Row],[Month]]</f>
        <v>Aug</v>
      </c>
      <c r="D296" s="10" t="s">
        <v>52</v>
      </c>
      <c r="E296" s="10" t="s">
        <v>53</v>
      </c>
      <c r="F296" s="10" t="s">
        <v>54</v>
      </c>
      <c r="G296" s="10" t="s">
        <v>55</v>
      </c>
      <c r="H296" s="10" t="s">
        <v>56</v>
      </c>
      <c r="I296" s="10" t="s">
        <v>1008</v>
      </c>
      <c r="J296" s="13">
        <f>Table3[[#This Row],[Income]]</f>
        <v>5034.5899999999992</v>
      </c>
      <c r="K296" s="13">
        <f>Table3[[#This Row],[Target Income]]</f>
        <v>5126.1279999999997</v>
      </c>
      <c r="N296" s="1">
        <v>2021</v>
      </c>
      <c r="O296" s="1" t="s">
        <v>7</v>
      </c>
      <c r="P296" s="1" t="s">
        <v>15</v>
      </c>
      <c r="Q296" s="5" t="s">
        <v>24</v>
      </c>
      <c r="R296" s="6">
        <v>76</v>
      </c>
      <c r="S296" s="6">
        <v>5034.5899999999992</v>
      </c>
      <c r="T296" s="6">
        <v>5126.1279999999997</v>
      </c>
      <c r="U296" s="3">
        <v>1006.9179999999999</v>
      </c>
      <c r="V296" s="4" t="s">
        <v>39</v>
      </c>
    </row>
    <row r="297" spans="1:22" ht="18" customHeight="1" x14ac:dyDescent="0.35">
      <c r="A297" s="14" t="s">
        <v>355</v>
      </c>
      <c r="B297" s="14">
        <f>Table3[[#This Row],[Year]]</f>
        <v>2021</v>
      </c>
      <c r="C297" s="14" t="str">
        <f>Table3[[#This Row],[Month]]</f>
        <v>Aug</v>
      </c>
      <c r="D297" s="14" t="s">
        <v>998</v>
      </c>
      <c r="E297" s="14" t="s">
        <v>996</v>
      </c>
      <c r="F297" s="14" t="s">
        <v>54</v>
      </c>
      <c r="G297" s="14" t="s">
        <v>55</v>
      </c>
      <c r="H297" s="14" t="s">
        <v>56</v>
      </c>
      <c r="I297" s="14" t="s">
        <v>57</v>
      </c>
      <c r="J297" s="17">
        <f>Table3[[#This Row],[Income]]</f>
        <v>230</v>
      </c>
      <c r="K297" s="17">
        <f>Table3[[#This Row],[Target Income]]</f>
        <v>224</v>
      </c>
      <c r="N297" s="1">
        <v>2021</v>
      </c>
      <c r="O297" s="1" t="s">
        <v>7</v>
      </c>
      <c r="P297" s="1" t="s">
        <v>15</v>
      </c>
      <c r="Q297" s="5" t="s">
        <v>25</v>
      </c>
      <c r="R297" s="6">
        <v>46</v>
      </c>
      <c r="S297" s="6">
        <v>230</v>
      </c>
      <c r="T297" s="6">
        <v>224</v>
      </c>
      <c r="U297" s="3">
        <v>46</v>
      </c>
      <c r="V297" s="4" t="s">
        <v>39</v>
      </c>
    </row>
    <row r="298" spans="1:22" ht="18" customHeight="1" x14ac:dyDescent="0.35">
      <c r="A298" s="10" t="s">
        <v>356</v>
      </c>
      <c r="B298" s="10">
        <f>Table3[[#This Row],[Year]]</f>
        <v>2021</v>
      </c>
      <c r="C298" s="10" t="str">
        <f>Table3[[#This Row],[Month]]</f>
        <v>Aug</v>
      </c>
      <c r="D298" s="10" t="s">
        <v>52</v>
      </c>
      <c r="E298" s="10" t="s">
        <v>53</v>
      </c>
      <c r="F298" s="10" t="s">
        <v>54</v>
      </c>
      <c r="G298" s="10" t="s">
        <v>55</v>
      </c>
      <c r="H298" s="10" t="s">
        <v>56</v>
      </c>
      <c r="I298" s="10" t="s">
        <v>1008</v>
      </c>
      <c r="J298" s="13">
        <f>Table3[[#This Row],[Income]]</f>
        <v>5263.32</v>
      </c>
      <c r="K298" s="13">
        <f>Table3[[#This Row],[Target Income]]</f>
        <v>5126.0160000000005</v>
      </c>
      <c r="N298" s="1">
        <v>2021</v>
      </c>
      <c r="O298" s="1" t="s">
        <v>7</v>
      </c>
      <c r="P298" s="1" t="s">
        <v>15</v>
      </c>
      <c r="Q298" s="5" t="s">
        <v>23</v>
      </c>
      <c r="R298" s="6">
        <v>34</v>
      </c>
      <c r="S298" s="6">
        <v>5263.32</v>
      </c>
      <c r="T298" s="6">
        <v>5126.0160000000005</v>
      </c>
      <c r="U298" s="3">
        <v>1052.664</v>
      </c>
      <c r="V298" s="4" t="s">
        <v>39</v>
      </c>
    </row>
    <row r="299" spans="1:22" ht="18" customHeight="1" x14ac:dyDescent="0.35">
      <c r="A299" s="14" t="s">
        <v>357</v>
      </c>
      <c r="B299" s="14">
        <f>Table3[[#This Row],[Year]]</f>
        <v>2021</v>
      </c>
      <c r="C299" s="14" t="str">
        <f>Table3[[#This Row],[Month]]</f>
        <v>Aug</v>
      </c>
      <c r="D299" s="14" t="s">
        <v>998</v>
      </c>
      <c r="E299" s="14" t="s">
        <v>996</v>
      </c>
      <c r="F299" s="14" t="s">
        <v>54</v>
      </c>
      <c r="G299" s="14" t="s">
        <v>55</v>
      </c>
      <c r="H299" s="14" t="s">
        <v>56</v>
      </c>
      <c r="I299" s="14" t="s">
        <v>57</v>
      </c>
      <c r="J299" s="17">
        <f>Table3[[#This Row],[Income]]</f>
        <v>230</v>
      </c>
      <c r="K299" s="17">
        <f>Table3[[#This Row],[Target Income]]</f>
        <v>224</v>
      </c>
      <c r="N299" s="1">
        <v>2021</v>
      </c>
      <c r="O299" s="1" t="s">
        <v>7</v>
      </c>
      <c r="P299" s="1" t="s">
        <v>13</v>
      </c>
      <c r="Q299" s="2" t="s">
        <v>34</v>
      </c>
      <c r="R299" s="3">
        <v>7</v>
      </c>
      <c r="S299" s="3">
        <v>230</v>
      </c>
      <c r="T299" s="3">
        <v>224</v>
      </c>
      <c r="U299" s="3">
        <v>46</v>
      </c>
      <c r="V299" s="4" t="s">
        <v>41</v>
      </c>
    </row>
    <row r="300" spans="1:22" ht="18" customHeight="1" x14ac:dyDescent="0.35">
      <c r="A300" s="10" t="s">
        <v>358</v>
      </c>
      <c r="B300" s="10">
        <f>Table3[[#This Row],[Year]]</f>
        <v>2021</v>
      </c>
      <c r="C300" s="10" t="str">
        <f>Table3[[#This Row],[Month]]</f>
        <v>Aug</v>
      </c>
      <c r="D300" s="10" t="s">
        <v>52</v>
      </c>
      <c r="E300" s="10" t="s">
        <v>53</v>
      </c>
      <c r="F300" s="10" t="s">
        <v>54</v>
      </c>
      <c r="G300" s="10" t="s">
        <v>55</v>
      </c>
      <c r="H300" s="10" t="s">
        <v>56</v>
      </c>
      <c r="I300" s="10" t="s">
        <v>1008</v>
      </c>
      <c r="J300" s="13">
        <f>Table3[[#This Row],[Income]]</f>
        <v>5263.8950000000004</v>
      </c>
      <c r="K300" s="13">
        <f>Table3[[#This Row],[Target Income]]</f>
        <v>5126.576</v>
      </c>
      <c r="N300" s="1">
        <v>2021</v>
      </c>
      <c r="O300" s="1" t="s">
        <v>7</v>
      </c>
      <c r="P300" s="1" t="s">
        <v>15</v>
      </c>
      <c r="Q300" s="5" t="s">
        <v>27</v>
      </c>
      <c r="R300" s="6">
        <v>3</v>
      </c>
      <c r="S300" s="6">
        <v>5263.8950000000004</v>
      </c>
      <c r="T300" s="6">
        <v>5126.576</v>
      </c>
      <c r="U300" s="3">
        <v>1052.7790000000002</v>
      </c>
      <c r="V300" s="4" t="s">
        <v>41</v>
      </c>
    </row>
    <row r="301" spans="1:22" ht="18" customHeight="1" x14ac:dyDescent="0.35">
      <c r="A301" s="14" t="s">
        <v>359</v>
      </c>
      <c r="B301" s="14">
        <f>Table3[[#This Row],[Year]]</f>
        <v>2021</v>
      </c>
      <c r="C301" s="14" t="str">
        <f>Table3[[#This Row],[Month]]</f>
        <v>Aug</v>
      </c>
      <c r="D301" s="14" t="s">
        <v>998</v>
      </c>
      <c r="E301" s="14" t="s">
        <v>53</v>
      </c>
      <c r="F301" s="14" t="s">
        <v>54</v>
      </c>
      <c r="G301" s="14" t="s">
        <v>55</v>
      </c>
      <c r="H301" s="14" t="s">
        <v>56</v>
      </c>
      <c r="I301" s="14" t="s">
        <v>57</v>
      </c>
      <c r="J301" s="17">
        <f>Table3[[#This Row],[Income]]</f>
        <v>7590</v>
      </c>
      <c r="K301" s="17">
        <f>Table3[[#This Row],[Target Income]]</f>
        <v>7392</v>
      </c>
      <c r="N301" s="1">
        <v>2021</v>
      </c>
      <c r="O301" s="1" t="s">
        <v>7</v>
      </c>
      <c r="P301" s="1" t="s">
        <v>32</v>
      </c>
      <c r="Q301" s="5" t="s">
        <v>32</v>
      </c>
      <c r="R301" s="6">
        <v>2</v>
      </c>
      <c r="S301" s="6">
        <v>7590</v>
      </c>
      <c r="T301" s="6">
        <v>7392</v>
      </c>
      <c r="U301" s="3">
        <v>1518</v>
      </c>
      <c r="V301" s="4" t="s">
        <v>41</v>
      </c>
    </row>
    <row r="302" spans="1:22" ht="18" customHeight="1" x14ac:dyDescent="0.35">
      <c r="A302" s="10" t="s">
        <v>360</v>
      </c>
      <c r="B302" s="10">
        <f>Table3[[#This Row],[Year]]</f>
        <v>2021</v>
      </c>
      <c r="C302" s="10" t="str">
        <f>Table3[[#This Row],[Month]]</f>
        <v>Sep</v>
      </c>
      <c r="D302" s="10" t="s">
        <v>52</v>
      </c>
      <c r="E302" s="10" t="s">
        <v>53</v>
      </c>
      <c r="F302" s="10" t="s">
        <v>54</v>
      </c>
      <c r="G302" s="10" t="s">
        <v>55</v>
      </c>
      <c r="H302" s="10" t="s">
        <v>56</v>
      </c>
      <c r="I302" s="10" t="s">
        <v>1008</v>
      </c>
      <c r="J302" s="13">
        <f>Table3[[#This Row],[Income]]</f>
        <v>5263.8950000000004</v>
      </c>
      <c r="K302" s="13">
        <f>Table3[[#This Row],[Target Income]]</f>
        <v>5126.576</v>
      </c>
      <c r="N302" s="1">
        <v>2021</v>
      </c>
      <c r="O302" s="1" t="s">
        <v>8</v>
      </c>
      <c r="P302" s="1" t="s">
        <v>14</v>
      </c>
      <c r="Q302" s="2" t="s">
        <v>36</v>
      </c>
      <c r="R302" s="3">
        <v>3566</v>
      </c>
      <c r="S302" s="3">
        <v>5263.8950000000004</v>
      </c>
      <c r="T302" s="3">
        <v>5126.576</v>
      </c>
      <c r="U302" s="3">
        <v>1052.7790000000002</v>
      </c>
      <c r="V302" s="4" t="s">
        <v>41</v>
      </c>
    </row>
    <row r="303" spans="1:22" ht="18" customHeight="1" x14ac:dyDescent="0.35">
      <c r="A303" s="14" t="s">
        <v>361</v>
      </c>
      <c r="B303" s="14">
        <f>Table3[[#This Row],[Year]]</f>
        <v>2021</v>
      </c>
      <c r="C303" s="14" t="str">
        <f>Table3[[#This Row],[Month]]</f>
        <v>Sep</v>
      </c>
      <c r="D303" s="14" t="s">
        <v>998</v>
      </c>
      <c r="E303" s="14" t="s">
        <v>53</v>
      </c>
      <c r="F303" s="14" t="s">
        <v>54</v>
      </c>
      <c r="G303" s="14" t="s">
        <v>55</v>
      </c>
      <c r="H303" s="14" t="s">
        <v>56</v>
      </c>
      <c r="I303" s="14" t="s">
        <v>57</v>
      </c>
      <c r="J303" s="17">
        <f>Table3[[#This Row],[Income]]</f>
        <v>8800</v>
      </c>
      <c r="K303" s="17">
        <f>Table3[[#This Row],[Target Income]]</f>
        <v>8960</v>
      </c>
      <c r="N303" s="1">
        <v>2021</v>
      </c>
      <c r="O303" s="1" t="s">
        <v>8</v>
      </c>
      <c r="P303" s="1" t="s">
        <v>14</v>
      </c>
      <c r="Q303" s="2" t="s">
        <v>37</v>
      </c>
      <c r="R303" s="3">
        <v>2498</v>
      </c>
      <c r="S303" s="3">
        <v>8800</v>
      </c>
      <c r="T303" s="3">
        <v>8960</v>
      </c>
      <c r="U303" s="3">
        <v>1760</v>
      </c>
      <c r="V303" s="4" t="s">
        <v>41</v>
      </c>
    </row>
    <row r="304" spans="1:22" ht="18" customHeight="1" x14ac:dyDescent="0.35">
      <c r="A304" s="10" t="s">
        <v>362</v>
      </c>
      <c r="B304" s="10">
        <f>Table3[[#This Row],[Year]]</f>
        <v>2021</v>
      </c>
      <c r="C304" s="10" t="str">
        <f>Table3[[#This Row],[Month]]</f>
        <v>Sep</v>
      </c>
      <c r="D304" s="10" t="s">
        <v>52</v>
      </c>
      <c r="E304" s="10" t="s">
        <v>53</v>
      </c>
      <c r="F304" s="10" t="s">
        <v>54</v>
      </c>
      <c r="G304" s="10" t="s">
        <v>55</v>
      </c>
      <c r="H304" s="10" t="s">
        <v>56</v>
      </c>
      <c r="I304" s="10" t="s">
        <v>1008</v>
      </c>
      <c r="J304" s="13">
        <f>Table3[[#This Row],[Income]]</f>
        <v>5034.92</v>
      </c>
      <c r="K304" s="13">
        <f>Table3[[#This Row],[Target Income]]</f>
        <v>5126.4639999999999</v>
      </c>
      <c r="N304" s="1">
        <v>2021</v>
      </c>
      <c r="O304" s="1" t="s">
        <v>8</v>
      </c>
      <c r="P304" s="1" t="s">
        <v>13</v>
      </c>
      <c r="Q304" s="2" t="s">
        <v>35</v>
      </c>
      <c r="R304" s="3">
        <v>1245</v>
      </c>
      <c r="S304" s="3">
        <v>5034.92</v>
      </c>
      <c r="T304" s="3">
        <v>5126.4639999999999</v>
      </c>
      <c r="U304" s="3">
        <v>1006.984</v>
      </c>
      <c r="V304" s="4" t="s">
        <v>41</v>
      </c>
    </row>
    <row r="305" spans="1:22" ht="18" customHeight="1" x14ac:dyDescent="0.35">
      <c r="A305" s="14" t="s">
        <v>363</v>
      </c>
      <c r="B305" s="14">
        <f>Table3[[#This Row],[Year]]</f>
        <v>2021</v>
      </c>
      <c r="C305" s="14" t="str">
        <f>Table3[[#This Row],[Month]]</f>
        <v>Sep</v>
      </c>
      <c r="D305" s="14" t="s">
        <v>998</v>
      </c>
      <c r="E305" s="14" t="s">
        <v>53</v>
      </c>
      <c r="F305" s="14" t="s">
        <v>54</v>
      </c>
      <c r="G305" s="14" t="s">
        <v>55</v>
      </c>
      <c r="H305" s="14" t="s">
        <v>56</v>
      </c>
      <c r="I305" s="14" t="s">
        <v>57</v>
      </c>
      <c r="J305" s="17">
        <f>Table3[[#This Row],[Income]]</f>
        <v>6317.85</v>
      </c>
      <c r="K305" s="17">
        <f>Table3[[#This Row],[Target Income]]</f>
        <v>6432.72</v>
      </c>
      <c r="N305" s="1">
        <v>2021</v>
      </c>
      <c r="O305" s="1" t="s">
        <v>8</v>
      </c>
      <c r="P305" s="1" t="s">
        <v>38</v>
      </c>
      <c r="Q305" s="5" t="s">
        <v>30</v>
      </c>
      <c r="R305" s="6">
        <v>644</v>
      </c>
      <c r="S305" s="6">
        <v>6317.85</v>
      </c>
      <c r="T305" s="6">
        <v>6432.72</v>
      </c>
      <c r="U305" s="3">
        <v>1263.5700000000002</v>
      </c>
      <c r="V305" s="4" t="s">
        <v>41</v>
      </c>
    </row>
    <row r="306" spans="1:22" ht="18" customHeight="1" x14ac:dyDescent="0.35">
      <c r="A306" s="10" t="s">
        <v>364</v>
      </c>
      <c r="B306" s="10">
        <f>Table3[[#This Row],[Year]]</f>
        <v>2021</v>
      </c>
      <c r="C306" s="10" t="str">
        <f>Table3[[#This Row],[Month]]</f>
        <v>Sep</v>
      </c>
      <c r="D306" s="10" t="s">
        <v>998</v>
      </c>
      <c r="E306" s="10" t="s">
        <v>53</v>
      </c>
      <c r="F306" s="10" t="s">
        <v>54</v>
      </c>
      <c r="G306" s="10" t="s">
        <v>55</v>
      </c>
      <c r="H306" s="10" t="s">
        <v>56</v>
      </c>
      <c r="I306" s="10" t="s">
        <v>57</v>
      </c>
      <c r="J306" s="13">
        <f>Table3[[#This Row],[Income]]</f>
        <v>7700</v>
      </c>
      <c r="K306" s="13">
        <f>Table3[[#This Row],[Target Income]]</f>
        <v>7840</v>
      </c>
      <c r="N306" s="1">
        <v>2021</v>
      </c>
      <c r="O306" s="1" t="s">
        <v>8</v>
      </c>
      <c r="P306" s="1" t="s">
        <v>12</v>
      </c>
      <c r="Q306" s="5" t="s">
        <v>29</v>
      </c>
      <c r="R306" s="6">
        <v>643</v>
      </c>
      <c r="S306" s="6">
        <v>7700</v>
      </c>
      <c r="T306" s="6">
        <v>7840</v>
      </c>
      <c r="U306" s="3">
        <v>1540</v>
      </c>
      <c r="V306" s="4" t="s">
        <v>41</v>
      </c>
    </row>
    <row r="307" spans="1:22" ht="18" customHeight="1" x14ac:dyDescent="0.35">
      <c r="A307" s="14" t="s">
        <v>365</v>
      </c>
      <c r="B307" s="14">
        <f>Table3[[#This Row],[Year]]</f>
        <v>2021</v>
      </c>
      <c r="C307" s="14" t="str">
        <f>Table3[[#This Row],[Month]]</f>
        <v>Sep</v>
      </c>
      <c r="D307" s="14" t="s">
        <v>52</v>
      </c>
      <c r="E307" s="14" t="s">
        <v>53</v>
      </c>
      <c r="F307" s="14" t="s">
        <v>54</v>
      </c>
      <c r="G307" s="14" t="s">
        <v>55</v>
      </c>
      <c r="H307" s="14" t="s">
        <v>56</v>
      </c>
      <c r="I307" s="14" t="s">
        <v>1008</v>
      </c>
      <c r="J307" s="17">
        <f>Table3[[#This Row],[Income]]</f>
        <v>5036.46</v>
      </c>
      <c r="K307" s="17">
        <f>Table3[[#This Row],[Target Income]]</f>
        <v>5128.0320000000002</v>
      </c>
      <c r="N307" s="1">
        <v>2021</v>
      </c>
      <c r="O307" s="1" t="s">
        <v>8</v>
      </c>
      <c r="P307" s="1" t="s">
        <v>38</v>
      </c>
      <c r="Q307" s="5" t="s">
        <v>31</v>
      </c>
      <c r="R307" s="6">
        <v>455</v>
      </c>
      <c r="S307" s="6">
        <v>5036.46</v>
      </c>
      <c r="T307" s="6">
        <v>5128.0320000000002</v>
      </c>
      <c r="U307" s="3">
        <v>1007.292</v>
      </c>
      <c r="V307" s="4" t="s">
        <v>41</v>
      </c>
    </row>
    <row r="308" spans="1:22" ht="18" customHeight="1" x14ac:dyDescent="0.35">
      <c r="A308" s="10" t="s">
        <v>366</v>
      </c>
      <c r="B308" s="10">
        <f>Table3[[#This Row],[Year]]</f>
        <v>2021</v>
      </c>
      <c r="C308" s="10" t="str">
        <f>Table3[[#This Row],[Month]]</f>
        <v>Sep</v>
      </c>
      <c r="D308" s="10" t="s">
        <v>998</v>
      </c>
      <c r="E308" s="10" t="s">
        <v>53</v>
      </c>
      <c r="F308" s="10" t="s">
        <v>54</v>
      </c>
      <c r="G308" s="10" t="s">
        <v>55</v>
      </c>
      <c r="H308" s="10" t="s">
        <v>56</v>
      </c>
      <c r="I308" s="10" t="s">
        <v>57</v>
      </c>
      <c r="J308" s="13">
        <f>Table3[[#This Row],[Income]]</f>
        <v>7700</v>
      </c>
      <c r="K308" s="13">
        <f>Table3[[#This Row],[Target Income]]</f>
        <v>7840</v>
      </c>
      <c r="N308" s="1">
        <v>2021</v>
      </c>
      <c r="O308" s="1" t="s">
        <v>8</v>
      </c>
      <c r="P308" s="1" t="s">
        <v>12</v>
      </c>
      <c r="Q308" s="5" t="s">
        <v>28</v>
      </c>
      <c r="R308" s="7">
        <v>345</v>
      </c>
      <c r="S308" s="7">
        <v>7700</v>
      </c>
      <c r="T308" s="7">
        <v>7840</v>
      </c>
      <c r="U308" s="3">
        <v>1540</v>
      </c>
      <c r="V308" s="4" t="s">
        <v>41</v>
      </c>
    </row>
    <row r="309" spans="1:22" ht="18" customHeight="1" x14ac:dyDescent="0.35">
      <c r="A309" s="14" t="s">
        <v>367</v>
      </c>
      <c r="B309" s="14">
        <f>Table3[[#This Row],[Year]]</f>
        <v>2021</v>
      </c>
      <c r="C309" s="14" t="str">
        <f>Table3[[#This Row],[Month]]</f>
        <v>Sep</v>
      </c>
      <c r="D309" s="14" t="s">
        <v>998</v>
      </c>
      <c r="E309" s="14" t="s">
        <v>996</v>
      </c>
      <c r="F309" s="14" t="s">
        <v>54</v>
      </c>
      <c r="G309" s="14" t="s">
        <v>55</v>
      </c>
      <c r="H309" s="14" t="s">
        <v>56</v>
      </c>
      <c r="I309" s="14" t="s">
        <v>57</v>
      </c>
      <c r="J309" s="17">
        <f>Table3[[#This Row],[Income]]</f>
        <v>110</v>
      </c>
      <c r="K309" s="17">
        <f>Table3[[#This Row],[Target Income]]</f>
        <v>112</v>
      </c>
      <c r="N309" s="1">
        <v>2021</v>
      </c>
      <c r="O309" s="1" t="s">
        <v>8</v>
      </c>
      <c r="P309" s="1" t="s">
        <v>13</v>
      </c>
      <c r="Q309" s="2" t="s">
        <v>33</v>
      </c>
      <c r="R309" s="3">
        <v>122</v>
      </c>
      <c r="S309" s="3">
        <v>110</v>
      </c>
      <c r="T309" s="3">
        <v>112</v>
      </c>
      <c r="U309" s="3">
        <v>22</v>
      </c>
      <c r="V309" s="4" t="s">
        <v>41</v>
      </c>
    </row>
    <row r="310" spans="1:22" ht="18" customHeight="1" x14ac:dyDescent="0.35">
      <c r="A310" s="10" t="s">
        <v>368</v>
      </c>
      <c r="B310" s="10">
        <f>Table3[[#This Row],[Year]]</f>
        <v>2021</v>
      </c>
      <c r="C310" s="10" t="str">
        <f>Table3[[#This Row],[Month]]</f>
        <v>Sep</v>
      </c>
      <c r="D310" s="10" t="s">
        <v>52</v>
      </c>
      <c r="E310" s="10" t="s">
        <v>53</v>
      </c>
      <c r="F310" s="10" t="s">
        <v>54</v>
      </c>
      <c r="G310" s="10" t="s">
        <v>55</v>
      </c>
      <c r="H310" s="10" t="s">
        <v>56</v>
      </c>
      <c r="I310" s="10" t="s">
        <v>1008</v>
      </c>
      <c r="J310" s="13">
        <f>Table3[[#This Row],[Income]]</f>
        <v>5034.92</v>
      </c>
      <c r="K310" s="13">
        <f>Table3[[#This Row],[Target Income]]</f>
        <v>5126.4639999999999</v>
      </c>
      <c r="N310" s="1">
        <v>2021</v>
      </c>
      <c r="O310" s="1" t="s">
        <v>8</v>
      </c>
      <c r="P310" s="1" t="s">
        <v>15</v>
      </c>
      <c r="Q310" s="5" t="s">
        <v>26</v>
      </c>
      <c r="R310" s="6">
        <v>78</v>
      </c>
      <c r="S310" s="6">
        <v>5034.92</v>
      </c>
      <c r="T310" s="6">
        <v>5126.4639999999999</v>
      </c>
      <c r="U310" s="3">
        <v>1006.984</v>
      </c>
      <c r="V310" s="4" t="s">
        <v>41</v>
      </c>
    </row>
    <row r="311" spans="1:22" ht="18" customHeight="1" x14ac:dyDescent="0.35">
      <c r="A311" s="14" t="s">
        <v>369</v>
      </c>
      <c r="B311" s="14">
        <f>Table3[[#This Row],[Year]]</f>
        <v>2021</v>
      </c>
      <c r="C311" s="14" t="str">
        <f>Table3[[#This Row],[Month]]</f>
        <v>Sep</v>
      </c>
      <c r="D311" s="14" t="s">
        <v>52</v>
      </c>
      <c r="E311" s="14" t="s">
        <v>53</v>
      </c>
      <c r="F311" s="14" t="s">
        <v>54</v>
      </c>
      <c r="G311" s="14" t="s">
        <v>55</v>
      </c>
      <c r="H311" s="14" t="s">
        <v>56</v>
      </c>
      <c r="I311" s="14" t="s">
        <v>1008</v>
      </c>
      <c r="J311" s="17">
        <f>Table3[[#This Row],[Income]]</f>
        <v>4576.8999999999996</v>
      </c>
      <c r="K311" s="17">
        <f>Table3[[#This Row],[Target Income]]</f>
        <v>5126.1279999999997</v>
      </c>
      <c r="N311" s="1">
        <v>2021</v>
      </c>
      <c r="O311" s="1" t="s">
        <v>8</v>
      </c>
      <c r="P311" s="1" t="s">
        <v>15</v>
      </c>
      <c r="Q311" s="5" t="s">
        <v>24</v>
      </c>
      <c r="R311" s="6">
        <v>76</v>
      </c>
      <c r="S311" s="6">
        <v>4576.8999999999996</v>
      </c>
      <c r="T311" s="6">
        <v>5126.1279999999997</v>
      </c>
      <c r="U311" s="3">
        <v>915.38</v>
      </c>
      <c r="V311" s="4" t="s">
        <v>41</v>
      </c>
    </row>
    <row r="312" spans="1:22" ht="18" customHeight="1" x14ac:dyDescent="0.35">
      <c r="A312" s="10" t="s">
        <v>370</v>
      </c>
      <c r="B312" s="10">
        <f>Table3[[#This Row],[Year]]</f>
        <v>2021</v>
      </c>
      <c r="C312" s="10" t="str">
        <f>Table3[[#This Row],[Month]]</f>
        <v>Sep</v>
      </c>
      <c r="D312" s="10" t="s">
        <v>998</v>
      </c>
      <c r="E312" s="10" t="s">
        <v>996</v>
      </c>
      <c r="F312" s="10" t="s">
        <v>54</v>
      </c>
      <c r="G312" s="10" t="s">
        <v>55</v>
      </c>
      <c r="H312" s="10" t="s">
        <v>56</v>
      </c>
      <c r="I312" s="10" t="s">
        <v>57</v>
      </c>
      <c r="J312" s="13">
        <f>Table3[[#This Row],[Income]]</f>
        <v>200</v>
      </c>
      <c r="K312" s="13">
        <f>Table3[[#This Row],[Target Income]]</f>
        <v>224</v>
      </c>
      <c r="N312" s="1">
        <v>2021</v>
      </c>
      <c r="O312" s="1" t="s">
        <v>8</v>
      </c>
      <c r="P312" s="1" t="s">
        <v>15</v>
      </c>
      <c r="Q312" s="5" t="s">
        <v>25</v>
      </c>
      <c r="R312" s="6">
        <v>46</v>
      </c>
      <c r="S312" s="6">
        <v>200</v>
      </c>
      <c r="T312" s="6">
        <v>224</v>
      </c>
      <c r="U312" s="3">
        <v>40</v>
      </c>
      <c r="V312" s="4" t="s">
        <v>41</v>
      </c>
    </row>
    <row r="313" spans="1:22" ht="18" customHeight="1" x14ac:dyDescent="0.35">
      <c r="A313" s="14" t="s">
        <v>371</v>
      </c>
      <c r="B313" s="14">
        <f>Table3[[#This Row],[Year]]</f>
        <v>2021</v>
      </c>
      <c r="C313" s="14" t="str">
        <f>Table3[[#This Row],[Month]]</f>
        <v>Sep</v>
      </c>
      <c r="D313" s="14" t="s">
        <v>52</v>
      </c>
      <c r="E313" s="14" t="s">
        <v>53</v>
      </c>
      <c r="F313" s="14" t="s">
        <v>54</v>
      </c>
      <c r="G313" s="14" t="s">
        <v>55</v>
      </c>
      <c r="H313" s="14" t="s">
        <v>56</v>
      </c>
      <c r="I313" s="14" t="s">
        <v>1008</v>
      </c>
      <c r="J313" s="17">
        <f>Table3[[#This Row],[Income]]</f>
        <v>4576.8</v>
      </c>
      <c r="K313" s="17">
        <f>Table3[[#This Row],[Target Income]]</f>
        <v>5126.0160000000005</v>
      </c>
      <c r="N313" s="1">
        <v>2021</v>
      </c>
      <c r="O313" s="1" t="s">
        <v>8</v>
      </c>
      <c r="P313" s="1" t="s">
        <v>15</v>
      </c>
      <c r="Q313" s="5" t="s">
        <v>23</v>
      </c>
      <c r="R313" s="6">
        <v>34</v>
      </c>
      <c r="S313" s="6">
        <v>4576.8</v>
      </c>
      <c r="T313" s="6">
        <v>5126.0160000000005</v>
      </c>
      <c r="U313" s="3">
        <v>915.36000000000013</v>
      </c>
      <c r="V313" s="4" t="s">
        <v>41</v>
      </c>
    </row>
    <row r="314" spans="1:22" ht="18" customHeight="1" x14ac:dyDescent="0.35">
      <c r="A314" s="10" t="s">
        <v>372</v>
      </c>
      <c r="B314" s="10">
        <f>Table3[[#This Row],[Year]]</f>
        <v>2021</v>
      </c>
      <c r="C314" s="10" t="str">
        <f>Table3[[#This Row],[Month]]</f>
        <v>Sep</v>
      </c>
      <c r="D314" s="10" t="s">
        <v>998</v>
      </c>
      <c r="E314" s="10" t="s">
        <v>996</v>
      </c>
      <c r="F314" s="10" t="s">
        <v>54</v>
      </c>
      <c r="G314" s="10" t="s">
        <v>55</v>
      </c>
      <c r="H314" s="10" t="s">
        <v>56</v>
      </c>
      <c r="I314" s="10" t="s">
        <v>57</v>
      </c>
      <c r="J314" s="13">
        <f>Table3[[#This Row],[Income]]</f>
        <v>200</v>
      </c>
      <c r="K314" s="13">
        <f>Table3[[#This Row],[Target Income]]</f>
        <v>224</v>
      </c>
      <c r="N314" s="1">
        <v>2021</v>
      </c>
      <c r="O314" s="1" t="s">
        <v>8</v>
      </c>
      <c r="P314" s="1" t="s">
        <v>13</v>
      </c>
      <c r="Q314" s="2" t="s">
        <v>34</v>
      </c>
      <c r="R314" s="3">
        <v>7</v>
      </c>
      <c r="S314" s="3">
        <v>200</v>
      </c>
      <c r="T314" s="3">
        <v>224</v>
      </c>
      <c r="U314" s="3">
        <v>40</v>
      </c>
      <c r="V314" s="4" t="s">
        <v>41</v>
      </c>
    </row>
    <row r="315" spans="1:22" ht="18" customHeight="1" x14ac:dyDescent="0.35">
      <c r="A315" s="14" t="s">
        <v>373</v>
      </c>
      <c r="B315" s="14">
        <f>Table3[[#This Row],[Year]]</f>
        <v>2021</v>
      </c>
      <c r="C315" s="14" t="str">
        <f>Table3[[#This Row],[Month]]</f>
        <v>Sep</v>
      </c>
      <c r="D315" s="14" t="s">
        <v>52</v>
      </c>
      <c r="E315" s="14" t="s">
        <v>53</v>
      </c>
      <c r="F315" s="14" t="s">
        <v>54</v>
      </c>
      <c r="G315" s="14" t="s">
        <v>55</v>
      </c>
      <c r="H315" s="14" t="s">
        <v>56</v>
      </c>
      <c r="I315" s="14" t="s">
        <v>1008</v>
      </c>
      <c r="J315" s="17">
        <f>Table3[[#This Row],[Income]]</f>
        <v>4577.3</v>
      </c>
      <c r="K315" s="17">
        <f>Table3[[#This Row],[Target Income]]</f>
        <v>5126.576</v>
      </c>
      <c r="N315" s="1">
        <v>2021</v>
      </c>
      <c r="O315" s="1" t="s">
        <v>8</v>
      </c>
      <c r="P315" s="1" t="s">
        <v>15</v>
      </c>
      <c r="Q315" s="5" t="s">
        <v>27</v>
      </c>
      <c r="R315" s="6">
        <v>3</v>
      </c>
      <c r="S315" s="6">
        <v>4577.3</v>
      </c>
      <c r="T315" s="6">
        <v>5126.576</v>
      </c>
      <c r="U315" s="3">
        <v>915.46</v>
      </c>
      <c r="V315" s="4" t="s">
        <v>41</v>
      </c>
    </row>
    <row r="316" spans="1:22" ht="18" customHeight="1" x14ac:dyDescent="0.35">
      <c r="A316" s="10" t="s">
        <v>374</v>
      </c>
      <c r="B316" s="10">
        <f>Table3[[#This Row],[Year]]</f>
        <v>2021</v>
      </c>
      <c r="C316" s="10" t="str">
        <f>Table3[[#This Row],[Month]]</f>
        <v>Sep</v>
      </c>
      <c r="D316" s="10" t="s">
        <v>998</v>
      </c>
      <c r="E316" s="10" t="s">
        <v>53</v>
      </c>
      <c r="F316" s="10" t="s">
        <v>54</v>
      </c>
      <c r="G316" s="10" t="s">
        <v>55</v>
      </c>
      <c r="H316" s="10" t="s">
        <v>56</v>
      </c>
      <c r="I316" s="10" t="s">
        <v>57</v>
      </c>
      <c r="J316" s="13">
        <f>Table3[[#This Row],[Income]]</f>
        <v>6600</v>
      </c>
      <c r="K316" s="13">
        <f>Table3[[#This Row],[Target Income]]</f>
        <v>7392</v>
      </c>
      <c r="N316" s="1">
        <v>2021</v>
      </c>
      <c r="O316" s="1" t="s">
        <v>8</v>
      </c>
      <c r="P316" s="1" t="s">
        <v>32</v>
      </c>
      <c r="Q316" s="5" t="s">
        <v>32</v>
      </c>
      <c r="R316" s="6">
        <v>2</v>
      </c>
      <c r="S316" s="6">
        <v>6600</v>
      </c>
      <c r="T316" s="6">
        <v>7392</v>
      </c>
      <c r="U316" s="3">
        <v>1320</v>
      </c>
      <c r="V316" s="4" t="s">
        <v>41</v>
      </c>
    </row>
    <row r="317" spans="1:22" ht="18" customHeight="1" x14ac:dyDescent="0.35">
      <c r="A317" s="14" t="s">
        <v>375</v>
      </c>
      <c r="B317" s="14">
        <f>Table3[[#This Row],[Year]]</f>
        <v>2021</v>
      </c>
      <c r="C317" s="14" t="str">
        <f>Table3[[#This Row],[Month]]</f>
        <v>Oct</v>
      </c>
      <c r="D317" s="14" t="s">
        <v>52</v>
      </c>
      <c r="E317" s="14" t="s">
        <v>53</v>
      </c>
      <c r="F317" s="14" t="s">
        <v>54</v>
      </c>
      <c r="G317" s="14" t="s">
        <v>55</v>
      </c>
      <c r="H317" s="14" t="s">
        <v>56</v>
      </c>
      <c r="I317" s="14" t="s">
        <v>1008</v>
      </c>
      <c r="J317" s="17">
        <f>Table3[[#This Row],[Income]]</f>
        <v>4577.3</v>
      </c>
      <c r="K317" s="17">
        <f>Table3[[#This Row],[Target Income]]</f>
        <v>5126.576</v>
      </c>
      <c r="N317" s="1">
        <v>2021</v>
      </c>
      <c r="O317" s="1" t="s">
        <v>9</v>
      </c>
      <c r="P317" s="1" t="s">
        <v>14</v>
      </c>
      <c r="Q317" s="2" t="s">
        <v>36</v>
      </c>
      <c r="R317" s="3">
        <v>3566</v>
      </c>
      <c r="S317" s="3">
        <v>4577.3</v>
      </c>
      <c r="T317" s="3">
        <v>5126.576</v>
      </c>
      <c r="U317" s="3">
        <v>915.46</v>
      </c>
      <c r="V317" s="4" t="s">
        <v>41</v>
      </c>
    </row>
    <row r="318" spans="1:22" ht="18" customHeight="1" x14ac:dyDescent="0.35">
      <c r="A318" s="10" t="s">
        <v>376</v>
      </c>
      <c r="B318" s="10">
        <f>Table3[[#This Row],[Year]]</f>
        <v>2021</v>
      </c>
      <c r="C318" s="10" t="str">
        <f>Table3[[#This Row],[Month]]</f>
        <v>Oct</v>
      </c>
      <c r="D318" s="10" t="s">
        <v>998</v>
      </c>
      <c r="E318" s="10" t="s">
        <v>53</v>
      </c>
      <c r="F318" s="10" t="s">
        <v>54</v>
      </c>
      <c r="G318" s="10" t="s">
        <v>55</v>
      </c>
      <c r="H318" s="10" t="s">
        <v>56</v>
      </c>
      <c r="I318" s="10" t="s">
        <v>57</v>
      </c>
      <c r="J318" s="13">
        <f>Table3[[#This Row],[Income]]</f>
        <v>8000</v>
      </c>
      <c r="K318" s="13">
        <f>Table3[[#This Row],[Target Income]]</f>
        <v>8960</v>
      </c>
      <c r="N318" s="1">
        <v>2021</v>
      </c>
      <c r="O318" s="1" t="s">
        <v>9</v>
      </c>
      <c r="P318" s="1" t="s">
        <v>14</v>
      </c>
      <c r="Q318" s="2" t="s">
        <v>37</v>
      </c>
      <c r="R318" s="3">
        <v>2498</v>
      </c>
      <c r="S318" s="3">
        <v>8000</v>
      </c>
      <c r="T318" s="3">
        <v>8960</v>
      </c>
      <c r="U318" s="3">
        <v>1600</v>
      </c>
      <c r="V318" s="4" t="s">
        <v>41</v>
      </c>
    </row>
    <row r="319" spans="1:22" ht="18" customHeight="1" x14ac:dyDescent="0.35">
      <c r="A319" s="14" t="s">
        <v>377</v>
      </c>
      <c r="B319" s="14">
        <f>Table3[[#This Row],[Year]]</f>
        <v>2021</v>
      </c>
      <c r="C319" s="14" t="str">
        <f>Table3[[#This Row],[Month]]</f>
        <v>Oct</v>
      </c>
      <c r="D319" s="14" t="s">
        <v>52</v>
      </c>
      <c r="E319" s="14" t="s">
        <v>53</v>
      </c>
      <c r="F319" s="14" t="s">
        <v>54</v>
      </c>
      <c r="G319" s="14" t="s">
        <v>55</v>
      </c>
      <c r="H319" s="14" t="s">
        <v>56</v>
      </c>
      <c r="I319" s="14" t="s">
        <v>1008</v>
      </c>
      <c r="J319" s="17">
        <f>Table3[[#This Row],[Income]]</f>
        <v>4577.2</v>
      </c>
      <c r="K319" s="17">
        <f>Table3[[#This Row],[Target Income]]</f>
        <v>5126.4639999999999</v>
      </c>
      <c r="N319" s="1">
        <v>2021</v>
      </c>
      <c r="O319" s="1" t="s">
        <v>9</v>
      </c>
      <c r="P319" s="1" t="s">
        <v>13</v>
      </c>
      <c r="Q319" s="2" t="s">
        <v>35</v>
      </c>
      <c r="R319" s="3">
        <v>1245</v>
      </c>
      <c r="S319" s="3">
        <v>4577.2</v>
      </c>
      <c r="T319" s="3">
        <v>5126.4639999999999</v>
      </c>
      <c r="U319" s="3">
        <v>915.44</v>
      </c>
      <c r="V319" s="4" t="s">
        <v>41</v>
      </c>
    </row>
    <row r="320" spans="1:22" ht="18" customHeight="1" x14ac:dyDescent="0.35">
      <c r="A320" s="10" t="s">
        <v>378</v>
      </c>
      <c r="B320" s="10">
        <f>Table3[[#This Row],[Year]]</f>
        <v>2021</v>
      </c>
      <c r="C320" s="10" t="str">
        <f>Table3[[#This Row],[Month]]</f>
        <v>Oct</v>
      </c>
      <c r="D320" s="10" t="s">
        <v>52</v>
      </c>
      <c r="E320" s="10" t="s">
        <v>53</v>
      </c>
      <c r="F320" s="10" t="s">
        <v>54</v>
      </c>
      <c r="G320" s="10" t="s">
        <v>55</v>
      </c>
      <c r="H320" s="10" t="s">
        <v>56</v>
      </c>
      <c r="I320" s="10" t="s">
        <v>1008</v>
      </c>
      <c r="J320" s="13">
        <f>Table3[[#This Row],[Income]]</f>
        <v>5743.5</v>
      </c>
      <c r="K320" s="13">
        <f>Table3[[#This Row],[Target Income]]</f>
        <v>6432.72</v>
      </c>
      <c r="N320" s="1">
        <v>2021</v>
      </c>
      <c r="O320" s="1" t="s">
        <v>9</v>
      </c>
      <c r="P320" s="1" t="s">
        <v>38</v>
      </c>
      <c r="Q320" s="5" t="s">
        <v>30</v>
      </c>
      <c r="R320" s="6">
        <v>644</v>
      </c>
      <c r="S320" s="6">
        <v>5743.5</v>
      </c>
      <c r="T320" s="6">
        <v>6432.72</v>
      </c>
      <c r="U320" s="3">
        <v>1148.7</v>
      </c>
      <c r="V320" s="4" t="s">
        <v>41</v>
      </c>
    </row>
    <row r="321" spans="1:22" ht="18" customHeight="1" x14ac:dyDescent="0.35">
      <c r="A321" s="14" t="s">
        <v>379</v>
      </c>
      <c r="B321" s="14">
        <f>Table3[[#This Row],[Year]]</f>
        <v>2021</v>
      </c>
      <c r="C321" s="14" t="str">
        <f>Table3[[#This Row],[Month]]</f>
        <v>Oct</v>
      </c>
      <c r="D321" s="14" t="s">
        <v>998</v>
      </c>
      <c r="E321" s="14" t="s">
        <v>53</v>
      </c>
      <c r="F321" s="14" t="s">
        <v>54</v>
      </c>
      <c r="G321" s="14" t="s">
        <v>55</v>
      </c>
      <c r="H321" s="14" t="s">
        <v>56</v>
      </c>
      <c r="I321" s="14" t="s">
        <v>57</v>
      </c>
      <c r="J321" s="17">
        <f>Table3[[#This Row],[Income]]</f>
        <v>7000</v>
      </c>
      <c r="K321" s="17">
        <f>Table3[[#This Row],[Target Income]]</f>
        <v>7840</v>
      </c>
      <c r="N321" s="1">
        <v>2021</v>
      </c>
      <c r="O321" s="1" t="s">
        <v>9</v>
      </c>
      <c r="P321" s="1" t="s">
        <v>12</v>
      </c>
      <c r="Q321" s="5" t="s">
        <v>29</v>
      </c>
      <c r="R321" s="6">
        <v>643</v>
      </c>
      <c r="S321" s="6">
        <v>7000</v>
      </c>
      <c r="T321" s="6">
        <v>7840</v>
      </c>
      <c r="U321" s="3">
        <v>1400</v>
      </c>
      <c r="V321" s="4" t="s">
        <v>41</v>
      </c>
    </row>
    <row r="322" spans="1:22" ht="18" customHeight="1" x14ac:dyDescent="0.35">
      <c r="A322" s="10" t="s">
        <v>380</v>
      </c>
      <c r="B322" s="10">
        <f>Table3[[#This Row],[Year]]</f>
        <v>2021</v>
      </c>
      <c r="C322" s="10" t="str">
        <f>Table3[[#This Row],[Month]]</f>
        <v>Oct</v>
      </c>
      <c r="D322" s="10" t="s">
        <v>52</v>
      </c>
      <c r="E322" s="10" t="s">
        <v>53</v>
      </c>
      <c r="F322" s="10" t="s">
        <v>54</v>
      </c>
      <c r="G322" s="10" t="s">
        <v>55</v>
      </c>
      <c r="H322" s="10" t="s">
        <v>56</v>
      </c>
      <c r="I322" s="10" t="s">
        <v>1008</v>
      </c>
      <c r="J322" s="13">
        <f>Table3[[#This Row],[Income]]</f>
        <v>4578.6000000000004</v>
      </c>
      <c r="K322" s="13">
        <f>Table3[[#This Row],[Target Income]]</f>
        <v>5128.0320000000002</v>
      </c>
      <c r="N322" s="1">
        <v>2021</v>
      </c>
      <c r="O322" s="1" t="s">
        <v>9</v>
      </c>
      <c r="P322" s="1" t="s">
        <v>38</v>
      </c>
      <c r="Q322" s="5" t="s">
        <v>31</v>
      </c>
      <c r="R322" s="6">
        <v>455</v>
      </c>
      <c r="S322" s="6">
        <v>4578.6000000000004</v>
      </c>
      <c r="T322" s="6">
        <v>5128.0320000000002</v>
      </c>
      <c r="U322" s="3">
        <v>915.72000000000014</v>
      </c>
      <c r="V322" s="4" t="s">
        <v>39</v>
      </c>
    </row>
    <row r="323" spans="1:22" ht="18" customHeight="1" x14ac:dyDescent="0.35">
      <c r="A323" s="14" t="s">
        <v>381</v>
      </c>
      <c r="B323" s="14">
        <f>Table3[[#This Row],[Year]]</f>
        <v>2021</v>
      </c>
      <c r="C323" s="14" t="str">
        <f>Table3[[#This Row],[Month]]</f>
        <v>Oct</v>
      </c>
      <c r="D323" s="14" t="s">
        <v>998</v>
      </c>
      <c r="E323" s="14" t="s">
        <v>53</v>
      </c>
      <c r="F323" s="14" t="s">
        <v>54</v>
      </c>
      <c r="G323" s="14" t="s">
        <v>55</v>
      </c>
      <c r="H323" s="14" t="s">
        <v>56</v>
      </c>
      <c r="I323" s="14" t="s">
        <v>57</v>
      </c>
      <c r="J323" s="17">
        <f>Table3[[#This Row],[Income]]</f>
        <v>7000</v>
      </c>
      <c r="K323" s="17">
        <f>Table3[[#This Row],[Target Income]]</f>
        <v>7840</v>
      </c>
      <c r="N323" s="1">
        <v>2021</v>
      </c>
      <c r="O323" s="1" t="s">
        <v>9</v>
      </c>
      <c r="P323" s="1" t="s">
        <v>12</v>
      </c>
      <c r="Q323" s="5" t="s">
        <v>28</v>
      </c>
      <c r="R323" s="7">
        <v>345</v>
      </c>
      <c r="S323" s="7">
        <v>7000</v>
      </c>
      <c r="T323" s="7">
        <v>7840</v>
      </c>
      <c r="U323" s="3">
        <v>1400</v>
      </c>
      <c r="V323" s="4" t="s">
        <v>39</v>
      </c>
    </row>
    <row r="324" spans="1:22" ht="18" customHeight="1" x14ac:dyDescent="0.35">
      <c r="A324" s="10" t="s">
        <v>382</v>
      </c>
      <c r="B324" s="10">
        <f>Table3[[#This Row],[Year]]</f>
        <v>2021</v>
      </c>
      <c r="C324" s="10" t="str">
        <f>Table3[[#This Row],[Month]]</f>
        <v>Oct</v>
      </c>
      <c r="D324" s="10" t="s">
        <v>998</v>
      </c>
      <c r="E324" s="10" t="s">
        <v>996</v>
      </c>
      <c r="F324" s="10" t="s">
        <v>54</v>
      </c>
      <c r="G324" s="10" t="s">
        <v>55</v>
      </c>
      <c r="H324" s="10" t="s">
        <v>56</v>
      </c>
      <c r="I324" s="10" t="s">
        <v>57</v>
      </c>
      <c r="J324" s="13">
        <f>Table3[[#This Row],[Income]]</f>
        <v>100</v>
      </c>
      <c r="K324" s="13">
        <f>Table3[[#This Row],[Target Income]]</f>
        <v>112</v>
      </c>
      <c r="N324" s="1">
        <v>2021</v>
      </c>
      <c r="O324" s="1" t="s">
        <v>9</v>
      </c>
      <c r="P324" s="1" t="s">
        <v>13</v>
      </c>
      <c r="Q324" s="2" t="s">
        <v>33</v>
      </c>
      <c r="R324" s="3">
        <v>122</v>
      </c>
      <c r="S324" s="3">
        <v>100</v>
      </c>
      <c r="T324" s="3">
        <v>112</v>
      </c>
      <c r="U324" s="3">
        <v>20</v>
      </c>
      <c r="V324" s="4" t="s">
        <v>39</v>
      </c>
    </row>
    <row r="325" spans="1:22" ht="18" customHeight="1" x14ac:dyDescent="0.35">
      <c r="A325" s="14" t="s">
        <v>383</v>
      </c>
      <c r="B325" s="14">
        <f>Table3[[#This Row],[Year]]</f>
        <v>2021</v>
      </c>
      <c r="C325" s="14" t="str">
        <f>Table3[[#This Row],[Month]]</f>
        <v>Oct</v>
      </c>
      <c r="D325" s="14" t="s">
        <v>52</v>
      </c>
      <c r="E325" s="14" t="s">
        <v>53</v>
      </c>
      <c r="F325" s="14" t="s">
        <v>54</v>
      </c>
      <c r="G325" s="14" t="s">
        <v>55</v>
      </c>
      <c r="H325" s="14" t="s">
        <v>56</v>
      </c>
      <c r="I325" s="14" t="s">
        <v>1008</v>
      </c>
      <c r="J325" s="17">
        <f>Table3[[#This Row],[Income]]</f>
        <v>4577.2</v>
      </c>
      <c r="K325" s="17">
        <f>Table3[[#This Row],[Target Income]]</f>
        <v>5126.4639999999999</v>
      </c>
      <c r="N325" s="1">
        <v>2021</v>
      </c>
      <c r="O325" s="1" t="s">
        <v>9</v>
      </c>
      <c r="P325" s="1" t="s">
        <v>15</v>
      </c>
      <c r="Q325" s="5" t="s">
        <v>26</v>
      </c>
      <c r="R325" s="6">
        <v>78</v>
      </c>
      <c r="S325" s="6">
        <v>4577.2</v>
      </c>
      <c r="T325" s="6">
        <v>5126.4639999999999</v>
      </c>
      <c r="U325" s="3">
        <v>915.44</v>
      </c>
      <c r="V325" s="4" t="s">
        <v>39</v>
      </c>
    </row>
    <row r="326" spans="1:22" ht="18" customHeight="1" x14ac:dyDescent="0.35">
      <c r="A326" s="10" t="s">
        <v>384</v>
      </c>
      <c r="B326" s="10">
        <f>Table3[[#This Row],[Year]]</f>
        <v>2021</v>
      </c>
      <c r="C326" s="10" t="str">
        <f>Table3[[#This Row],[Month]]</f>
        <v>Oct</v>
      </c>
      <c r="D326" s="10" t="s">
        <v>52</v>
      </c>
      <c r="E326" s="10" t="s">
        <v>53</v>
      </c>
      <c r="F326" s="10" t="s">
        <v>54</v>
      </c>
      <c r="G326" s="10" t="s">
        <v>55</v>
      </c>
      <c r="H326" s="10" t="s">
        <v>56</v>
      </c>
      <c r="I326" s="10" t="s">
        <v>1008</v>
      </c>
      <c r="J326" s="13">
        <f>Table3[[#This Row],[Income]]</f>
        <v>4576.8999999999996</v>
      </c>
      <c r="K326" s="13">
        <f>Table3[[#This Row],[Target Income]]</f>
        <v>5126.1279999999997</v>
      </c>
      <c r="N326" s="1">
        <v>2021</v>
      </c>
      <c r="O326" s="1" t="s">
        <v>9</v>
      </c>
      <c r="P326" s="1" t="s">
        <v>15</v>
      </c>
      <c r="Q326" s="5" t="s">
        <v>24</v>
      </c>
      <c r="R326" s="6">
        <v>76</v>
      </c>
      <c r="S326" s="6">
        <v>4576.8999999999996</v>
      </c>
      <c r="T326" s="6">
        <v>5126.1279999999997</v>
      </c>
      <c r="U326" s="3">
        <v>915.38</v>
      </c>
      <c r="V326" s="4" t="s">
        <v>39</v>
      </c>
    </row>
    <row r="327" spans="1:22" ht="18" customHeight="1" x14ac:dyDescent="0.35">
      <c r="A327" s="14" t="s">
        <v>385</v>
      </c>
      <c r="B327" s="14">
        <f>Table3[[#This Row],[Year]]</f>
        <v>2021</v>
      </c>
      <c r="C327" s="14" t="str">
        <f>Table3[[#This Row],[Month]]</f>
        <v>Oct</v>
      </c>
      <c r="D327" s="14" t="s">
        <v>998</v>
      </c>
      <c r="E327" s="14" t="s">
        <v>996</v>
      </c>
      <c r="F327" s="14" t="s">
        <v>54</v>
      </c>
      <c r="G327" s="14" t="s">
        <v>55</v>
      </c>
      <c r="H327" s="14" t="s">
        <v>56</v>
      </c>
      <c r="I327" s="14" t="s">
        <v>57</v>
      </c>
      <c r="J327" s="17">
        <f>Table3[[#This Row],[Income]]</f>
        <v>200</v>
      </c>
      <c r="K327" s="17">
        <f>Table3[[#This Row],[Target Income]]</f>
        <v>224</v>
      </c>
      <c r="N327" s="1">
        <v>2021</v>
      </c>
      <c r="O327" s="1" t="s">
        <v>9</v>
      </c>
      <c r="P327" s="1" t="s">
        <v>15</v>
      </c>
      <c r="Q327" s="5" t="s">
        <v>25</v>
      </c>
      <c r="R327" s="6">
        <v>46</v>
      </c>
      <c r="S327" s="6">
        <v>200</v>
      </c>
      <c r="T327" s="6">
        <v>224</v>
      </c>
      <c r="U327" s="3">
        <v>40</v>
      </c>
      <c r="V327" s="4" t="s">
        <v>39</v>
      </c>
    </row>
    <row r="328" spans="1:22" ht="18" customHeight="1" x14ac:dyDescent="0.35">
      <c r="A328" s="10" t="s">
        <v>386</v>
      </c>
      <c r="B328" s="10">
        <f>Table3[[#This Row],[Year]]</f>
        <v>2021</v>
      </c>
      <c r="C328" s="10" t="str">
        <f>Table3[[#This Row],[Month]]</f>
        <v>Oct</v>
      </c>
      <c r="D328" s="10" t="s">
        <v>52</v>
      </c>
      <c r="E328" s="10" t="s">
        <v>53</v>
      </c>
      <c r="F328" s="10" t="s">
        <v>54</v>
      </c>
      <c r="G328" s="10" t="s">
        <v>55</v>
      </c>
      <c r="H328" s="10" t="s">
        <v>56</v>
      </c>
      <c r="I328" s="10" t="s">
        <v>1008</v>
      </c>
      <c r="J328" s="13">
        <f>Table3[[#This Row],[Income]]</f>
        <v>4576.8</v>
      </c>
      <c r="K328" s="13">
        <f>Table3[[#This Row],[Target Income]]</f>
        <v>5126.0160000000005</v>
      </c>
      <c r="N328" s="1">
        <v>2021</v>
      </c>
      <c r="O328" s="1" t="s">
        <v>9</v>
      </c>
      <c r="P328" s="1" t="s">
        <v>15</v>
      </c>
      <c r="Q328" s="5" t="s">
        <v>23</v>
      </c>
      <c r="R328" s="6">
        <v>34</v>
      </c>
      <c r="S328" s="6">
        <v>4576.8</v>
      </c>
      <c r="T328" s="6">
        <v>5126.0160000000005</v>
      </c>
      <c r="U328" s="3">
        <v>915.36000000000013</v>
      </c>
      <c r="V328" s="4" t="s">
        <v>39</v>
      </c>
    </row>
    <row r="329" spans="1:22" ht="18" customHeight="1" x14ac:dyDescent="0.35">
      <c r="A329" s="14" t="s">
        <v>387</v>
      </c>
      <c r="B329" s="14">
        <f>Table3[[#This Row],[Year]]</f>
        <v>2021</v>
      </c>
      <c r="C329" s="14" t="str">
        <f>Table3[[#This Row],[Month]]</f>
        <v>Oct</v>
      </c>
      <c r="D329" s="14" t="s">
        <v>998</v>
      </c>
      <c r="E329" s="14" t="s">
        <v>996</v>
      </c>
      <c r="F329" s="14" t="s">
        <v>54</v>
      </c>
      <c r="G329" s="14" t="s">
        <v>55</v>
      </c>
      <c r="H329" s="14" t="s">
        <v>56</v>
      </c>
      <c r="I329" s="14" t="s">
        <v>57</v>
      </c>
      <c r="J329" s="17">
        <f>Table3[[#This Row],[Income]]</f>
        <v>200</v>
      </c>
      <c r="K329" s="17">
        <f>Table3[[#This Row],[Target Income]]</f>
        <v>224</v>
      </c>
      <c r="N329" s="1">
        <v>2021</v>
      </c>
      <c r="O329" s="1" t="s">
        <v>9</v>
      </c>
      <c r="P329" s="1" t="s">
        <v>13</v>
      </c>
      <c r="Q329" s="2" t="s">
        <v>34</v>
      </c>
      <c r="R329" s="3">
        <v>7</v>
      </c>
      <c r="S329" s="3">
        <v>200</v>
      </c>
      <c r="T329" s="3">
        <v>224</v>
      </c>
      <c r="U329" s="3">
        <v>40</v>
      </c>
      <c r="V329" s="4" t="s">
        <v>39</v>
      </c>
    </row>
    <row r="330" spans="1:22" ht="18" customHeight="1" x14ac:dyDescent="0.35">
      <c r="A330" s="10" t="s">
        <v>388</v>
      </c>
      <c r="B330" s="10">
        <f>Table3[[#This Row],[Year]]</f>
        <v>2021</v>
      </c>
      <c r="C330" s="10" t="str">
        <f>Table3[[#This Row],[Month]]</f>
        <v>Oct</v>
      </c>
      <c r="D330" s="10" t="s">
        <v>52</v>
      </c>
      <c r="E330" s="10" t="s">
        <v>53</v>
      </c>
      <c r="F330" s="10" t="s">
        <v>54</v>
      </c>
      <c r="G330" s="10" t="s">
        <v>55</v>
      </c>
      <c r="H330" s="10" t="s">
        <v>56</v>
      </c>
      <c r="I330" s="10" t="s">
        <v>1008</v>
      </c>
      <c r="J330" s="13">
        <f>Table3[[#This Row],[Income]]</f>
        <v>4577.3</v>
      </c>
      <c r="K330" s="13">
        <f>Table3[[#This Row],[Target Income]]</f>
        <v>5126.576</v>
      </c>
      <c r="N330" s="1">
        <v>2021</v>
      </c>
      <c r="O330" s="1" t="s">
        <v>9</v>
      </c>
      <c r="P330" s="1" t="s">
        <v>15</v>
      </c>
      <c r="Q330" s="5" t="s">
        <v>27</v>
      </c>
      <c r="R330" s="6">
        <v>3</v>
      </c>
      <c r="S330" s="6">
        <v>4577.3</v>
      </c>
      <c r="T330" s="6">
        <v>5126.576</v>
      </c>
      <c r="U330" s="3">
        <v>915.46</v>
      </c>
      <c r="V330" s="4" t="s">
        <v>39</v>
      </c>
    </row>
    <row r="331" spans="1:22" ht="18" customHeight="1" x14ac:dyDescent="0.35">
      <c r="A331" s="14" t="s">
        <v>389</v>
      </c>
      <c r="B331" s="14">
        <f>Table3[[#This Row],[Year]]</f>
        <v>2021</v>
      </c>
      <c r="C331" s="14" t="str">
        <f>Table3[[#This Row],[Month]]</f>
        <v>Oct</v>
      </c>
      <c r="D331" s="14" t="s">
        <v>998</v>
      </c>
      <c r="E331" s="14" t="s">
        <v>53</v>
      </c>
      <c r="F331" s="14" t="s">
        <v>54</v>
      </c>
      <c r="G331" s="14" t="s">
        <v>997</v>
      </c>
      <c r="H331" s="14" t="s">
        <v>56</v>
      </c>
      <c r="I331" s="14" t="s">
        <v>1009</v>
      </c>
      <c r="J331" s="17">
        <f>Table3[[#This Row],[Income]]</f>
        <v>6600</v>
      </c>
      <c r="K331" s="17">
        <f>Table3[[#This Row],[Target Income]]</f>
        <v>7392</v>
      </c>
      <c r="N331" s="1">
        <v>2021</v>
      </c>
      <c r="O331" s="1" t="s">
        <v>9</v>
      </c>
      <c r="P331" s="1" t="s">
        <v>32</v>
      </c>
      <c r="Q331" s="5" t="s">
        <v>32</v>
      </c>
      <c r="R331" s="6">
        <v>2</v>
      </c>
      <c r="S331" s="6">
        <v>6600</v>
      </c>
      <c r="T331" s="6">
        <v>7392</v>
      </c>
      <c r="U331" s="3">
        <v>1320</v>
      </c>
      <c r="V331" s="4" t="s">
        <v>39</v>
      </c>
    </row>
    <row r="332" spans="1:22" ht="18" customHeight="1" x14ac:dyDescent="0.35">
      <c r="A332" s="10" t="s">
        <v>390</v>
      </c>
      <c r="B332" s="10">
        <f>Table3[[#This Row],[Year]]</f>
        <v>2021</v>
      </c>
      <c r="C332" s="10" t="str">
        <f>Table3[[#This Row],[Month]]</f>
        <v>Nov</v>
      </c>
      <c r="D332" s="10" t="s">
        <v>52</v>
      </c>
      <c r="E332" s="10" t="s">
        <v>53</v>
      </c>
      <c r="F332" s="10" t="s">
        <v>54</v>
      </c>
      <c r="G332" s="10" t="s">
        <v>997</v>
      </c>
      <c r="H332" s="10" t="s">
        <v>56</v>
      </c>
      <c r="I332" s="10" t="s">
        <v>1008</v>
      </c>
      <c r="J332" s="13">
        <f>Table3[[#This Row],[Income]]</f>
        <v>4577.3</v>
      </c>
      <c r="K332" s="13">
        <f>Table3[[#This Row],[Target Income]]</f>
        <v>5126.576</v>
      </c>
      <c r="N332" s="1">
        <v>2021</v>
      </c>
      <c r="O332" s="1" t="s">
        <v>10</v>
      </c>
      <c r="P332" s="1" t="s">
        <v>14</v>
      </c>
      <c r="Q332" s="2" t="s">
        <v>36</v>
      </c>
      <c r="R332" s="3">
        <v>3566</v>
      </c>
      <c r="S332" s="3">
        <v>4577.3</v>
      </c>
      <c r="T332" s="3">
        <v>5126.576</v>
      </c>
      <c r="U332" s="3">
        <v>915.46</v>
      </c>
      <c r="V332" s="4" t="s">
        <v>39</v>
      </c>
    </row>
    <row r="333" spans="1:22" ht="18" customHeight="1" x14ac:dyDescent="0.35">
      <c r="A333" s="14" t="s">
        <v>391</v>
      </c>
      <c r="B333" s="14">
        <f>Table3[[#This Row],[Year]]</f>
        <v>2021</v>
      </c>
      <c r="C333" s="14" t="str">
        <f>Table3[[#This Row],[Month]]</f>
        <v>Nov</v>
      </c>
      <c r="D333" s="14" t="s">
        <v>998</v>
      </c>
      <c r="E333" s="14" t="s">
        <v>53</v>
      </c>
      <c r="F333" s="14" t="s">
        <v>54</v>
      </c>
      <c r="G333" s="14" t="s">
        <v>997</v>
      </c>
      <c r="H333" s="14" t="s">
        <v>56</v>
      </c>
      <c r="I333" s="14" t="s">
        <v>1009</v>
      </c>
      <c r="J333" s="17">
        <f>Table3[[#This Row],[Income]]</f>
        <v>8000</v>
      </c>
      <c r="K333" s="17">
        <f>Table3[[#This Row],[Target Income]]</f>
        <v>8960</v>
      </c>
      <c r="N333" s="1">
        <v>2021</v>
      </c>
      <c r="O333" s="1" t="s">
        <v>10</v>
      </c>
      <c r="P333" s="1" t="s">
        <v>14</v>
      </c>
      <c r="Q333" s="2" t="s">
        <v>37</v>
      </c>
      <c r="R333" s="3">
        <v>2498</v>
      </c>
      <c r="S333" s="3">
        <v>8000</v>
      </c>
      <c r="T333" s="3">
        <v>8960</v>
      </c>
      <c r="U333" s="3">
        <v>1600</v>
      </c>
      <c r="V333" s="4" t="s">
        <v>39</v>
      </c>
    </row>
    <row r="334" spans="1:22" ht="18" customHeight="1" x14ac:dyDescent="0.35">
      <c r="A334" s="10" t="s">
        <v>392</v>
      </c>
      <c r="B334" s="10">
        <f>Table3[[#This Row],[Year]]</f>
        <v>2021</v>
      </c>
      <c r="C334" s="10" t="str">
        <f>Table3[[#This Row],[Month]]</f>
        <v>Nov</v>
      </c>
      <c r="D334" s="10" t="s">
        <v>52</v>
      </c>
      <c r="E334" s="10" t="s">
        <v>53</v>
      </c>
      <c r="F334" s="10" t="s">
        <v>54</v>
      </c>
      <c r="G334" s="10" t="s">
        <v>997</v>
      </c>
      <c r="H334" s="10" t="s">
        <v>56</v>
      </c>
      <c r="I334" s="10" t="s">
        <v>1008</v>
      </c>
      <c r="J334" s="13">
        <f>Table3[[#This Row],[Income]]</f>
        <v>4577.2</v>
      </c>
      <c r="K334" s="13">
        <f>Table3[[#This Row],[Target Income]]</f>
        <v>5126.4639999999999</v>
      </c>
      <c r="N334" s="1">
        <v>2021</v>
      </c>
      <c r="O334" s="1" t="s">
        <v>10</v>
      </c>
      <c r="P334" s="1" t="s">
        <v>13</v>
      </c>
      <c r="Q334" s="2" t="s">
        <v>35</v>
      </c>
      <c r="R334" s="3">
        <v>1245</v>
      </c>
      <c r="S334" s="3">
        <v>4577.2</v>
      </c>
      <c r="T334" s="3">
        <v>5126.4639999999999</v>
      </c>
      <c r="U334" s="3">
        <v>915.44</v>
      </c>
      <c r="V334" s="4" t="s">
        <v>39</v>
      </c>
    </row>
    <row r="335" spans="1:22" ht="18" customHeight="1" x14ac:dyDescent="0.35">
      <c r="A335" s="14" t="s">
        <v>393</v>
      </c>
      <c r="B335" s="14">
        <f>Table3[[#This Row],[Year]]</f>
        <v>2021</v>
      </c>
      <c r="C335" s="14" t="str">
        <f>Table3[[#This Row],[Month]]</f>
        <v>Nov</v>
      </c>
      <c r="D335" s="14" t="s">
        <v>52</v>
      </c>
      <c r="E335" s="14" t="s">
        <v>53</v>
      </c>
      <c r="F335" s="14" t="s">
        <v>54</v>
      </c>
      <c r="G335" s="14" t="s">
        <v>997</v>
      </c>
      <c r="H335" s="14" t="s">
        <v>56</v>
      </c>
      <c r="I335" s="14" t="s">
        <v>1008</v>
      </c>
      <c r="J335" s="17">
        <f>Table3[[#This Row],[Income]]</f>
        <v>5743.5</v>
      </c>
      <c r="K335" s="17">
        <f>Table3[[#This Row],[Target Income]]</f>
        <v>6432.72</v>
      </c>
      <c r="N335" s="1">
        <v>2021</v>
      </c>
      <c r="O335" s="1" t="s">
        <v>10</v>
      </c>
      <c r="P335" s="1" t="s">
        <v>38</v>
      </c>
      <c r="Q335" s="5" t="s">
        <v>30</v>
      </c>
      <c r="R335" s="6">
        <v>644</v>
      </c>
      <c r="S335" s="6">
        <v>5743.5</v>
      </c>
      <c r="T335" s="6">
        <v>6432.72</v>
      </c>
      <c r="U335" s="3">
        <v>1148.7</v>
      </c>
      <c r="V335" s="4" t="s">
        <v>39</v>
      </c>
    </row>
    <row r="336" spans="1:22" ht="18" customHeight="1" x14ac:dyDescent="0.35">
      <c r="A336" s="10" t="s">
        <v>394</v>
      </c>
      <c r="B336" s="10">
        <f>Table3[[#This Row],[Year]]</f>
        <v>2021</v>
      </c>
      <c r="C336" s="10" t="str">
        <f>Table3[[#This Row],[Month]]</f>
        <v>Nov</v>
      </c>
      <c r="D336" s="10" t="s">
        <v>52</v>
      </c>
      <c r="E336" s="10" t="s">
        <v>53</v>
      </c>
      <c r="F336" s="10" t="s">
        <v>54</v>
      </c>
      <c r="G336" s="10" t="s">
        <v>997</v>
      </c>
      <c r="H336" s="10" t="s">
        <v>1012</v>
      </c>
      <c r="I336" s="10" t="s">
        <v>1008</v>
      </c>
      <c r="J336" s="13">
        <f>Table3[[#This Row],[Income]]</f>
        <v>7000</v>
      </c>
      <c r="K336" s="13">
        <f>Table3[[#This Row],[Target Income]]</f>
        <v>7840</v>
      </c>
      <c r="N336" s="1">
        <v>2021</v>
      </c>
      <c r="O336" s="1" t="s">
        <v>10</v>
      </c>
      <c r="P336" s="1" t="s">
        <v>12</v>
      </c>
      <c r="Q336" s="5" t="s">
        <v>29</v>
      </c>
      <c r="R336" s="6">
        <v>643</v>
      </c>
      <c r="S336" s="6">
        <v>7000</v>
      </c>
      <c r="T336" s="6">
        <v>7840</v>
      </c>
      <c r="U336" s="3">
        <v>1400</v>
      </c>
      <c r="V336" s="4" t="s">
        <v>39</v>
      </c>
    </row>
    <row r="337" spans="1:22" ht="18" customHeight="1" x14ac:dyDescent="0.35">
      <c r="A337" s="14" t="s">
        <v>395</v>
      </c>
      <c r="B337" s="14">
        <f>Table3[[#This Row],[Year]]</f>
        <v>2021</v>
      </c>
      <c r="C337" s="14" t="str">
        <f>Table3[[#This Row],[Month]]</f>
        <v>Nov</v>
      </c>
      <c r="D337" s="14" t="s">
        <v>52</v>
      </c>
      <c r="E337" s="14" t="s">
        <v>53</v>
      </c>
      <c r="F337" s="14" t="s">
        <v>54</v>
      </c>
      <c r="G337" s="14" t="s">
        <v>997</v>
      </c>
      <c r="H337" s="14" t="s">
        <v>56</v>
      </c>
      <c r="I337" s="14" t="s">
        <v>1008</v>
      </c>
      <c r="J337" s="17">
        <f>Table3[[#This Row],[Income]]</f>
        <v>4578.6000000000004</v>
      </c>
      <c r="K337" s="17">
        <f>Table3[[#This Row],[Target Income]]</f>
        <v>5128.0320000000002</v>
      </c>
      <c r="N337" s="1">
        <v>2021</v>
      </c>
      <c r="O337" s="1" t="s">
        <v>10</v>
      </c>
      <c r="P337" s="1" t="s">
        <v>38</v>
      </c>
      <c r="Q337" s="5" t="s">
        <v>31</v>
      </c>
      <c r="R337" s="6">
        <v>455</v>
      </c>
      <c r="S337" s="6">
        <v>4578.6000000000004</v>
      </c>
      <c r="T337" s="6">
        <v>5128.0320000000002</v>
      </c>
      <c r="U337" s="3">
        <v>915.72000000000014</v>
      </c>
      <c r="V337" s="4" t="s">
        <v>39</v>
      </c>
    </row>
    <row r="338" spans="1:22" ht="18" customHeight="1" x14ac:dyDescent="0.35">
      <c r="A338" s="10" t="s">
        <v>396</v>
      </c>
      <c r="B338" s="10">
        <f>Table3[[#This Row],[Year]]</f>
        <v>2021</v>
      </c>
      <c r="C338" s="10" t="str">
        <f>Table3[[#This Row],[Month]]</f>
        <v>Nov</v>
      </c>
      <c r="D338" s="10" t="s">
        <v>52</v>
      </c>
      <c r="E338" s="10" t="s">
        <v>53</v>
      </c>
      <c r="F338" s="10" t="s">
        <v>54</v>
      </c>
      <c r="G338" s="10" t="s">
        <v>997</v>
      </c>
      <c r="H338" s="10" t="s">
        <v>1012</v>
      </c>
      <c r="I338" s="10" t="s">
        <v>1008</v>
      </c>
      <c r="J338" s="13">
        <f>Table3[[#This Row],[Income]]</f>
        <v>7000</v>
      </c>
      <c r="K338" s="13">
        <f>Table3[[#This Row],[Target Income]]</f>
        <v>7840</v>
      </c>
      <c r="N338" s="1">
        <v>2021</v>
      </c>
      <c r="O338" s="1" t="s">
        <v>10</v>
      </c>
      <c r="P338" s="1" t="s">
        <v>12</v>
      </c>
      <c r="Q338" s="5" t="s">
        <v>28</v>
      </c>
      <c r="R338" s="7">
        <v>345</v>
      </c>
      <c r="S338" s="7">
        <v>7000</v>
      </c>
      <c r="T338" s="7">
        <v>7840</v>
      </c>
      <c r="U338" s="3">
        <v>1400</v>
      </c>
      <c r="V338" s="4" t="s">
        <v>39</v>
      </c>
    </row>
    <row r="339" spans="1:22" ht="18" customHeight="1" x14ac:dyDescent="0.35">
      <c r="A339" s="14" t="s">
        <v>397</v>
      </c>
      <c r="B339" s="14">
        <f>Table3[[#This Row],[Year]]</f>
        <v>2021</v>
      </c>
      <c r="C339" s="14" t="str">
        <f>Table3[[#This Row],[Month]]</f>
        <v>Nov</v>
      </c>
      <c r="D339" s="14" t="s">
        <v>52</v>
      </c>
      <c r="E339" s="14" t="s">
        <v>996</v>
      </c>
      <c r="F339" s="14" t="s">
        <v>54</v>
      </c>
      <c r="G339" s="14" t="s">
        <v>55</v>
      </c>
      <c r="H339" s="14" t="s">
        <v>56</v>
      </c>
      <c r="I339" s="14" t="s">
        <v>1008</v>
      </c>
      <c r="J339" s="17">
        <f>Table3[[#This Row],[Income]]</f>
        <v>100</v>
      </c>
      <c r="K339" s="17">
        <f>Table3[[#This Row],[Target Income]]</f>
        <v>112</v>
      </c>
      <c r="N339" s="1">
        <v>2021</v>
      </c>
      <c r="O339" s="1" t="s">
        <v>10</v>
      </c>
      <c r="P339" s="1" t="s">
        <v>13</v>
      </c>
      <c r="Q339" s="2" t="s">
        <v>33</v>
      </c>
      <c r="R339" s="3">
        <v>122</v>
      </c>
      <c r="S339" s="3">
        <v>100</v>
      </c>
      <c r="T339" s="3">
        <v>112</v>
      </c>
      <c r="U339" s="3">
        <v>20</v>
      </c>
      <c r="V339" s="4" t="s">
        <v>39</v>
      </c>
    </row>
    <row r="340" spans="1:22" ht="18" customHeight="1" x14ac:dyDescent="0.35">
      <c r="A340" s="10" t="s">
        <v>398</v>
      </c>
      <c r="B340" s="10">
        <f>Table3[[#This Row],[Year]]</f>
        <v>2021</v>
      </c>
      <c r="C340" s="10" t="str">
        <f>Table3[[#This Row],[Month]]</f>
        <v>Nov</v>
      </c>
      <c r="D340" s="10" t="s">
        <v>52</v>
      </c>
      <c r="E340" s="10" t="s">
        <v>53</v>
      </c>
      <c r="F340" s="10" t="s">
        <v>54</v>
      </c>
      <c r="G340" s="10" t="s">
        <v>997</v>
      </c>
      <c r="H340" s="10" t="s">
        <v>56</v>
      </c>
      <c r="I340" s="10" t="s">
        <v>1008</v>
      </c>
      <c r="J340" s="13">
        <f>Table3[[#This Row],[Income]]</f>
        <v>4577.2</v>
      </c>
      <c r="K340" s="13">
        <f>Table3[[#This Row],[Target Income]]</f>
        <v>5126.4639999999999</v>
      </c>
      <c r="N340" s="1">
        <v>2021</v>
      </c>
      <c r="O340" s="1" t="s">
        <v>10</v>
      </c>
      <c r="P340" s="1" t="s">
        <v>15</v>
      </c>
      <c r="Q340" s="5" t="s">
        <v>26</v>
      </c>
      <c r="R340" s="6">
        <v>78</v>
      </c>
      <c r="S340" s="6">
        <v>4577.2</v>
      </c>
      <c r="T340" s="6">
        <v>5126.4639999999999</v>
      </c>
      <c r="U340" s="3">
        <v>915.44</v>
      </c>
      <c r="V340" s="4" t="s">
        <v>39</v>
      </c>
    </row>
    <row r="341" spans="1:22" ht="18" customHeight="1" x14ac:dyDescent="0.35">
      <c r="A341" s="14" t="s">
        <v>399</v>
      </c>
      <c r="B341" s="14">
        <f>Table3[[#This Row],[Year]]</f>
        <v>2021</v>
      </c>
      <c r="C341" s="14" t="str">
        <f>Table3[[#This Row],[Month]]</f>
        <v>Nov</v>
      </c>
      <c r="D341" s="14" t="s">
        <v>52</v>
      </c>
      <c r="E341" s="14" t="s">
        <v>53</v>
      </c>
      <c r="F341" s="14" t="s">
        <v>54</v>
      </c>
      <c r="G341" s="14" t="s">
        <v>997</v>
      </c>
      <c r="H341" s="14" t="s">
        <v>56</v>
      </c>
      <c r="I341" s="14" t="s">
        <v>1008</v>
      </c>
      <c r="J341" s="17">
        <f>Table3[[#This Row],[Income]]</f>
        <v>4576.8999999999996</v>
      </c>
      <c r="K341" s="17">
        <f>Table3[[#This Row],[Target Income]]</f>
        <v>5126.1279999999997</v>
      </c>
      <c r="N341" s="1">
        <v>2021</v>
      </c>
      <c r="O341" s="1" t="s">
        <v>10</v>
      </c>
      <c r="P341" s="1" t="s">
        <v>15</v>
      </c>
      <c r="Q341" s="5" t="s">
        <v>24</v>
      </c>
      <c r="R341" s="6">
        <v>76</v>
      </c>
      <c r="S341" s="6">
        <v>4576.8999999999996</v>
      </c>
      <c r="T341" s="6">
        <v>5126.1279999999997</v>
      </c>
      <c r="U341" s="3">
        <v>915.38</v>
      </c>
      <c r="V341" s="4" t="s">
        <v>39</v>
      </c>
    </row>
    <row r="342" spans="1:22" ht="18" customHeight="1" x14ac:dyDescent="0.35">
      <c r="A342" s="10" t="s">
        <v>400</v>
      </c>
      <c r="B342" s="10">
        <f>Table3[[#This Row],[Year]]</f>
        <v>2021</v>
      </c>
      <c r="C342" s="10" t="str">
        <f>Table3[[#This Row],[Month]]</f>
        <v>Nov</v>
      </c>
      <c r="D342" s="10" t="s">
        <v>52</v>
      </c>
      <c r="E342" s="10" t="s">
        <v>996</v>
      </c>
      <c r="F342" s="10" t="s">
        <v>54</v>
      </c>
      <c r="G342" s="10" t="s">
        <v>55</v>
      </c>
      <c r="H342" s="10" t="s">
        <v>56</v>
      </c>
      <c r="I342" s="10" t="s">
        <v>1008</v>
      </c>
      <c r="J342" s="13">
        <f>Table3[[#This Row],[Income]]</f>
        <v>200</v>
      </c>
      <c r="K342" s="13">
        <f>Table3[[#This Row],[Target Income]]</f>
        <v>224</v>
      </c>
      <c r="N342" s="1">
        <v>2021</v>
      </c>
      <c r="O342" s="1" t="s">
        <v>10</v>
      </c>
      <c r="P342" s="1" t="s">
        <v>15</v>
      </c>
      <c r="Q342" s="5" t="s">
        <v>25</v>
      </c>
      <c r="R342" s="6">
        <v>46</v>
      </c>
      <c r="S342" s="6">
        <v>200</v>
      </c>
      <c r="T342" s="6">
        <v>224</v>
      </c>
      <c r="U342" s="3">
        <v>40</v>
      </c>
      <c r="V342" s="4" t="s">
        <v>39</v>
      </c>
    </row>
    <row r="343" spans="1:22" ht="18" customHeight="1" x14ac:dyDescent="0.35">
      <c r="A343" s="14" t="s">
        <v>401</v>
      </c>
      <c r="B343" s="14">
        <f>Table3[[#This Row],[Year]]</f>
        <v>2021</v>
      </c>
      <c r="C343" s="14" t="str">
        <f>Table3[[#This Row],[Month]]</f>
        <v>Nov</v>
      </c>
      <c r="D343" s="14" t="s">
        <v>52</v>
      </c>
      <c r="E343" s="14" t="s">
        <v>53</v>
      </c>
      <c r="F343" s="14" t="s">
        <v>54</v>
      </c>
      <c r="G343" s="14" t="s">
        <v>997</v>
      </c>
      <c r="H343" s="14" t="s">
        <v>56</v>
      </c>
      <c r="I343" s="14" t="s">
        <v>1008</v>
      </c>
      <c r="J343" s="17">
        <f>Table3[[#This Row],[Income]]</f>
        <v>5492.16</v>
      </c>
      <c r="K343" s="17">
        <f>Table3[[#This Row],[Target Income]]</f>
        <v>5126.0160000000005</v>
      </c>
      <c r="N343" s="1">
        <v>2021</v>
      </c>
      <c r="O343" s="1" t="s">
        <v>10</v>
      </c>
      <c r="P343" s="1" t="s">
        <v>15</v>
      </c>
      <c r="Q343" s="5" t="s">
        <v>23</v>
      </c>
      <c r="R343" s="6">
        <v>34</v>
      </c>
      <c r="S343" s="6">
        <v>5492.16</v>
      </c>
      <c r="T343" s="6">
        <v>5126.0160000000005</v>
      </c>
      <c r="U343" s="3">
        <v>1098.432</v>
      </c>
      <c r="V343" s="4" t="s">
        <v>39</v>
      </c>
    </row>
    <row r="344" spans="1:22" ht="18" customHeight="1" x14ac:dyDescent="0.35">
      <c r="A344" s="10" t="s">
        <v>402</v>
      </c>
      <c r="B344" s="10">
        <f>Table3[[#This Row],[Year]]</f>
        <v>2021</v>
      </c>
      <c r="C344" s="10" t="str">
        <f>Table3[[#This Row],[Month]]</f>
        <v>Nov</v>
      </c>
      <c r="D344" s="10" t="s">
        <v>52</v>
      </c>
      <c r="E344" s="10" t="s">
        <v>996</v>
      </c>
      <c r="F344" s="10" t="s">
        <v>54</v>
      </c>
      <c r="G344" s="10" t="s">
        <v>55</v>
      </c>
      <c r="H344" s="10" t="s">
        <v>56</v>
      </c>
      <c r="I344" s="10" t="s">
        <v>1008</v>
      </c>
      <c r="J344" s="13">
        <f>Table3[[#This Row],[Income]]</f>
        <v>240</v>
      </c>
      <c r="K344" s="13">
        <f>Table3[[#This Row],[Target Income]]</f>
        <v>224</v>
      </c>
      <c r="N344" s="1">
        <v>2021</v>
      </c>
      <c r="O344" s="1" t="s">
        <v>10</v>
      </c>
      <c r="P344" s="1" t="s">
        <v>13</v>
      </c>
      <c r="Q344" s="2" t="s">
        <v>34</v>
      </c>
      <c r="R344" s="3">
        <v>7</v>
      </c>
      <c r="S344" s="3">
        <v>240</v>
      </c>
      <c r="T344" s="3">
        <v>224</v>
      </c>
      <c r="U344" s="3">
        <v>48</v>
      </c>
      <c r="V344" s="4" t="s">
        <v>39</v>
      </c>
    </row>
    <row r="345" spans="1:22" ht="18" customHeight="1" x14ac:dyDescent="0.35">
      <c r="A345" s="14" t="s">
        <v>403</v>
      </c>
      <c r="B345" s="14">
        <f>Table3[[#This Row],[Year]]</f>
        <v>2021</v>
      </c>
      <c r="C345" s="14" t="str">
        <f>Table3[[#This Row],[Month]]</f>
        <v>Nov</v>
      </c>
      <c r="D345" s="14" t="s">
        <v>52</v>
      </c>
      <c r="E345" s="14" t="s">
        <v>53</v>
      </c>
      <c r="F345" s="14" t="s">
        <v>54</v>
      </c>
      <c r="G345" s="14" t="s">
        <v>997</v>
      </c>
      <c r="H345" s="14" t="s">
        <v>56</v>
      </c>
      <c r="I345" s="14" t="s">
        <v>1008</v>
      </c>
      <c r="J345" s="17">
        <f>Table3[[#This Row],[Income]]</f>
        <v>5492.76</v>
      </c>
      <c r="K345" s="17">
        <f>Table3[[#This Row],[Target Income]]</f>
        <v>5126.576</v>
      </c>
      <c r="N345" s="1">
        <v>2021</v>
      </c>
      <c r="O345" s="1" t="s">
        <v>10</v>
      </c>
      <c r="P345" s="1" t="s">
        <v>15</v>
      </c>
      <c r="Q345" s="5" t="s">
        <v>27</v>
      </c>
      <c r="R345" s="6">
        <v>3</v>
      </c>
      <c r="S345" s="6">
        <v>5492.76</v>
      </c>
      <c r="T345" s="6">
        <v>5126.576</v>
      </c>
      <c r="U345" s="3">
        <v>1098.5520000000001</v>
      </c>
      <c r="V345" s="4" t="s">
        <v>39</v>
      </c>
    </row>
    <row r="346" spans="1:22" ht="18" customHeight="1" x14ac:dyDescent="0.35">
      <c r="A346" s="10" t="s">
        <v>404</v>
      </c>
      <c r="B346" s="10">
        <f>Table3[[#This Row],[Year]]</f>
        <v>2021</v>
      </c>
      <c r="C346" s="10" t="str">
        <f>Table3[[#This Row],[Month]]</f>
        <v>Nov</v>
      </c>
      <c r="D346" s="10" t="s">
        <v>52</v>
      </c>
      <c r="E346" s="10" t="s">
        <v>53</v>
      </c>
      <c r="F346" s="10" t="s">
        <v>54</v>
      </c>
      <c r="G346" s="10" t="s">
        <v>997</v>
      </c>
      <c r="H346" s="10" t="s">
        <v>1012</v>
      </c>
      <c r="I346" s="10" t="s">
        <v>1008</v>
      </c>
      <c r="J346" s="13">
        <f>Table3[[#This Row],[Income]]</f>
        <v>7920</v>
      </c>
      <c r="K346" s="13">
        <f>Table3[[#This Row],[Target Income]]</f>
        <v>7392</v>
      </c>
      <c r="N346" s="1">
        <v>2021</v>
      </c>
      <c r="O346" s="1" t="s">
        <v>10</v>
      </c>
      <c r="P346" s="1" t="s">
        <v>32</v>
      </c>
      <c r="Q346" s="5" t="s">
        <v>32</v>
      </c>
      <c r="R346" s="6">
        <v>2</v>
      </c>
      <c r="S346" s="6">
        <v>7920</v>
      </c>
      <c r="T346" s="6">
        <v>7392</v>
      </c>
      <c r="U346" s="3">
        <v>1584</v>
      </c>
      <c r="V346" s="4" t="s">
        <v>39</v>
      </c>
    </row>
    <row r="347" spans="1:22" ht="18" customHeight="1" x14ac:dyDescent="0.35">
      <c r="A347" s="14" t="s">
        <v>405</v>
      </c>
      <c r="B347" s="14">
        <f>Table3[[#This Row],[Year]]</f>
        <v>2021</v>
      </c>
      <c r="C347" s="14" t="str">
        <f>Table3[[#This Row],[Month]]</f>
        <v>Dec</v>
      </c>
      <c r="D347" s="14" t="s">
        <v>52</v>
      </c>
      <c r="E347" s="14" t="s">
        <v>53</v>
      </c>
      <c r="F347" s="14" t="s">
        <v>54</v>
      </c>
      <c r="G347" s="14" t="s">
        <v>997</v>
      </c>
      <c r="H347" s="14" t="s">
        <v>56</v>
      </c>
      <c r="I347" s="14" t="s">
        <v>1008</v>
      </c>
      <c r="J347" s="17">
        <f>Table3[[#This Row],[Income]]</f>
        <v>4577.3</v>
      </c>
      <c r="K347" s="17">
        <f>Table3[[#This Row],[Target Income]]</f>
        <v>5126.576</v>
      </c>
      <c r="N347" s="1">
        <v>2021</v>
      </c>
      <c r="O347" s="1" t="s">
        <v>11</v>
      </c>
      <c r="P347" s="1" t="s">
        <v>14</v>
      </c>
      <c r="Q347" s="2" t="s">
        <v>36</v>
      </c>
      <c r="R347" s="3">
        <v>3566</v>
      </c>
      <c r="S347" s="3">
        <v>4577.3</v>
      </c>
      <c r="T347" s="3">
        <v>5126.576</v>
      </c>
      <c r="U347" s="3">
        <v>915.46</v>
      </c>
      <c r="V347" s="4" t="s">
        <v>39</v>
      </c>
    </row>
    <row r="348" spans="1:22" ht="18" customHeight="1" x14ac:dyDescent="0.35">
      <c r="A348" s="10" t="s">
        <v>406</v>
      </c>
      <c r="B348" s="10">
        <f>Table3[[#This Row],[Year]]</f>
        <v>2021</v>
      </c>
      <c r="C348" s="10" t="str">
        <f>Table3[[#This Row],[Month]]</f>
        <v>Dec</v>
      </c>
      <c r="D348" s="10" t="s">
        <v>52</v>
      </c>
      <c r="E348" s="10" t="s">
        <v>53</v>
      </c>
      <c r="F348" s="10" t="s">
        <v>54</v>
      </c>
      <c r="G348" s="10" t="s">
        <v>997</v>
      </c>
      <c r="H348" s="10" t="s">
        <v>1012</v>
      </c>
      <c r="I348" s="10" t="s">
        <v>1008</v>
      </c>
      <c r="J348" s="13">
        <f>Table3[[#This Row],[Income]]</f>
        <v>8000</v>
      </c>
      <c r="K348" s="13">
        <f>Table3[[#This Row],[Target Income]]</f>
        <v>8960</v>
      </c>
      <c r="N348" s="1">
        <v>2021</v>
      </c>
      <c r="O348" s="1" t="s">
        <v>11</v>
      </c>
      <c r="P348" s="1" t="s">
        <v>14</v>
      </c>
      <c r="Q348" s="2" t="s">
        <v>37</v>
      </c>
      <c r="R348" s="3">
        <v>2498</v>
      </c>
      <c r="S348" s="3">
        <v>8000</v>
      </c>
      <c r="T348" s="3">
        <v>8960</v>
      </c>
      <c r="U348" s="3">
        <v>1600</v>
      </c>
      <c r="V348" s="4" t="s">
        <v>39</v>
      </c>
    </row>
    <row r="349" spans="1:22" ht="18" customHeight="1" x14ac:dyDescent="0.35">
      <c r="A349" s="14" t="s">
        <v>407</v>
      </c>
      <c r="B349" s="14">
        <f>Table3[[#This Row],[Year]]</f>
        <v>2021</v>
      </c>
      <c r="C349" s="14" t="str">
        <f>Table3[[#This Row],[Month]]</f>
        <v>Dec</v>
      </c>
      <c r="D349" s="14" t="s">
        <v>52</v>
      </c>
      <c r="E349" s="14" t="s">
        <v>53</v>
      </c>
      <c r="F349" s="14" t="s">
        <v>54</v>
      </c>
      <c r="G349" s="14" t="s">
        <v>997</v>
      </c>
      <c r="H349" s="14" t="s">
        <v>56</v>
      </c>
      <c r="I349" s="14" t="s">
        <v>1008</v>
      </c>
      <c r="J349" s="17">
        <f>Table3[[#This Row],[Income]]</f>
        <v>4577.2</v>
      </c>
      <c r="K349" s="17">
        <f>Table3[[#This Row],[Target Income]]</f>
        <v>5126.4639999999999</v>
      </c>
      <c r="N349" s="1">
        <v>2021</v>
      </c>
      <c r="O349" s="1" t="s">
        <v>11</v>
      </c>
      <c r="P349" s="1" t="s">
        <v>13</v>
      </c>
      <c r="Q349" s="2" t="s">
        <v>35</v>
      </c>
      <c r="R349" s="3">
        <v>1245</v>
      </c>
      <c r="S349" s="3">
        <v>4577.2</v>
      </c>
      <c r="T349" s="3">
        <v>5126.4639999999999</v>
      </c>
      <c r="U349" s="3">
        <v>915.44</v>
      </c>
      <c r="V349" s="4" t="s">
        <v>39</v>
      </c>
    </row>
    <row r="350" spans="1:22" ht="18" customHeight="1" x14ac:dyDescent="0.35">
      <c r="A350" s="10" t="s">
        <v>408</v>
      </c>
      <c r="B350" s="10">
        <f>Table3[[#This Row],[Year]]</f>
        <v>2021</v>
      </c>
      <c r="C350" s="10" t="str">
        <f>Table3[[#This Row],[Month]]</f>
        <v>Dec</v>
      </c>
      <c r="D350" s="10" t="s">
        <v>52</v>
      </c>
      <c r="E350" s="10" t="s">
        <v>53</v>
      </c>
      <c r="F350" s="10" t="s">
        <v>54</v>
      </c>
      <c r="G350" s="10" t="s">
        <v>997</v>
      </c>
      <c r="H350" s="10" t="s">
        <v>56</v>
      </c>
      <c r="I350" s="10" t="s">
        <v>1008</v>
      </c>
      <c r="J350" s="13">
        <f>Table3[[#This Row],[Income]]</f>
        <v>5743.5</v>
      </c>
      <c r="K350" s="13">
        <f>Table3[[#This Row],[Target Income]]</f>
        <v>6432.72</v>
      </c>
      <c r="N350" s="1">
        <v>2021</v>
      </c>
      <c r="O350" s="1" t="s">
        <v>11</v>
      </c>
      <c r="P350" s="1" t="s">
        <v>38</v>
      </c>
      <c r="Q350" s="5" t="s">
        <v>30</v>
      </c>
      <c r="R350" s="6">
        <v>644</v>
      </c>
      <c r="S350" s="6">
        <v>5743.5</v>
      </c>
      <c r="T350" s="6">
        <v>6432.72</v>
      </c>
      <c r="U350" s="3">
        <v>1148.7</v>
      </c>
      <c r="V350" s="4" t="s">
        <v>39</v>
      </c>
    </row>
    <row r="351" spans="1:22" ht="18" customHeight="1" x14ac:dyDescent="0.35">
      <c r="A351" s="14" t="s">
        <v>409</v>
      </c>
      <c r="B351" s="14">
        <f>Table3[[#This Row],[Year]]</f>
        <v>2021</v>
      </c>
      <c r="C351" s="14" t="str">
        <f>Table3[[#This Row],[Month]]</f>
        <v>Dec</v>
      </c>
      <c r="D351" s="14" t="s">
        <v>52</v>
      </c>
      <c r="E351" s="14" t="s">
        <v>53</v>
      </c>
      <c r="F351" s="14" t="s">
        <v>54</v>
      </c>
      <c r="G351" s="14" t="s">
        <v>997</v>
      </c>
      <c r="H351" s="14" t="s">
        <v>1012</v>
      </c>
      <c r="I351" s="14" t="s">
        <v>1008</v>
      </c>
      <c r="J351" s="17">
        <f>Table3[[#This Row],[Income]]</f>
        <v>7000</v>
      </c>
      <c r="K351" s="17">
        <f>Table3[[#This Row],[Target Income]]</f>
        <v>7840</v>
      </c>
      <c r="N351" s="1">
        <v>2021</v>
      </c>
      <c r="O351" s="1" t="s">
        <v>11</v>
      </c>
      <c r="P351" s="1" t="s">
        <v>12</v>
      </c>
      <c r="Q351" s="5" t="s">
        <v>29</v>
      </c>
      <c r="R351" s="6">
        <v>643</v>
      </c>
      <c r="S351" s="6">
        <v>7000</v>
      </c>
      <c r="T351" s="6">
        <v>7840</v>
      </c>
      <c r="U351" s="3">
        <v>1400</v>
      </c>
      <c r="V351" s="4" t="s">
        <v>39</v>
      </c>
    </row>
    <row r="352" spans="1:22" ht="18" customHeight="1" x14ac:dyDescent="0.35">
      <c r="A352" s="10" t="s">
        <v>410</v>
      </c>
      <c r="B352" s="10">
        <f>Table3[[#This Row],[Year]]</f>
        <v>2021</v>
      </c>
      <c r="C352" s="10" t="str">
        <f>Table3[[#This Row],[Month]]</f>
        <v>Dec</v>
      </c>
      <c r="D352" s="10" t="s">
        <v>52</v>
      </c>
      <c r="E352" s="10" t="s">
        <v>53</v>
      </c>
      <c r="F352" s="10" t="s">
        <v>54</v>
      </c>
      <c r="G352" s="10" t="s">
        <v>997</v>
      </c>
      <c r="H352" s="10" t="s">
        <v>56</v>
      </c>
      <c r="I352" s="10" t="s">
        <v>1008</v>
      </c>
      <c r="J352" s="13">
        <f>Table3[[#This Row],[Income]]</f>
        <v>4578.6000000000004</v>
      </c>
      <c r="K352" s="13">
        <f>Table3[[#This Row],[Target Income]]</f>
        <v>5128.0320000000002</v>
      </c>
      <c r="N352" s="1">
        <v>2021</v>
      </c>
      <c r="O352" s="1" t="s">
        <v>11</v>
      </c>
      <c r="P352" s="1" t="s">
        <v>38</v>
      </c>
      <c r="Q352" s="5" t="s">
        <v>31</v>
      </c>
      <c r="R352" s="6">
        <v>455</v>
      </c>
      <c r="S352" s="6">
        <v>4578.6000000000004</v>
      </c>
      <c r="T352" s="6">
        <v>5128.0320000000002</v>
      </c>
      <c r="U352" s="3">
        <v>915.72000000000014</v>
      </c>
      <c r="V352" s="4" t="s">
        <v>39</v>
      </c>
    </row>
    <row r="353" spans="1:22" ht="18" customHeight="1" x14ac:dyDescent="0.35">
      <c r="A353" s="14" t="s">
        <v>411</v>
      </c>
      <c r="B353" s="14">
        <f>Table3[[#This Row],[Year]]</f>
        <v>2021</v>
      </c>
      <c r="C353" s="14" t="str">
        <f>Table3[[#This Row],[Month]]</f>
        <v>Dec</v>
      </c>
      <c r="D353" s="14" t="s">
        <v>52</v>
      </c>
      <c r="E353" s="14" t="s">
        <v>53</v>
      </c>
      <c r="F353" s="14" t="s">
        <v>54</v>
      </c>
      <c r="G353" s="14" t="s">
        <v>997</v>
      </c>
      <c r="H353" s="14" t="s">
        <v>1012</v>
      </c>
      <c r="I353" s="14" t="s">
        <v>1008</v>
      </c>
      <c r="J353" s="17">
        <f>Table3[[#This Row],[Income]]</f>
        <v>7000</v>
      </c>
      <c r="K353" s="17">
        <f>Table3[[#This Row],[Target Income]]</f>
        <v>7840</v>
      </c>
      <c r="N353" s="1">
        <v>2021</v>
      </c>
      <c r="O353" s="1" t="s">
        <v>11</v>
      </c>
      <c r="P353" s="1" t="s">
        <v>12</v>
      </c>
      <c r="Q353" s="5" t="s">
        <v>28</v>
      </c>
      <c r="R353" s="7">
        <v>345</v>
      </c>
      <c r="S353" s="7">
        <v>7000</v>
      </c>
      <c r="T353" s="7">
        <v>7840</v>
      </c>
      <c r="U353" s="3">
        <v>1400</v>
      </c>
      <c r="V353" s="4" t="s">
        <v>39</v>
      </c>
    </row>
    <row r="354" spans="1:22" ht="18" customHeight="1" x14ac:dyDescent="0.35">
      <c r="A354" s="10" t="s">
        <v>412</v>
      </c>
      <c r="B354" s="10">
        <f>Table3[[#This Row],[Year]]</f>
        <v>2021</v>
      </c>
      <c r="C354" s="10" t="str">
        <f>Table3[[#This Row],[Month]]</f>
        <v>Dec</v>
      </c>
      <c r="D354" s="10" t="s">
        <v>52</v>
      </c>
      <c r="E354" s="10" t="s">
        <v>996</v>
      </c>
      <c r="F354" s="10" t="s">
        <v>54</v>
      </c>
      <c r="G354" s="10" t="s">
        <v>55</v>
      </c>
      <c r="H354" s="10" t="s">
        <v>56</v>
      </c>
      <c r="I354" s="10" t="s">
        <v>1008</v>
      </c>
      <c r="J354" s="13">
        <f>Table3[[#This Row],[Income]]</f>
        <v>100</v>
      </c>
      <c r="K354" s="13">
        <f>Table3[[#This Row],[Target Income]]</f>
        <v>112</v>
      </c>
      <c r="N354" s="1">
        <v>2021</v>
      </c>
      <c r="O354" s="1" t="s">
        <v>11</v>
      </c>
      <c r="P354" s="1" t="s">
        <v>13</v>
      </c>
      <c r="Q354" s="2" t="s">
        <v>33</v>
      </c>
      <c r="R354" s="3">
        <v>122</v>
      </c>
      <c r="S354" s="3">
        <v>100</v>
      </c>
      <c r="T354" s="3">
        <v>112</v>
      </c>
      <c r="U354" s="3">
        <v>20</v>
      </c>
      <c r="V354" s="4" t="s">
        <v>39</v>
      </c>
    </row>
    <row r="355" spans="1:22" ht="18" customHeight="1" x14ac:dyDescent="0.35">
      <c r="A355" s="14" t="s">
        <v>413</v>
      </c>
      <c r="B355" s="14">
        <f>Table3[[#This Row],[Year]]</f>
        <v>2021</v>
      </c>
      <c r="C355" s="14" t="str">
        <f>Table3[[#This Row],[Month]]</f>
        <v>Dec</v>
      </c>
      <c r="D355" s="14" t="s">
        <v>52</v>
      </c>
      <c r="E355" s="14" t="s">
        <v>53</v>
      </c>
      <c r="F355" s="14" t="s">
        <v>54</v>
      </c>
      <c r="G355" s="14" t="s">
        <v>997</v>
      </c>
      <c r="H355" s="14" t="s">
        <v>56</v>
      </c>
      <c r="I355" s="14" t="s">
        <v>1008</v>
      </c>
      <c r="J355" s="17">
        <f>Table3[[#This Row],[Income]]</f>
        <v>4577.2</v>
      </c>
      <c r="K355" s="17">
        <f>Table3[[#This Row],[Target Income]]</f>
        <v>5126.4639999999999</v>
      </c>
      <c r="N355" s="1">
        <v>2021</v>
      </c>
      <c r="O355" s="1" t="s">
        <v>11</v>
      </c>
      <c r="P355" s="1" t="s">
        <v>15</v>
      </c>
      <c r="Q355" s="5" t="s">
        <v>26</v>
      </c>
      <c r="R355" s="6">
        <v>78</v>
      </c>
      <c r="S355" s="6">
        <v>4577.2</v>
      </c>
      <c r="T355" s="6">
        <v>5126.4639999999999</v>
      </c>
      <c r="U355" s="3">
        <v>915.44</v>
      </c>
      <c r="V355" s="4" t="s">
        <v>39</v>
      </c>
    </row>
    <row r="356" spans="1:22" ht="18" customHeight="1" x14ac:dyDescent="0.35">
      <c r="A356" s="10" t="s">
        <v>414</v>
      </c>
      <c r="B356" s="10">
        <f>Table3[[#This Row],[Year]]</f>
        <v>2021</v>
      </c>
      <c r="C356" s="10" t="str">
        <f>Table3[[#This Row],[Month]]</f>
        <v>Dec</v>
      </c>
      <c r="D356" s="10" t="s">
        <v>52</v>
      </c>
      <c r="E356" s="10" t="s">
        <v>53</v>
      </c>
      <c r="F356" s="10" t="s">
        <v>54</v>
      </c>
      <c r="G356" s="10" t="s">
        <v>997</v>
      </c>
      <c r="H356" s="10" t="s">
        <v>56</v>
      </c>
      <c r="I356" s="10" t="s">
        <v>1008</v>
      </c>
      <c r="J356" s="13">
        <f>Table3[[#This Row],[Income]]</f>
        <v>4576.8999999999996</v>
      </c>
      <c r="K356" s="13">
        <f>Table3[[#This Row],[Target Income]]</f>
        <v>5126.1279999999997</v>
      </c>
      <c r="N356" s="1">
        <v>2021</v>
      </c>
      <c r="O356" s="1" t="s">
        <v>11</v>
      </c>
      <c r="P356" s="1" t="s">
        <v>15</v>
      </c>
      <c r="Q356" s="5" t="s">
        <v>24</v>
      </c>
      <c r="R356" s="6">
        <v>76</v>
      </c>
      <c r="S356" s="6">
        <v>4576.8999999999996</v>
      </c>
      <c r="T356" s="6">
        <v>5126.1279999999997</v>
      </c>
      <c r="U356" s="3">
        <v>915.38</v>
      </c>
      <c r="V356" s="4" t="s">
        <v>39</v>
      </c>
    </row>
    <row r="357" spans="1:22" ht="18" customHeight="1" x14ac:dyDescent="0.35">
      <c r="A357" s="14" t="s">
        <v>415</v>
      </c>
      <c r="B357" s="14">
        <f>Table3[[#This Row],[Year]]</f>
        <v>2021</v>
      </c>
      <c r="C357" s="14" t="str">
        <f>Table3[[#This Row],[Month]]</f>
        <v>Dec</v>
      </c>
      <c r="D357" s="14" t="s">
        <v>52</v>
      </c>
      <c r="E357" s="14" t="s">
        <v>53</v>
      </c>
      <c r="F357" s="14" t="s">
        <v>54</v>
      </c>
      <c r="G357" s="14" t="s">
        <v>55</v>
      </c>
      <c r="H357" s="14" t="s">
        <v>56</v>
      </c>
      <c r="I357" s="14" t="s">
        <v>1008</v>
      </c>
      <c r="J357" s="17">
        <f>Table3[[#This Row],[Income]]</f>
        <v>200</v>
      </c>
      <c r="K357" s="17">
        <f>Table3[[#This Row],[Target Income]]</f>
        <v>224</v>
      </c>
      <c r="N357" s="1">
        <v>2021</v>
      </c>
      <c r="O357" s="1" t="s">
        <v>11</v>
      </c>
      <c r="P357" s="1" t="s">
        <v>15</v>
      </c>
      <c r="Q357" s="5" t="s">
        <v>25</v>
      </c>
      <c r="R357" s="6">
        <v>46</v>
      </c>
      <c r="S357" s="6">
        <v>200</v>
      </c>
      <c r="T357" s="6">
        <v>224</v>
      </c>
      <c r="U357" s="3">
        <v>40</v>
      </c>
      <c r="V357" s="4" t="s">
        <v>39</v>
      </c>
    </row>
    <row r="358" spans="1:22" ht="18" customHeight="1" x14ac:dyDescent="0.35">
      <c r="A358" s="10" t="s">
        <v>416</v>
      </c>
      <c r="B358" s="10">
        <f>Table3[[#This Row],[Year]]</f>
        <v>2021</v>
      </c>
      <c r="C358" s="10" t="str">
        <f>Table3[[#This Row],[Month]]</f>
        <v>Dec</v>
      </c>
      <c r="D358" s="10" t="s">
        <v>52</v>
      </c>
      <c r="E358" s="10" t="s">
        <v>53</v>
      </c>
      <c r="F358" s="10" t="s">
        <v>54</v>
      </c>
      <c r="G358" s="10" t="s">
        <v>997</v>
      </c>
      <c r="H358" s="10" t="s">
        <v>56</v>
      </c>
      <c r="I358" s="10" t="s">
        <v>1008</v>
      </c>
      <c r="J358" s="13">
        <f>Table3[[#This Row],[Income]]</f>
        <v>4576.8</v>
      </c>
      <c r="K358" s="13">
        <f>Table3[[#This Row],[Target Income]]</f>
        <v>5126.0160000000005</v>
      </c>
      <c r="N358" s="1">
        <v>2021</v>
      </c>
      <c r="O358" s="1" t="s">
        <v>11</v>
      </c>
      <c r="P358" s="1" t="s">
        <v>15</v>
      </c>
      <c r="Q358" s="5" t="s">
        <v>23</v>
      </c>
      <c r="R358" s="6">
        <v>34</v>
      </c>
      <c r="S358" s="6">
        <v>4576.8</v>
      </c>
      <c r="T358" s="6">
        <v>5126.0160000000005</v>
      </c>
      <c r="U358" s="3">
        <v>915.36000000000013</v>
      </c>
      <c r="V358" s="4" t="s">
        <v>39</v>
      </c>
    </row>
    <row r="359" spans="1:22" ht="18" customHeight="1" x14ac:dyDescent="0.35">
      <c r="A359" s="14" t="s">
        <v>417</v>
      </c>
      <c r="B359" s="14">
        <f>Table3[[#This Row],[Year]]</f>
        <v>2021</v>
      </c>
      <c r="C359" s="14" t="str">
        <f>Table3[[#This Row],[Month]]</f>
        <v>Dec</v>
      </c>
      <c r="D359" s="14" t="s">
        <v>52</v>
      </c>
      <c r="E359" s="14" t="s">
        <v>53</v>
      </c>
      <c r="F359" s="14" t="s">
        <v>54</v>
      </c>
      <c r="G359" s="14" t="s">
        <v>55</v>
      </c>
      <c r="H359" s="14" t="s">
        <v>56</v>
      </c>
      <c r="I359" s="14" t="s">
        <v>1008</v>
      </c>
      <c r="J359" s="17">
        <f>Table3[[#This Row],[Income]]</f>
        <v>200</v>
      </c>
      <c r="K359" s="17">
        <f>Table3[[#This Row],[Target Income]]</f>
        <v>224</v>
      </c>
      <c r="N359" s="1">
        <v>2021</v>
      </c>
      <c r="O359" s="1" t="s">
        <v>11</v>
      </c>
      <c r="P359" s="1" t="s">
        <v>13</v>
      </c>
      <c r="Q359" s="2" t="s">
        <v>34</v>
      </c>
      <c r="R359" s="3">
        <v>7</v>
      </c>
      <c r="S359" s="3">
        <v>200</v>
      </c>
      <c r="T359" s="3">
        <v>224</v>
      </c>
      <c r="U359" s="3">
        <v>40</v>
      </c>
      <c r="V359" s="4" t="s">
        <v>39</v>
      </c>
    </row>
    <row r="360" spans="1:22" ht="18" customHeight="1" x14ac:dyDescent="0.35">
      <c r="A360" s="10" t="s">
        <v>418</v>
      </c>
      <c r="B360" s="10">
        <f>Table3[[#This Row],[Year]]</f>
        <v>2021</v>
      </c>
      <c r="C360" s="10" t="str">
        <f>Table3[[#This Row],[Month]]</f>
        <v>Dec</v>
      </c>
      <c r="D360" s="10" t="s">
        <v>52</v>
      </c>
      <c r="E360" s="10" t="s">
        <v>53</v>
      </c>
      <c r="F360" s="10" t="s">
        <v>54</v>
      </c>
      <c r="G360" s="10" t="s">
        <v>997</v>
      </c>
      <c r="H360" s="10" t="s">
        <v>56</v>
      </c>
      <c r="I360" s="10" t="s">
        <v>1008</v>
      </c>
      <c r="J360" s="13">
        <f>Table3[[#This Row],[Income]]</f>
        <v>4577.3</v>
      </c>
      <c r="K360" s="13">
        <f>Table3[[#This Row],[Target Income]]</f>
        <v>5126.576</v>
      </c>
      <c r="N360" s="1">
        <v>2021</v>
      </c>
      <c r="O360" s="1" t="s">
        <v>11</v>
      </c>
      <c r="P360" s="1" t="s">
        <v>15</v>
      </c>
      <c r="Q360" s="5" t="s">
        <v>27</v>
      </c>
      <c r="R360" s="6">
        <v>3</v>
      </c>
      <c r="S360" s="6">
        <v>4577.3</v>
      </c>
      <c r="T360" s="6">
        <v>5126.576</v>
      </c>
      <c r="U360" s="3">
        <v>915.46</v>
      </c>
      <c r="V360" s="4" t="s">
        <v>39</v>
      </c>
    </row>
    <row r="361" spans="1:22" ht="18" customHeight="1" x14ac:dyDescent="0.35">
      <c r="A361" s="14" t="s">
        <v>419</v>
      </c>
      <c r="B361" s="14">
        <f>Table3[[#This Row],[Year]]</f>
        <v>2021</v>
      </c>
      <c r="C361" s="14" t="str">
        <f>Table3[[#This Row],[Month]]</f>
        <v>Dec</v>
      </c>
      <c r="D361" s="14" t="s">
        <v>52</v>
      </c>
      <c r="E361" s="14" t="s">
        <v>53</v>
      </c>
      <c r="F361" s="14" t="s">
        <v>54</v>
      </c>
      <c r="G361" s="14" t="s">
        <v>55</v>
      </c>
      <c r="H361" s="14" t="s">
        <v>56</v>
      </c>
      <c r="I361" s="14" t="s">
        <v>1008</v>
      </c>
      <c r="J361" s="17">
        <f>Table3[[#This Row],[Income]]</f>
        <v>6600</v>
      </c>
      <c r="K361" s="17">
        <f>Table3[[#This Row],[Target Income]]</f>
        <v>7392</v>
      </c>
      <c r="N361" s="1">
        <v>2021</v>
      </c>
      <c r="O361" s="1" t="s">
        <v>11</v>
      </c>
      <c r="P361" s="1" t="s">
        <v>32</v>
      </c>
      <c r="Q361" s="5" t="s">
        <v>32</v>
      </c>
      <c r="R361" s="6">
        <v>2</v>
      </c>
      <c r="S361" s="6">
        <v>6600</v>
      </c>
      <c r="T361" s="6">
        <v>7392</v>
      </c>
      <c r="U361" s="3">
        <v>1320</v>
      </c>
      <c r="V361" s="4" t="s">
        <v>39</v>
      </c>
    </row>
    <row r="362" spans="1:22" ht="18" customHeight="1" x14ac:dyDescent="0.35">
      <c r="A362" s="10" t="s">
        <v>420</v>
      </c>
      <c r="B362" s="10">
        <f>Table3[[#This Row],[Year]]</f>
        <v>2022</v>
      </c>
      <c r="C362" s="10" t="str">
        <f>Table3[[#This Row],[Month]]</f>
        <v>Jan</v>
      </c>
      <c r="D362" s="10" t="s">
        <v>52</v>
      </c>
      <c r="E362" s="10" t="s">
        <v>53</v>
      </c>
      <c r="F362" s="10" t="s">
        <v>54</v>
      </c>
      <c r="G362" s="10" t="s">
        <v>55</v>
      </c>
      <c r="H362" s="10" t="s">
        <v>56</v>
      </c>
      <c r="I362" s="10" t="s">
        <v>1008</v>
      </c>
      <c r="J362" s="13">
        <f>Table3[[#This Row],[Income]]</f>
        <v>5492.76</v>
      </c>
      <c r="K362" s="13">
        <f>Table3[[#This Row],[Target Income]]</f>
        <v>5126.576</v>
      </c>
      <c r="N362" s="1">
        <v>2022</v>
      </c>
      <c r="O362" s="1" t="s">
        <v>0</v>
      </c>
      <c r="P362" s="1" t="s">
        <v>14</v>
      </c>
      <c r="Q362" s="2" t="s">
        <v>36</v>
      </c>
      <c r="R362" s="3">
        <v>3566</v>
      </c>
      <c r="S362" s="3">
        <v>5492.76</v>
      </c>
      <c r="T362" s="3">
        <v>5126.576</v>
      </c>
      <c r="U362" s="3">
        <v>1098.5520000000001</v>
      </c>
      <c r="V362" s="4" t="s">
        <v>39</v>
      </c>
    </row>
    <row r="363" spans="1:22" ht="18" customHeight="1" x14ac:dyDescent="0.35">
      <c r="A363" s="14" t="s">
        <v>421</v>
      </c>
      <c r="B363" s="14">
        <f>Table3[[#This Row],[Year]]</f>
        <v>2022</v>
      </c>
      <c r="C363" s="14" t="str">
        <f>Table3[[#This Row],[Month]]</f>
        <v>Jan</v>
      </c>
      <c r="D363" s="14" t="s">
        <v>52</v>
      </c>
      <c r="E363" s="14" t="s">
        <v>53</v>
      </c>
      <c r="F363" s="14" t="s">
        <v>54</v>
      </c>
      <c r="G363" s="14" t="s">
        <v>55</v>
      </c>
      <c r="H363" s="14" t="s">
        <v>56</v>
      </c>
      <c r="I363" s="14" t="s">
        <v>1008</v>
      </c>
      <c r="J363" s="17">
        <f>Table3[[#This Row],[Income]]</f>
        <v>9600</v>
      </c>
      <c r="K363" s="17">
        <f>Table3[[#This Row],[Target Income]]</f>
        <v>8960</v>
      </c>
      <c r="N363" s="1">
        <v>2022</v>
      </c>
      <c r="O363" s="1" t="s">
        <v>0</v>
      </c>
      <c r="P363" s="1" t="s">
        <v>14</v>
      </c>
      <c r="Q363" s="2" t="s">
        <v>37</v>
      </c>
      <c r="R363" s="3">
        <v>2498</v>
      </c>
      <c r="S363" s="3">
        <v>9600</v>
      </c>
      <c r="T363" s="3">
        <v>8960</v>
      </c>
      <c r="U363" s="3">
        <v>1920</v>
      </c>
      <c r="V363" s="4" t="s">
        <v>39</v>
      </c>
    </row>
    <row r="364" spans="1:22" ht="18" customHeight="1" x14ac:dyDescent="0.35">
      <c r="A364" s="10" t="s">
        <v>422</v>
      </c>
      <c r="B364" s="10">
        <f>Table3[[#This Row],[Year]]</f>
        <v>2022</v>
      </c>
      <c r="C364" s="10" t="str">
        <f>Table3[[#This Row],[Month]]</f>
        <v>Jan</v>
      </c>
      <c r="D364" s="10" t="s">
        <v>52</v>
      </c>
      <c r="E364" s="10" t="s">
        <v>53</v>
      </c>
      <c r="F364" s="10" t="s">
        <v>54</v>
      </c>
      <c r="G364" s="10" t="s">
        <v>55</v>
      </c>
      <c r="H364" s="10" t="s">
        <v>56</v>
      </c>
      <c r="I364" s="10" t="s">
        <v>1008</v>
      </c>
      <c r="J364" s="13">
        <f>Table3[[#This Row],[Income]]</f>
        <v>5492.6399999999994</v>
      </c>
      <c r="K364" s="13">
        <f>Table3[[#This Row],[Target Income]]</f>
        <v>5126.4639999999999</v>
      </c>
      <c r="N364" s="1">
        <v>2022</v>
      </c>
      <c r="O364" s="1" t="s">
        <v>0</v>
      </c>
      <c r="P364" s="1" t="s">
        <v>13</v>
      </c>
      <c r="Q364" s="2" t="s">
        <v>35</v>
      </c>
      <c r="R364" s="3">
        <v>1245</v>
      </c>
      <c r="S364" s="3">
        <v>5492.6399999999994</v>
      </c>
      <c r="T364" s="3">
        <v>5126.4639999999999</v>
      </c>
      <c r="U364" s="3">
        <v>1098.528</v>
      </c>
      <c r="V364" s="4" t="s">
        <v>41</v>
      </c>
    </row>
    <row r="365" spans="1:22" ht="18" customHeight="1" x14ac:dyDescent="0.35">
      <c r="A365" s="14" t="s">
        <v>423</v>
      </c>
      <c r="B365" s="14">
        <f>Table3[[#This Row],[Year]]</f>
        <v>2022</v>
      </c>
      <c r="C365" s="14" t="str">
        <f>Table3[[#This Row],[Month]]</f>
        <v>Jan</v>
      </c>
      <c r="D365" s="14" t="s">
        <v>52</v>
      </c>
      <c r="E365" s="14" t="s">
        <v>53</v>
      </c>
      <c r="F365" s="14" t="s">
        <v>54</v>
      </c>
      <c r="G365" s="14" t="s">
        <v>55</v>
      </c>
      <c r="H365" s="14" t="s">
        <v>56</v>
      </c>
      <c r="I365" s="14" t="s">
        <v>1008</v>
      </c>
      <c r="J365" s="17">
        <f>Table3[[#This Row],[Income]]</f>
        <v>6892.2</v>
      </c>
      <c r="K365" s="17">
        <f>Table3[[#This Row],[Target Income]]</f>
        <v>6432.72</v>
      </c>
      <c r="N365" s="1">
        <v>2022</v>
      </c>
      <c r="O365" s="1" t="s">
        <v>0</v>
      </c>
      <c r="P365" s="1" t="s">
        <v>38</v>
      </c>
      <c r="Q365" s="5" t="s">
        <v>30</v>
      </c>
      <c r="R365" s="6">
        <v>644</v>
      </c>
      <c r="S365" s="6">
        <v>6892.2</v>
      </c>
      <c r="T365" s="6">
        <v>6432.72</v>
      </c>
      <c r="U365" s="3">
        <v>1378.44</v>
      </c>
      <c r="V365" s="4" t="s">
        <v>41</v>
      </c>
    </row>
    <row r="366" spans="1:22" ht="18" customHeight="1" x14ac:dyDescent="0.35">
      <c r="A366" s="10" t="s">
        <v>424</v>
      </c>
      <c r="B366" s="10">
        <f>Table3[[#This Row],[Year]]</f>
        <v>2022</v>
      </c>
      <c r="C366" s="10" t="str">
        <f>Table3[[#This Row],[Month]]</f>
        <v>Jan</v>
      </c>
      <c r="D366" s="10" t="s">
        <v>52</v>
      </c>
      <c r="E366" s="10" t="s">
        <v>53</v>
      </c>
      <c r="F366" s="10" t="s">
        <v>54</v>
      </c>
      <c r="G366" s="10" t="s">
        <v>55</v>
      </c>
      <c r="H366" s="10" t="s">
        <v>56</v>
      </c>
      <c r="I366" s="10" t="s">
        <v>1008</v>
      </c>
      <c r="J366" s="13">
        <f>Table3[[#This Row],[Income]]</f>
        <v>8400</v>
      </c>
      <c r="K366" s="13">
        <f>Table3[[#This Row],[Target Income]]</f>
        <v>7840</v>
      </c>
      <c r="N366" s="1">
        <v>2022</v>
      </c>
      <c r="O366" s="1" t="s">
        <v>0</v>
      </c>
      <c r="P366" s="1" t="s">
        <v>12</v>
      </c>
      <c r="Q366" s="5" t="s">
        <v>29</v>
      </c>
      <c r="R366" s="6">
        <v>643</v>
      </c>
      <c r="S366" s="6">
        <v>8400</v>
      </c>
      <c r="T366" s="6">
        <v>7840</v>
      </c>
      <c r="U366" s="3">
        <v>1680</v>
      </c>
      <c r="V366" s="4" t="s">
        <v>41</v>
      </c>
    </row>
    <row r="367" spans="1:22" ht="18" customHeight="1" x14ac:dyDescent="0.35">
      <c r="A367" s="14" t="s">
        <v>425</v>
      </c>
      <c r="B367" s="14">
        <f>Table3[[#This Row],[Year]]</f>
        <v>2022</v>
      </c>
      <c r="C367" s="14" t="str">
        <f>Table3[[#This Row],[Month]]</f>
        <v>Jan</v>
      </c>
      <c r="D367" s="14" t="s">
        <v>52</v>
      </c>
      <c r="E367" s="14" t="s">
        <v>53</v>
      </c>
      <c r="F367" s="14" t="s">
        <v>54</v>
      </c>
      <c r="G367" s="14" t="s">
        <v>55</v>
      </c>
      <c r="H367" s="14" t="s">
        <v>56</v>
      </c>
      <c r="I367" s="14" t="s">
        <v>1008</v>
      </c>
      <c r="J367" s="17">
        <f>Table3[[#This Row],[Income]]</f>
        <v>5494.3200000000006</v>
      </c>
      <c r="K367" s="17">
        <f>Table3[[#This Row],[Target Income]]</f>
        <v>5128.0320000000002</v>
      </c>
      <c r="N367" s="1">
        <v>2022</v>
      </c>
      <c r="O367" s="1" t="s">
        <v>0</v>
      </c>
      <c r="P367" s="1" t="s">
        <v>38</v>
      </c>
      <c r="Q367" s="5" t="s">
        <v>31</v>
      </c>
      <c r="R367" s="6">
        <v>455</v>
      </c>
      <c r="S367" s="6">
        <v>5494.3200000000006</v>
      </c>
      <c r="T367" s="6">
        <v>5128.0320000000002</v>
      </c>
      <c r="U367" s="3">
        <v>1098.8640000000003</v>
      </c>
      <c r="V367" s="4" t="s">
        <v>41</v>
      </c>
    </row>
    <row r="368" spans="1:22" ht="18" customHeight="1" x14ac:dyDescent="0.35">
      <c r="A368" s="10" t="s">
        <v>426</v>
      </c>
      <c r="B368" s="10">
        <f>Table3[[#This Row],[Year]]</f>
        <v>2022</v>
      </c>
      <c r="C368" s="10" t="str">
        <f>Table3[[#This Row],[Month]]</f>
        <v>Jan</v>
      </c>
      <c r="D368" s="10" t="s">
        <v>52</v>
      </c>
      <c r="E368" s="10" t="s">
        <v>53</v>
      </c>
      <c r="F368" s="10" t="s">
        <v>54</v>
      </c>
      <c r="G368" s="10" t="s">
        <v>55</v>
      </c>
      <c r="H368" s="10" t="s">
        <v>56</v>
      </c>
      <c r="I368" s="10" t="s">
        <v>1008</v>
      </c>
      <c r="J368" s="13">
        <f>Table3[[#This Row],[Income]]</f>
        <v>8400</v>
      </c>
      <c r="K368" s="13">
        <f>Table3[[#This Row],[Target Income]]</f>
        <v>7840</v>
      </c>
      <c r="N368" s="1">
        <v>2022</v>
      </c>
      <c r="O368" s="1" t="s">
        <v>0</v>
      </c>
      <c r="P368" s="1" t="s">
        <v>12</v>
      </c>
      <c r="Q368" s="5" t="s">
        <v>28</v>
      </c>
      <c r="R368" s="7">
        <v>345</v>
      </c>
      <c r="S368" s="7">
        <v>8400</v>
      </c>
      <c r="T368" s="7">
        <v>7840</v>
      </c>
      <c r="U368" s="3">
        <v>1680</v>
      </c>
      <c r="V368" s="4" t="s">
        <v>41</v>
      </c>
    </row>
    <row r="369" spans="1:22" ht="18" customHeight="1" x14ac:dyDescent="0.35">
      <c r="A369" s="14" t="s">
        <v>427</v>
      </c>
      <c r="B369" s="14">
        <f>Table3[[#This Row],[Year]]</f>
        <v>2022</v>
      </c>
      <c r="C369" s="14" t="str">
        <f>Table3[[#This Row],[Month]]</f>
        <v>Jan</v>
      </c>
      <c r="D369" s="14" t="s">
        <v>998</v>
      </c>
      <c r="E369" s="14" t="s">
        <v>53</v>
      </c>
      <c r="F369" s="14" t="s">
        <v>54</v>
      </c>
      <c r="G369" s="14" t="s">
        <v>55</v>
      </c>
      <c r="H369" s="14" t="s">
        <v>56</v>
      </c>
      <c r="I369" s="14" t="s">
        <v>57</v>
      </c>
      <c r="J369" s="17">
        <f>Table3[[#This Row],[Income]]</f>
        <v>120</v>
      </c>
      <c r="K369" s="17">
        <f>Table3[[#This Row],[Target Income]]</f>
        <v>112</v>
      </c>
      <c r="N369" s="1">
        <v>2022</v>
      </c>
      <c r="O369" s="1" t="s">
        <v>0</v>
      </c>
      <c r="P369" s="1" t="s">
        <v>13</v>
      </c>
      <c r="Q369" s="2" t="s">
        <v>33</v>
      </c>
      <c r="R369" s="3">
        <v>122</v>
      </c>
      <c r="S369" s="3">
        <v>120</v>
      </c>
      <c r="T369" s="3">
        <v>112</v>
      </c>
      <c r="U369" s="3">
        <v>24</v>
      </c>
      <c r="V369" s="4" t="s">
        <v>41</v>
      </c>
    </row>
    <row r="370" spans="1:22" ht="18" customHeight="1" x14ac:dyDescent="0.35">
      <c r="A370" s="10" t="s">
        <v>428</v>
      </c>
      <c r="B370" s="10">
        <f>Table3[[#This Row],[Year]]</f>
        <v>2022</v>
      </c>
      <c r="C370" s="10" t="str">
        <f>Table3[[#This Row],[Month]]</f>
        <v>Jan</v>
      </c>
      <c r="D370" s="10" t="s">
        <v>998</v>
      </c>
      <c r="E370" s="10" t="s">
        <v>53</v>
      </c>
      <c r="F370" s="10" t="s">
        <v>54</v>
      </c>
      <c r="G370" s="10" t="s">
        <v>55</v>
      </c>
      <c r="H370" s="10" t="s">
        <v>56</v>
      </c>
      <c r="I370" s="10" t="s">
        <v>57</v>
      </c>
      <c r="J370" s="13">
        <f>Table3[[#This Row],[Income]]</f>
        <v>2288.6</v>
      </c>
      <c r="K370" s="13">
        <f>Table3[[#This Row],[Target Income]]</f>
        <v>5126.4639999999999</v>
      </c>
      <c r="N370" s="1">
        <v>2022</v>
      </c>
      <c r="O370" s="1" t="s">
        <v>0</v>
      </c>
      <c r="P370" s="1" t="s">
        <v>15</v>
      </c>
      <c r="Q370" s="5" t="s">
        <v>26</v>
      </c>
      <c r="R370" s="6">
        <v>78</v>
      </c>
      <c r="S370" s="6">
        <v>2288.6</v>
      </c>
      <c r="T370" s="6">
        <v>5126.4639999999999</v>
      </c>
      <c r="U370" s="3">
        <v>457.72</v>
      </c>
      <c r="V370" s="4" t="s">
        <v>41</v>
      </c>
    </row>
    <row r="371" spans="1:22" ht="18" customHeight="1" x14ac:dyDescent="0.35">
      <c r="A371" s="14" t="s">
        <v>429</v>
      </c>
      <c r="B371" s="14">
        <f>Table3[[#This Row],[Year]]</f>
        <v>2022</v>
      </c>
      <c r="C371" s="14" t="str">
        <f>Table3[[#This Row],[Month]]</f>
        <v>Jan</v>
      </c>
      <c r="D371" s="14" t="s">
        <v>998</v>
      </c>
      <c r="E371" s="14" t="s">
        <v>53</v>
      </c>
      <c r="F371" s="14" t="s">
        <v>54</v>
      </c>
      <c r="G371" s="14" t="s">
        <v>55</v>
      </c>
      <c r="H371" s="14" t="s">
        <v>56</v>
      </c>
      <c r="I371" s="14" t="s">
        <v>57</v>
      </c>
      <c r="J371" s="17">
        <f>Table3[[#This Row],[Income]]</f>
        <v>2288.4499999999998</v>
      </c>
      <c r="K371" s="17">
        <f>Table3[[#This Row],[Target Income]]</f>
        <v>5126.1279999999997</v>
      </c>
      <c r="N371" s="1">
        <v>2022</v>
      </c>
      <c r="O371" s="1" t="s">
        <v>0</v>
      </c>
      <c r="P371" s="1" t="s">
        <v>15</v>
      </c>
      <c r="Q371" s="5" t="s">
        <v>24</v>
      </c>
      <c r="R371" s="6">
        <v>76</v>
      </c>
      <c r="S371" s="6">
        <v>2288.4499999999998</v>
      </c>
      <c r="T371" s="6">
        <v>5126.1279999999997</v>
      </c>
      <c r="U371" s="3">
        <v>457.69</v>
      </c>
      <c r="V371" s="4" t="s">
        <v>41</v>
      </c>
    </row>
    <row r="372" spans="1:22" ht="18" customHeight="1" x14ac:dyDescent="0.35">
      <c r="A372" s="10" t="s">
        <v>430</v>
      </c>
      <c r="B372" s="10">
        <f>Table3[[#This Row],[Year]]</f>
        <v>2022</v>
      </c>
      <c r="C372" s="10" t="str">
        <f>Table3[[#This Row],[Month]]</f>
        <v>Jan</v>
      </c>
      <c r="D372" s="10" t="s">
        <v>998</v>
      </c>
      <c r="E372" s="10" t="s">
        <v>53</v>
      </c>
      <c r="F372" s="10" t="s">
        <v>54</v>
      </c>
      <c r="G372" s="10" t="s">
        <v>55</v>
      </c>
      <c r="H372" s="10" t="s">
        <v>56</v>
      </c>
      <c r="I372" s="10" t="s">
        <v>57</v>
      </c>
      <c r="J372" s="13">
        <f>Table3[[#This Row],[Income]]</f>
        <v>100</v>
      </c>
      <c r="K372" s="13">
        <f>Table3[[#This Row],[Target Income]]</f>
        <v>224</v>
      </c>
      <c r="N372" s="1">
        <v>2022</v>
      </c>
      <c r="O372" s="1" t="s">
        <v>0</v>
      </c>
      <c r="P372" s="1" t="s">
        <v>15</v>
      </c>
      <c r="Q372" s="5" t="s">
        <v>25</v>
      </c>
      <c r="R372" s="6">
        <v>46</v>
      </c>
      <c r="S372" s="6">
        <v>100</v>
      </c>
      <c r="T372" s="6">
        <v>224</v>
      </c>
      <c r="U372" s="3">
        <v>20</v>
      </c>
      <c r="V372" s="4" t="s">
        <v>41</v>
      </c>
    </row>
    <row r="373" spans="1:22" ht="18" customHeight="1" x14ac:dyDescent="0.35">
      <c r="A373" s="14" t="s">
        <v>431</v>
      </c>
      <c r="B373" s="14">
        <f>Table3[[#This Row],[Year]]</f>
        <v>2022</v>
      </c>
      <c r="C373" s="14" t="str">
        <f>Table3[[#This Row],[Month]]</f>
        <v>Jan</v>
      </c>
      <c r="D373" s="14" t="s">
        <v>998</v>
      </c>
      <c r="E373" s="14" t="s">
        <v>53</v>
      </c>
      <c r="F373" s="14" t="s">
        <v>54</v>
      </c>
      <c r="G373" s="14" t="s">
        <v>55</v>
      </c>
      <c r="H373" s="14" t="s">
        <v>56</v>
      </c>
      <c r="I373" s="14" t="s">
        <v>57</v>
      </c>
      <c r="J373" s="17">
        <f>Table3[[#This Row],[Income]]</f>
        <v>2288.4</v>
      </c>
      <c r="K373" s="17">
        <f>Table3[[#This Row],[Target Income]]</f>
        <v>5126.0160000000005</v>
      </c>
      <c r="N373" s="1">
        <v>2022</v>
      </c>
      <c r="O373" s="1" t="s">
        <v>0</v>
      </c>
      <c r="P373" s="1" t="s">
        <v>15</v>
      </c>
      <c r="Q373" s="5" t="s">
        <v>23</v>
      </c>
      <c r="R373" s="6">
        <v>34</v>
      </c>
      <c r="S373" s="6">
        <v>2288.4</v>
      </c>
      <c r="T373" s="6">
        <v>5126.0160000000005</v>
      </c>
      <c r="U373" s="3">
        <v>457.68000000000006</v>
      </c>
      <c r="V373" s="4" t="s">
        <v>41</v>
      </c>
    </row>
    <row r="374" spans="1:22" ht="18" customHeight="1" x14ac:dyDescent="0.35">
      <c r="A374" s="10" t="s">
        <v>432</v>
      </c>
      <c r="B374" s="10">
        <f>Table3[[#This Row],[Year]]</f>
        <v>2022</v>
      </c>
      <c r="C374" s="10" t="str">
        <f>Table3[[#This Row],[Month]]</f>
        <v>Jan</v>
      </c>
      <c r="D374" s="10" t="s">
        <v>998</v>
      </c>
      <c r="E374" s="10" t="s">
        <v>53</v>
      </c>
      <c r="F374" s="10" t="s">
        <v>54</v>
      </c>
      <c r="G374" s="10" t="s">
        <v>55</v>
      </c>
      <c r="H374" s="10" t="s">
        <v>56</v>
      </c>
      <c r="I374" s="10" t="s">
        <v>57</v>
      </c>
      <c r="J374" s="13">
        <f>Table3[[#This Row],[Income]]</f>
        <v>200</v>
      </c>
      <c r="K374" s="13">
        <f>Table3[[#This Row],[Target Income]]</f>
        <v>224</v>
      </c>
      <c r="N374" s="1">
        <v>2022</v>
      </c>
      <c r="O374" s="1" t="s">
        <v>0</v>
      </c>
      <c r="P374" s="1" t="s">
        <v>13</v>
      </c>
      <c r="Q374" s="2" t="s">
        <v>34</v>
      </c>
      <c r="R374" s="3">
        <v>7</v>
      </c>
      <c r="S374" s="3">
        <v>200</v>
      </c>
      <c r="T374" s="3">
        <v>224</v>
      </c>
      <c r="U374" s="3">
        <v>40</v>
      </c>
      <c r="V374" s="4" t="s">
        <v>41</v>
      </c>
    </row>
    <row r="375" spans="1:22" ht="18" customHeight="1" x14ac:dyDescent="0.35">
      <c r="A375" s="14" t="s">
        <v>433</v>
      </c>
      <c r="B375" s="14">
        <f>Table3[[#This Row],[Year]]</f>
        <v>2022</v>
      </c>
      <c r="C375" s="14" t="str">
        <f>Table3[[#This Row],[Month]]</f>
        <v>Jan</v>
      </c>
      <c r="D375" s="14" t="s">
        <v>52</v>
      </c>
      <c r="E375" s="14" t="s">
        <v>53</v>
      </c>
      <c r="F375" s="14" t="s">
        <v>54</v>
      </c>
      <c r="G375" s="14" t="s">
        <v>55</v>
      </c>
      <c r="H375" s="14" t="s">
        <v>56</v>
      </c>
      <c r="I375" s="14" t="s">
        <v>1008</v>
      </c>
      <c r="J375" s="17">
        <f>Table3[[#This Row],[Income]]</f>
        <v>4577.3</v>
      </c>
      <c r="K375" s="17">
        <f>Table3[[#This Row],[Target Income]]</f>
        <v>7392</v>
      </c>
      <c r="N375" s="1">
        <v>2022</v>
      </c>
      <c r="O375" s="1" t="s">
        <v>0</v>
      </c>
      <c r="P375" s="1" t="s">
        <v>32</v>
      </c>
      <c r="Q375" s="5" t="s">
        <v>32</v>
      </c>
      <c r="R375" s="6">
        <v>3</v>
      </c>
      <c r="S375" s="6">
        <v>4577.3</v>
      </c>
      <c r="T375" s="6">
        <v>7392</v>
      </c>
      <c r="U375" s="3">
        <v>915.46</v>
      </c>
      <c r="V375" s="4" t="s">
        <v>41</v>
      </c>
    </row>
    <row r="376" spans="1:22" ht="18" customHeight="1" x14ac:dyDescent="0.35">
      <c r="A376" s="10" t="s">
        <v>434</v>
      </c>
      <c r="B376" s="10">
        <f>Table3[[#This Row],[Year]]</f>
        <v>2022</v>
      </c>
      <c r="C376" s="10" t="str">
        <f>Table3[[#This Row],[Month]]</f>
        <v>Jan</v>
      </c>
      <c r="D376" s="10" t="s">
        <v>998</v>
      </c>
      <c r="E376" s="10" t="s">
        <v>53</v>
      </c>
      <c r="F376" s="10" t="s">
        <v>54</v>
      </c>
      <c r="G376" s="10" t="s">
        <v>55</v>
      </c>
      <c r="H376" s="10" t="s">
        <v>56</v>
      </c>
      <c r="I376" s="10" t="s">
        <v>57</v>
      </c>
      <c r="J376" s="13">
        <f>Table3[[#This Row],[Income]]</f>
        <v>3300</v>
      </c>
      <c r="K376" s="13">
        <f>Table3[[#This Row],[Target Income]]</f>
        <v>5126.576</v>
      </c>
      <c r="N376" s="1">
        <v>2022</v>
      </c>
      <c r="O376" s="1" t="s">
        <v>0</v>
      </c>
      <c r="P376" s="1" t="s">
        <v>15</v>
      </c>
      <c r="Q376" s="5" t="s">
        <v>27</v>
      </c>
      <c r="R376" s="6">
        <v>3</v>
      </c>
      <c r="S376" s="6">
        <v>3300</v>
      </c>
      <c r="T376" s="6">
        <v>5126.576</v>
      </c>
      <c r="U376" s="3">
        <v>660</v>
      </c>
      <c r="V376" s="4" t="s">
        <v>41</v>
      </c>
    </row>
    <row r="377" spans="1:22" ht="18" customHeight="1" x14ac:dyDescent="0.35">
      <c r="A377" s="14" t="s">
        <v>435</v>
      </c>
      <c r="B377" s="14">
        <f>Table3[[#This Row],[Year]]</f>
        <v>2022</v>
      </c>
      <c r="C377" s="14" t="str">
        <f>Table3[[#This Row],[Month]]</f>
        <v>Feb</v>
      </c>
      <c r="D377" s="14" t="s">
        <v>52</v>
      </c>
      <c r="E377" s="14" t="s">
        <v>53</v>
      </c>
      <c r="F377" s="14" t="s">
        <v>54</v>
      </c>
      <c r="G377" s="14" t="s">
        <v>55</v>
      </c>
      <c r="H377" s="14" t="s">
        <v>56</v>
      </c>
      <c r="I377" s="14" t="s">
        <v>1008</v>
      </c>
      <c r="J377" s="17">
        <f>Table3[[#This Row],[Income]]</f>
        <v>4577.3</v>
      </c>
      <c r="K377" s="17">
        <f>Table3[[#This Row],[Target Income]]</f>
        <v>5126.576</v>
      </c>
      <c r="N377" s="1">
        <v>2022</v>
      </c>
      <c r="O377" s="1" t="s">
        <v>1</v>
      </c>
      <c r="P377" s="1" t="s">
        <v>14</v>
      </c>
      <c r="Q377" s="2" t="s">
        <v>36</v>
      </c>
      <c r="R377" s="3">
        <v>3566</v>
      </c>
      <c r="S377" s="3">
        <v>4577.3</v>
      </c>
      <c r="T377" s="3">
        <v>5126.576</v>
      </c>
      <c r="U377" s="3">
        <v>915.46</v>
      </c>
      <c r="V377" s="4" t="s">
        <v>41</v>
      </c>
    </row>
    <row r="378" spans="1:22" ht="18" customHeight="1" x14ac:dyDescent="0.35">
      <c r="A378" s="10" t="s">
        <v>436</v>
      </c>
      <c r="B378" s="10">
        <f>Table3[[#This Row],[Year]]</f>
        <v>2022</v>
      </c>
      <c r="C378" s="10" t="str">
        <f>Table3[[#This Row],[Month]]</f>
        <v>Feb</v>
      </c>
      <c r="D378" s="10" t="s">
        <v>998</v>
      </c>
      <c r="E378" s="10" t="s">
        <v>53</v>
      </c>
      <c r="F378" s="10" t="s">
        <v>54</v>
      </c>
      <c r="G378" s="10" t="s">
        <v>55</v>
      </c>
      <c r="H378" s="10" t="s">
        <v>56</v>
      </c>
      <c r="I378" s="10" t="s">
        <v>57</v>
      </c>
      <c r="J378" s="13">
        <f>Table3[[#This Row],[Income]]</f>
        <v>8000</v>
      </c>
      <c r="K378" s="13">
        <f>Table3[[#This Row],[Target Income]]</f>
        <v>8960</v>
      </c>
      <c r="N378" s="1">
        <v>2022</v>
      </c>
      <c r="O378" s="1" t="s">
        <v>1</v>
      </c>
      <c r="P378" s="1" t="s">
        <v>14</v>
      </c>
      <c r="Q378" s="2" t="s">
        <v>37</v>
      </c>
      <c r="R378" s="3">
        <v>2498</v>
      </c>
      <c r="S378" s="3">
        <v>8000</v>
      </c>
      <c r="T378" s="3">
        <v>8960</v>
      </c>
      <c r="U378" s="3">
        <v>1600</v>
      </c>
      <c r="V378" s="4" t="s">
        <v>41</v>
      </c>
    </row>
    <row r="379" spans="1:22" ht="18" customHeight="1" x14ac:dyDescent="0.35">
      <c r="A379" s="14" t="s">
        <v>437</v>
      </c>
      <c r="B379" s="14">
        <f>Table3[[#This Row],[Year]]</f>
        <v>2022</v>
      </c>
      <c r="C379" s="14" t="str">
        <f>Table3[[#This Row],[Month]]</f>
        <v>Feb</v>
      </c>
      <c r="D379" s="14" t="s">
        <v>52</v>
      </c>
      <c r="E379" s="14" t="s">
        <v>53</v>
      </c>
      <c r="F379" s="14" t="s">
        <v>54</v>
      </c>
      <c r="G379" s="14" t="s">
        <v>55</v>
      </c>
      <c r="H379" s="14" t="s">
        <v>56</v>
      </c>
      <c r="I379" s="14" t="s">
        <v>1008</v>
      </c>
      <c r="J379" s="17">
        <f>Table3[[#This Row],[Income]]</f>
        <v>4577.2</v>
      </c>
      <c r="K379" s="17">
        <f>Table3[[#This Row],[Target Income]]</f>
        <v>5126.4639999999999</v>
      </c>
      <c r="N379" s="1">
        <v>2022</v>
      </c>
      <c r="O379" s="1" t="s">
        <v>1</v>
      </c>
      <c r="P379" s="1" t="s">
        <v>13</v>
      </c>
      <c r="Q379" s="2" t="s">
        <v>35</v>
      </c>
      <c r="R379" s="3">
        <v>1245</v>
      </c>
      <c r="S379" s="3">
        <v>4577.2</v>
      </c>
      <c r="T379" s="3">
        <v>5126.4639999999999</v>
      </c>
      <c r="U379" s="3">
        <v>915.44</v>
      </c>
      <c r="V379" s="4" t="s">
        <v>41</v>
      </c>
    </row>
    <row r="380" spans="1:22" ht="18" customHeight="1" x14ac:dyDescent="0.35">
      <c r="A380" s="10" t="s">
        <v>438</v>
      </c>
      <c r="B380" s="10">
        <f>Table3[[#This Row],[Year]]</f>
        <v>2022</v>
      </c>
      <c r="C380" s="10" t="str">
        <f>Table3[[#This Row],[Month]]</f>
        <v>Feb</v>
      </c>
      <c r="D380" s="10" t="s">
        <v>52</v>
      </c>
      <c r="E380" s="10" t="s">
        <v>53</v>
      </c>
      <c r="F380" s="10" t="s">
        <v>54</v>
      </c>
      <c r="G380" s="10" t="s">
        <v>55</v>
      </c>
      <c r="H380" s="10" t="s">
        <v>56</v>
      </c>
      <c r="I380" s="10" t="s">
        <v>1008</v>
      </c>
      <c r="J380" s="13">
        <f>Table3[[#This Row],[Income]]</f>
        <v>5743.5</v>
      </c>
      <c r="K380" s="13">
        <f>Table3[[#This Row],[Target Income]]</f>
        <v>6432.72</v>
      </c>
      <c r="N380" s="1">
        <v>2022</v>
      </c>
      <c r="O380" s="1" t="s">
        <v>1</v>
      </c>
      <c r="P380" s="1" t="s">
        <v>38</v>
      </c>
      <c r="Q380" s="5" t="s">
        <v>30</v>
      </c>
      <c r="R380" s="6">
        <v>644</v>
      </c>
      <c r="S380" s="6">
        <v>5743.5</v>
      </c>
      <c r="T380" s="6">
        <v>6432.72</v>
      </c>
      <c r="U380" s="3">
        <v>1148.7</v>
      </c>
      <c r="V380" s="4" t="s">
        <v>41</v>
      </c>
    </row>
    <row r="381" spans="1:22" ht="18" customHeight="1" x14ac:dyDescent="0.35">
      <c r="A381" s="14" t="s">
        <v>439</v>
      </c>
      <c r="B381" s="14">
        <f>Table3[[#This Row],[Year]]</f>
        <v>2022</v>
      </c>
      <c r="C381" s="14" t="str">
        <f>Table3[[#This Row],[Month]]</f>
        <v>Feb</v>
      </c>
      <c r="D381" s="14" t="s">
        <v>998</v>
      </c>
      <c r="E381" s="14" t="s">
        <v>53</v>
      </c>
      <c r="F381" s="14" t="s">
        <v>54</v>
      </c>
      <c r="G381" s="14" t="s">
        <v>55</v>
      </c>
      <c r="H381" s="14" t="s">
        <v>56</v>
      </c>
      <c r="I381" s="14" t="s">
        <v>57</v>
      </c>
      <c r="J381" s="17">
        <f>Table3[[#This Row],[Income]]</f>
        <v>7000</v>
      </c>
      <c r="K381" s="17">
        <f>Table3[[#This Row],[Target Income]]</f>
        <v>7840</v>
      </c>
      <c r="N381" s="1">
        <v>2022</v>
      </c>
      <c r="O381" s="1" t="s">
        <v>1</v>
      </c>
      <c r="P381" s="1" t="s">
        <v>12</v>
      </c>
      <c r="Q381" s="5" t="s">
        <v>29</v>
      </c>
      <c r="R381" s="6">
        <v>643</v>
      </c>
      <c r="S381" s="6">
        <v>7000</v>
      </c>
      <c r="T381" s="6">
        <v>7840</v>
      </c>
      <c r="U381" s="3">
        <v>1400</v>
      </c>
      <c r="V381" s="4" t="s">
        <v>41</v>
      </c>
    </row>
    <row r="382" spans="1:22" ht="18" customHeight="1" x14ac:dyDescent="0.35">
      <c r="A382" s="10" t="s">
        <v>440</v>
      </c>
      <c r="B382" s="10">
        <f>Table3[[#This Row],[Year]]</f>
        <v>2022</v>
      </c>
      <c r="C382" s="10" t="str">
        <f>Table3[[#This Row],[Month]]</f>
        <v>Feb</v>
      </c>
      <c r="D382" s="10" t="s">
        <v>52</v>
      </c>
      <c r="E382" s="10" t="s">
        <v>53</v>
      </c>
      <c r="F382" s="10" t="s">
        <v>54</v>
      </c>
      <c r="G382" s="10" t="s">
        <v>55</v>
      </c>
      <c r="H382" s="10" t="s">
        <v>56</v>
      </c>
      <c r="I382" s="10" t="s">
        <v>1008</v>
      </c>
      <c r="J382" s="13">
        <f>Table3[[#This Row],[Income]]</f>
        <v>4578.6000000000004</v>
      </c>
      <c r="K382" s="13">
        <f>Table3[[#This Row],[Target Income]]</f>
        <v>5128.0320000000002</v>
      </c>
      <c r="N382" s="1">
        <v>2022</v>
      </c>
      <c r="O382" s="1" t="s">
        <v>1</v>
      </c>
      <c r="P382" s="1" t="s">
        <v>38</v>
      </c>
      <c r="Q382" s="5" t="s">
        <v>31</v>
      </c>
      <c r="R382" s="6">
        <v>455</v>
      </c>
      <c r="S382" s="6">
        <v>4578.6000000000004</v>
      </c>
      <c r="T382" s="6">
        <v>5128.0320000000002</v>
      </c>
      <c r="U382" s="3">
        <v>915.72000000000014</v>
      </c>
      <c r="V382" s="4" t="s">
        <v>41</v>
      </c>
    </row>
    <row r="383" spans="1:22" ht="18" customHeight="1" x14ac:dyDescent="0.35">
      <c r="A383" s="14" t="s">
        <v>441</v>
      </c>
      <c r="B383" s="14">
        <f>Table3[[#This Row],[Year]]</f>
        <v>2022</v>
      </c>
      <c r="C383" s="14" t="str">
        <f>Table3[[#This Row],[Month]]</f>
        <v>Feb</v>
      </c>
      <c r="D383" s="14" t="s">
        <v>998</v>
      </c>
      <c r="E383" s="14" t="s">
        <v>53</v>
      </c>
      <c r="F383" s="14" t="s">
        <v>54</v>
      </c>
      <c r="G383" s="14" t="s">
        <v>55</v>
      </c>
      <c r="H383" s="14" t="s">
        <v>56</v>
      </c>
      <c r="I383" s="14" t="s">
        <v>57</v>
      </c>
      <c r="J383" s="17">
        <f>Table3[[#This Row],[Income]]</f>
        <v>7000</v>
      </c>
      <c r="K383" s="17">
        <f>Table3[[#This Row],[Target Income]]</f>
        <v>7840</v>
      </c>
      <c r="N383" s="1">
        <v>2022</v>
      </c>
      <c r="O383" s="1" t="s">
        <v>1</v>
      </c>
      <c r="P383" s="1" t="s">
        <v>12</v>
      </c>
      <c r="Q383" s="5" t="s">
        <v>28</v>
      </c>
      <c r="R383" s="7">
        <v>345</v>
      </c>
      <c r="S383" s="7">
        <v>7000</v>
      </c>
      <c r="T383" s="7">
        <v>7840</v>
      </c>
      <c r="U383" s="3">
        <v>1400</v>
      </c>
      <c r="V383" s="4" t="s">
        <v>41</v>
      </c>
    </row>
    <row r="384" spans="1:22" ht="18" customHeight="1" x14ac:dyDescent="0.35">
      <c r="A384" s="10" t="s">
        <v>442</v>
      </c>
      <c r="B384" s="10">
        <f>Table3[[#This Row],[Year]]</f>
        <v>2022</v>
      </c>
      <c r="C384" s="10" t="str">
        <f>Table3[[#This Row],[Month]]</f>
        <v>Feb</v>
      </c>
      <c r="D384" s="10" t="s">
        <v>998</v>
      </c>
      <c r="E384" s="10" t="s">
        <v>53</v>
      </c>
      <c r="F384" s="10" t="s">
        <v>54</v>
      </c>
      <c r="G384" s="10" t="s">
        <v>55</v>
      </c>
      <c r="H384" s="10" t="s">
        <v>56</v>
      </c>
      <c r="I384" s="10" t="s">
        <v>57</v>
      </c>
      <c r="J384" s="13">
        <f>Table3[[#This Row],[Income]]</f>
        <v>100</v>
      </c>
      <c r="K384" s="13">
        <f>Table3[[#This Row],[Target Income]]</f>
        <v>112</v>
      </c>
      <c r="N384" s="1">
        <v>2022</v>
      </c>
      <c r="O384" s="1" t="s">
        <v>1</v>
      </c>
      <c r="P384" s="1" t="s">
        <v>13</v>
      </c>
      <c r="Q384" s="2" t="s">
        <v>33</v>
      </c>
      <c r="R384" s="3">
        <v>122</v>
      </c>
      <c r="S384" s="3">
        <v>100</v>
      </c>
      <c r="T384" s="3">
        <v>112</v>
      </c>
      <c r="U384" s="3">
        <v>20</v>
      </c>
      <c r="V384" s="4" t="s">
        <v>41</v>
      </c>
    </row>
    <row r="385" spans="1:22" ht="18" customHeight="1" x14ac:dyDescent="0.35">
      <c r="A385" s="14" t="s">
        <v>443</v>
      </c>
      <c r="B385" s="14">
        <f>Table3[[#This Row],[Year]]</f>
        <v>2022</v>
      </c>
      <c r="C385" s="14" t="str">
        <f>Table3[[#This Row],[Month]]</f>
        <v>Feb</v>
      </c>
      <c r="D385" s="14" t="s">
        <v>998</v>
      </c>
      <c r="E385" s="14" t="s">
        <v>53</v>
      </c>
      <c r="F385" s="14" t="s">
        <v>54</v>
      </c>
      <c r="G385" s="14" t="s">
        <v>55</v>
      </c>
      <c r="H385" s="14" t="s">
        <v>56</v>
      </c>
      <c r="I385" s="14" t="s">
        <v>57</v>
      </c>
      <c r="J385" s="17">
        <f>Table3[[#This Row],[Income]]</f>
        <v>2288.6</v>
      </c>
      <c r="K385" s="17">
        <f>Table3[[#This Row],[Target Income]]</f>
        <v>5126.4639999999999</v>
      </c>
      <c r="N385" s="1">
        <v>2022</v>
      </c>
      <c r="O385" s="1" t="s">
        <v>1</v>
      </c>
      <c r="P385" s="1" t="s">
        <v>15</v>
      </c>
      <c r="Q385" s="5" t="s">
        <v>26</v>
      </c>
      <c r="R385" s="6">
        <v>78</v>
      </c>
      <c r="S385" s="6">
        <v>2288.6</v>
      </c>
      <c r="T385" s="6">
        <v>5126.4639999999999</v>
      </c>
      <c r="U385" s="3">
        <v>457.72</v>
      </c>
      <c r="V385" s="4" t="s">
        <v>41</v>
      </c>
    </row>
    <row r="386" spans="1:22" ht="18" customHeight="1" x14ac:dyDescent="0.35">
      <c r="A386" s="10" t="s">
        <v>444</v>
      </c>
      <c r="B386" s="10">
        <f>Table3[[#This Row],[Year]]</f>
        <v>2022</v>
      </c>
      <c r="C386" s="10" t="str">
        <f>Table3[[#This Row],[Month]]</f>
        <v>Feb</v>
      </c>
      <c r="D386" s="10" t="s">
        <v>998</v>
      </c>
      <c r="E386" s="10" t="s">
        <v>53</v>
      </c>
      <c r="F386" s="10" t="s">
        <v>54</v>
      </c>
      <c r="G386" s="10" t="s">
        <v>55</v>
      </c>
      <c r="H386" s="10" t="s">
        <v>56</v>
      </c>
      <c r="I386" s="10" t="s">
        <v>57</v>
      </c>
      <c r="J386" s="13">
        <f>Table3[[#This Row],[Income]]</f>
        <v>2288.4499999999998</v>
      </c>
      <c r="K386" s="13">
        <f>Table3[[#This Row],[Target Income]]</f>
        <v>5126.1279999999997</v>
      </c>
      <c r="N386" s="1">
        <v>2022</v>
      </c>
      <c r="O386" s="1" t="s">
        <v>1</v>
      </c>
      <c r="P386" s="1" t="s">
        <v>15</v>
      </c>
      <c r="Q386" s="5" t="s">
        <v>24</v>
      </c>
      <c r="R386" s="6">
        <v>76</v>
      </c>
      <c r="S386" s="6">
        <v>2288.4499999999998</v>
      </c>
      <c r="T386" s="6">
        <v>5126.1279999999997</v>
      </c>
      <c r="U386" s="3">
        <v>457.69</v>
      </c>
      <c r="V386" s="4" t="s">
        <v>41</v>
      </c>
    </row>
    <row r="387" spans="1:22" ht="18" customHeight="1" x14ac:dyDescent="0.35">
      <c r="A387" s="14" t="s">
        <v>445</v>
      </c>
      <c r="B387" s="14">
        <f>Table3[[#This Row],[Year]]</f>
        <v>2022</v>
      </c>
      <c r="C387" s="14" t="str">
        <f>Table3[[#This Row],[Month]]</f>
        <v>Feb</v>
      </c>
      <c r="D387" s="14" t="s">
        <v>998</v>
      </c>
      <c r="E387" s="14" t="s">
        <v>53</v>
      </c>
      <c r="F387" s="14" t="s">
        <v>54</v>
      </c>
      <c r="G387" s="14" t="s">
        <v>55</v>
      </c>
      <c r="H387" s="14" t="s">
        <v>56</v>
      </c>
      <c r="I387" s="14" t="s">
        <v>57</v>
      </c>
      <c r="J387" s="17">
        <f>Table3[[#This Row],[Income]]</f>
        <v>100</v>
      </c>
      <c r="K387" s="17">
        <f>Table3[[#This Row],[Target Income]]</f>
        <v>224</v>
      </c>
      <c r="N387" s="1">
        <v>2022</v>
      </c>
      <c r="O387" s="1" t="s">
        <v>1</v>
      </c>
      <c r="P387" s="1" t="s">
        <v>15</v>
      </c>
      <c r="Q387" s="5" t="s">
        <v>25</v>
      </c>
      <c r="R387" s="6">
        <v>46</v>
      </c>
      <c r="S387" s="6">
        <v>100</v>
      </c>
      <c r="T387" s="6">
        <v>224</v>
      </c>
      <c r="U387" s="3">
        <v>20</v>
      </c>
      <c r="V387" s="4" t="s">
        <v>41</v>
      </c>
    </row>
    <row r="388" spans="1:22" ht="18" customHeight="1" x14ac:dyDescent="0.35">
      <c r="A388" s="10" t="s">
        <v>446</v>
      </c>
      <c r="B388" s="10">
        <f>Table3[[#This Row],[Year]]</f>
        <v>2022</v>
      </c>
      <c r="C388" s="10" t="str">
        <f>Table3[[#This Row],[Month]]</f>
        <v>Feb</v>
      </c>
      <c r="D388" s="10" t="s">
        <v>998</v>
      </c>
      <c r="E388" s="10" t="s">
        <v>53</v>
      </c>
      <c r="F388" s="10" t="s">
        <v>54</v>
      </c>
      <c r="G388" s="10" t="s">
        <v>55</v>
      </c>
      <c r="H388" s="10" t="s">
        <v>56</v>
      </c>
      <c r="I388" s="10" t="s">
        <v>57</v>
      </c>
      <c r="J388" s="13">
        <f>Table3[[#This Row],[Income]]</f>
        <v>2288.4</v>
      </c>
      <c r="K388" s="13">
        <f>Table3[[#This Row],[Target Income]]</f>
        <v>5126.0160000000005</v>
      </c>
      <c r="N388" s="1">
        <v>2022</v>
      </c>
      <c r="O388" s="1" t="s">
        <v>1</v>
      </c>
      <c r="P388" s="1" t="s">
        <v>15</v>
      </c>
      <c r="Q388" s="5" t="s">
        <v>23</v>
      </c>
      <c r="R388" s="6">
        <v>34</v>
      </c>
      <c r="S388" s="6">
        <v>2288.4</v>
      </c>
      <c r="T388" s="6">
        <v>5126.0160000000005</v>
      </c>
      <c r="U388" s="3">
        <v>457.68000000000006</v>
      </c>
      <c r="V388" s="4" t="s">
        <v>41</v>
      </c>
    </row>
    <row r="389" spans="1:22" ht="18" customHeight="1" x14ac:dyDescent="0.35">
      <c r="A389" s="14" t="s">
        <v>447</v>
      </c>
      <c r="B389" s="14">
        <f>Table3[[#This Row],[Year]]</f>
        <v>2022</v>
      </c>
      <c r="C389" s="14" t="str">
        <f>Table3[[#This Row],[Month]]</f>
        <v>Feb</v>
      </c>
      <c r="D389" s="14" t="s">
        <v>998</v>
      </c>
      <c r="E389" s="14" t="s">
        <v>53</v>
      </c>
      <c r="F389" s="14" t="s">
        <v>54</v>
      </c>
      <c r="G389" s="14" t="s">
        <v>55</v>
      </c>
      <c r="H389" s="14" t="s">
        <v>56</v>
      </c>
      <c r="I389" s="14" t="s">
        <v>57</v>
      </c>
      <c r="J389" s="17">
        <f>Table3[[#This Row],[Income]]</f>
        <v>200</v>
      </c>
      <c r="K389" s="17">
        <f>Table3[[#This Row],[Target Income]]</f>
        <v>224</v>
      </c>
      <c r="N389" s="1">
        <v>2022</v>
      </c>
      <c r="O389" s="1" t="s">
        <v>1</v>
      </c>
      <c r="P389" s="1" t="s">
        <v>13</v>
      </c>
      <c r="Q389" s="2" t="s">
        <v>34</v>
      </c>
      <c r="R389" s="3">
        <v>7</v>
      </c>
      <c r="S389" s="3">
        <v>200</v>
      </c>
      <c r="T389" s="3">
        <v>224</v>
      </c>
      <c r="U389" s="3">
        <v>40</v>
      </c>
      <c r="V389" s="4" t="s">
        <v>39</v>
      </c>
    </row>
    <row r="390" spans="1:22" ht="18" customHeight="1" x14ac:dyDescent="0.35">
      <c r="A390" s="10" t="s">
        <v>448</v>
      </c>
      <c r="B390" s="10">
        <f>Table3[[#This Row],[Year]]</f>
        <v>2022</v>
      </c>
      <c r="C390" s="10" t="str">
        <f>Table3[[#This Row],[Month]]</f>
        <v>Feb</v>
      </c>
      <c r="D390" s="10" t="s">
        <v>998</v>
      </c>
      <c r="E390" s="10" t="s">
        <v>53</v>
      </c>
      <c r="F390" s="10" t="s">
        <v>54</v>
      </c>
      <c r="G390" s="10" t="s">
        <v>55</v>
      </c>
      <c r="H390" s="10" t="s">
        <v>56</v>
      </c>
      <c r="I390" s="10" t="s">
        <v>57</v>
      </c>
      <c r="J390" s="13">
        <f>Table3[[#This Row],[Income]]</f>
        <v>3300</v>
      </c>
      <c r="K390" s="13">
        <f>Table3[[#This Row],[Target Income]]</f>
        <v>5126.576</v>
      </c>
      <c r="N390" s="1">
        <v>2022</v>
      </c>
      <c r="O390" s="1" t="s">
        <v>1</v>
      </c>
      <c r="P390" s="1" t="s">
        <v>15</v>
      </c>
      <c r="Q390" s="5" t="s">
        <v>27</v>
      </c>
      <c r="R390" s="6">
        <v>3</v>
      </c>
      <c r="S390" s="6">
        <v>3300</v>
      </c>
      <c r="T390" s="6">
        <v>5126.576</v>
      </c>
      <c r="U390" s="3">
        <v>660</v>
      </c>
      <c r="V390" s="4" t="s">
        <v>39</v>
      </c>
    </row>
    <row r="391" spans="1:22" ht="18" customHeight="1" x14ac:dyDescent="0.35">
      <c r="A391" s="14" t="s">
        <v>449</v>
      </c>
      <c r="B391" s="14">
        <f>Table3[[#This Row],[Year]]</f>
        <v>2022</v>
      </c>
      <c r="C391" s="14" t="str">
        <f>Table3[[#This Row],[Month]]</f>
        <v>Feb</v>
      </c>
      <c r="D391" s="14" t="s">
        <v>998</v>
      </c>
      <c r="E391" s="14" t="s">
        <v>53</v>
      </c>
      <c r="F391" s="14" t="s">
        <v>54</v>
      </c>
      <c r="G391" s="14" t="s">
        <v>997</v>
      </c>
      <c r="H391" s="14" t="s">
        <v>56</v>
      </c>
      <c r="I391" s="14" t="s">
        <v>1009</v>
      </c>
      <c r="J391" s="17">
        <f>Table3[[#This Row],[Income]]</f>
        <v>6600</v>
      </c>
      <c r="K391" s="17">
        <f>Table3[[#This Row],[Target Income]]</f>
        <v>7392</v>
      </c>
      <c r="N391" s="1">
        <v>2022</v>
      </c>
      <c r="O391" s="1" t="s">
        <v>1</v>
      </c>
      <c r="P391" s="1" t="s">
        <v>32</v>
      </c>
      <c r="Q391" s="5" t="s">
        <v>32</v>
      </c>
      <c r="R391" s="6">
        <v>2</v>
      </c>
      <c r="S391" s="6">
        <v>6600</v>
      </c>
      <c r="T391" s="6">
        <v>7392</v>
      </c>
      <c r="U391" s="3">
        <v>1320</v>
      </c>
      <c r="V391" s="4" t="s">
        <v>39</v>
      </c>
    </row>
    <row r="392" spans="1:22" ht="18" customHeight="1" x14ac:dyDescent="0.35">
      <c r="A392" s="10" t="s">
        <v>450</v>
      </c>
      <c r="B392" s="10">
        <f>Table3[[#This Row],[Year]]</f>
        <v>2022</v>
      </c>
      <c r="C392" s="10" t="str">
        <f>Table3[[#This Row],[Month]]</f>
        <v>Mar</v>
      </c>
      <c r="D392" s="10" t="s">
        <v>52</v>
      </c>
      <c r="E392" s="10" t="s">
        <v>53</v>
      </c>
      <c r="F392" s="10" t="s">
        <v>54</v>
      </c>
      <c r="G392" s="10" t="s">
        <v>997</v>
      </c>
      <c r="H392" s="10" t="s">
        <v>56</v>
      </c>
      <c r="I392" s="10" t="s">
        <v>1008</v>
      </c>
      <c r="J392" s="13">
        <f>Table3[[#This Row],[Income]]</f>
        <v>4577.3</v>
      </c>
      <c r="K392" s="13">
        <f>Table3[[#This Row],[Target Income]]</f>
        <v>5126.576</v>
      </c>
      <c r="N392" s="1">
        <v>2022</v>
      </c>
      <c r="O392" s="1" t="s">
        <v>2</v>
      </c>
      <c r="P392" s="1" t="s">
        <v>14</v>
      </c>
      <c r="Q392" s="2" t="s">
        <v>36</v>
      </c>
      <c r="R392" s="3">
        <v>3566</v>
      </c>
      <c r="S392" s="3">
        <v>4577.3</v>
      </c>
      <c r="T392" s="3">
        <v>5126.576</v>
      </c>
      <c r="U392" s="3">
        <v>915.46</v>
      </c>
      <c r="V392" s="4" t="s">
        <v>39</v>
      </c>
    </row>
    <row r="393" spans="1:22" ht="18" customHeight="1" x14ac:dyDescent="0.35">
      <c r="A393" s="14" t="s">
        <v>451</v>
      </c>
      <c r="B393" s="14">
        <f>Table3[[#This Row],[Year]]</f>
        <v>2022</v>
      </c>
      <c r="C393" s="14" t="str">
        <f>Table3[[#This Row],[Month]]</f>
        <v>Mar</v>
      </c>
      <c r="D393" s="14" t="s">
        <v>998</v>
      </c>
      <c r="E393" s="14" t="s">
        <v>53</v>
      </c>
      <c r="F393" s="14" t="s">
        <v>54</v>
      </c>
      <c r="G393" s="14" t="s">
        <v>997</v>
      </c>
      <c r="H393" s="14" t="s">
        <v>56</v>
      </c>
      <c r="I393" s="14" t="s">
        <v>1009</v>
      </c>
      <c r="J393" s="17">
        <f>Table3[[#This Row],[Income]]</f>
        <v>8000</v>
      </c>
      <c r="K393" s="17">
        <f>Table3[[#This Row],[Target Income]]</f>
        <v>8960</v>
      </c>
      <c r="N393" s="1">
        <v>2022</v>
      </c>
      <c r="O393" s="1" t="s">
        <v>2</v>
      </c>
      <c r="P393" s="1" t="s">
        <v>14</v>
      </c>
      <c r="Q393" s="2" t="s">
        <v>37</v>
      </c>
      <c r="R393" s="3">
        <v>2498</v>
      </c>
      <c r="S393" s="3">
        <v>8000</v>
      </c>
      <c r="T393" s="3">
        <v>8960</v>
      </c>
      <c r="U393" s="3">
        <v>1600</v>
      </c>
      <c r="V393" s="4" t="s">
        <v>39</v>
      </c>
    </row>
    <row r="394" spans="1:22" ht="18" customHeight="1" x14ac:dyDescent="0.35">
      <c r="A394" s="10" t="s">
        <v>452</v>
      </c>
      <c r="B394" s="10">
        <f>Table3[[#This Row],[Year]]</f>
        <v>2022</v>
      </c>
      <c r="C394" s="10" t="str">
        <f>Table3[[#This Row],[Month]]</f>
        <v>Mar</v>
      </c>
      <c r="D394" s="10" t="s">
        <v>52</v>
      </c>
      <c r="E394" s="10" t="s">
        <v>53</v>
      </c>
      <c r="F394" s="10" t="s">
        <v>54</v>
      </c>
      <c r="G394" s="10" t="s">
        <v>997</v>
      </c>
      <c r="H394" s="10" t="s">
        <v>56</v>
      </c>
      <c r="I394" s="10" t="s">
        <v>1008</v>
      </c>
      <c r="J394" s="13">
        <f>Table3[[#This Row],[Income]]</f>
        <v>4577.2</v>
      </c>
      <c r="K394" s="13">
        <f>Table3[[#This Row],[Target Income]]</f>
        <v>5126.4639999999999</v>
      </c>
      <c r="N394" s="1">
        <v>2022</v>
      </c>
      <c r="O394" s="1" t="s">
        <v>2</v>
      </c>
      <c r="P394" s="1" t="s">
        <v>13</v>
      </c>
      <c r="Q394" s="2" t="s">
        <v>35</v>
      </c>
      <c r="R394" s="3">
        <v>1245</v>
      </c>
      <c r="S394" s="3">
        <v>4577.2</v>
      </c>
      <c r="T394" s="3">
        <v>5126.4639999999999</v>
      </c>
      <c r="U394" s="3">
        <v>915.44</v>
      </c>
      <c r="V394" s="4" t="s">
        <v>39</v>
      </c>
    </row>
    <row r="395" spans="1:22" ht="18" customHeight="1" x14ac:dyDescent="0.35">
      <c r="A395" s="14" t="s">
        <v>453</v>
      </c>
      <c r="B395" s="14">
        <f>Table3[[#This Row],[Year]]</f>
        <v>2022</v>
      </c>
      <c r="C395" s="14" t="str">
        <f>Table3[[#This Row],[Month]]</f>
        <v>Mar</v>
      </c>
      <c r="D395" s="14" t="s">
        <v>52</v>
      </c>
      <c r="E395" s="14" t="s">
        <v>53</v>
      </c>
      <c r="F395" s="14" t="s">
        <v>54</v>
      </c>
      <c r="G395" s="14" t="s">
        <v>997</v>
      </c>
      <c r="H395" s="14" t="s">
        <v>56</v>
      </c>
      <c r="I395" s="14" t="s">
        <v>1008</v>
      </c>
      <c r="J395" s="17">
        <f>Table3[[#This Row],[Income]]</f>
        <v>5743.5</v>
      </c>
      <c r="K395" s="17">
        <f>Table3[[#This Row],[Target Income]]</f>
        <v>6432.72</v>
      </c>
      <c r="N395" s="1">
        <v>2022</v>
      </c>
      <c r="O395" s="1" t="s">
        <v>2</v>
      </c>
      <c r="P395" s="1" t="s">
        <v>38</v>
      </c>
      <c r="Q395" s="5" t="s">
        <v>30</v>
      </c>
      <c r="R395" s="6">
        <v>644</v>
      </c>
      <c r="S395" s="6">
        <v>5743.5</v>
      </c>
      <c r="T395" s="6">
        <v>6432.72</v>
      </c>
      <c r="U395" s="3">
        <v>1148.7</v>
      </c>
      <c r="V395" s="4" t="s">
        <v>39</v>
      </c>
    </row>
    <row r="396" spans="1:22" ht="18" customHeight="1" x14ac:dyDescent="0.35">
      <c r="A396" s="10" t="s">
        <v>454</v>
      </c>
      <c r="B396" s="10">
        <f>Table3[[#This Row],[Year]]</f>
        <v>2022</v>
      </c>
      <c r="C396" s="10" t="str">
        <f>Table3[[#This Row],[Month]]</f>
        <v>Mar</v>
      </c>
      <c r="D396" s="10" t="s">
        <v>998</v>
      </c>
      <c r="E396" s="10" t="s">
        <v>53</v>
      </c>
      <c r="F396" s="10" t="s">
        <v>54</v>
      </c>
      <c r="G396" s="10" t="s">
        <v>997</v>
      </c>
      <c r="H396" s="10" t="s">
        <v>56</v>
      </c>
      <c r="I396" s="10" t="s">
        <v>1009</v>
      </c>
      <c r="J396" s="13">
        <f>Table3[[#This Row],[Income]]</f>
        <v>7000</v>
      </c>
      <c r="K396" s="13">
        <f>Table3[[#This Row],[Target Income]]</f>
        <v>7840</v>
      </c>
      <c r="N396" s="1">
        <v>2022</v>
      </c>
      <c r="O396" s="1" t="s">
        <v>2</v>
      </c>
      <c r="P396" s="1" t="s">
        <v>12</v>
      </c>
      <c r="Q396" s="5" t="s">
        <v>29</v>
      </c>
      <c r="R396" s="6">
        <v>643</v>
      </c>
      <c r="S396" s="6">
        <v>7000</v>
      </c>
      <c r="T396" s="6">
        <v>7840</v>
      </c>
      <c r="U396" s="3">
        <v>1400</v>
      </c>
      <c r="V396" s="4" t="s">
        <v>39</v>
      </c>
    </row>
    <row r="397" spans="1:22" ht="18" customHeight="1" x14ac:dyDescent="0.35">
      <c r="A397" s="14" t="s">
        <v>455</v>
      </c>
      <c r="B397" s="14">
        <f>Table3[[#This Row],[Year]]</f>
        <v>2022</v>
      </c>
      <c r="C397" s="14" t="str">
        <f>Table3[[#This Row],[Month]]</f>
        <v>Mar</v>
      </c>
      <c r="D397" s="14" t="s">
        <v>52</v>
      </c>
      <c r="E397" s="14" t="s">
        <v>53</v>
      </c>
      <c r="F397" s="14" t="s">
        <v>54</v>
      </c>
      <c r="G397" s="14" t="s">
        <v>997</v>
      </c>
      <c r="H397" s="14" t="s">
        <v>56</v>
      </c>
      <c r="I397" s="14" t="s">
        <v>1008</v>
      </c>
      <c r="J397" s="17">
        <f>Table3[[#This Row],[Income]]</f>
        <v>4578.6000000000004</v>
      </c>
      <c r="K397" s="17">
        <f>Table3[[#This Row],[Target Income]]</f>
        <v>5128.0320000000002</v>
      </c>
      <c r="N397" s="1">
        <v>2022</v>
      </c>
      <c r="O397" s="1" t="s">
        <v>2</v>
      </c>
      <c r="P397" s="1" t="s">
        <v>38</v>
      </c>
      <c r="Q397" s="5" t="s">
        <v>31</v>
      </c>
      <c r="R397" s="6">
        <v>455</v>
      </c>
      <c r="S397" s="6">
        <v>4578.6000000000004</v>
      </c>
      <c r="T397" s="6">
        <v>5128.0320000000002</v>
      </c>
      <c r="U397" s="3">
        <v>915.72000000000014</v>
      </c>
      <c r="V397" s="4" t="s">
        <v>39</v>
      </c>
    </row>
    <row r="398" spans="1:22" ht="18" customHeight="1" x14ac:dyDescent="0.35">
      <c r="A398" s="10" t="s">
        <v>456</v>
      </c>
      <c r="B398" s="10">
        <f>Table3[[#This Row],[Year]]</f>
        <v>2022</v>
      </c>
      <c r="C398" s="10" t="str">
        <f>Table3[[#This Row],[Month]]</f>
        <v>Mar</v>
      </c>
      <c r="D398" s="10" t="s">
        <v>998</v>
      </c>
      <c r="E398" s="10" t="s">
        <v>53</v>
      </c>
      <c r="F398" s="10" t="s">
        <v>54</v>
      </c>
      <c r="G398" s="10" t="s">
        <v>997</v>
      </c>
      <c r="H398" s="10" t="s">
        <v>56</v>
      </c>
      <c r="I398" s="10" t="s">
        <v>1009</v>
      </c>
      <c r="J398" s="13">
        <f>Table3[[#This Row],[Income]]</f>
        <v>7000</v>
      </c>
      <c r="K398" s="13">
        <f>Table3[[#This Row],[Target Income]]</f>
        <v>7840</v>
      </c>
      <c r="N398" s="1">
        <v>2022</v>
      </c>
      <c r="O398" s="1" t="s">
        <v>2</v>
      </c>
      <c r="P398" s="1" t="s">
        <v>12</v>
      </c>
      <c r="Q398" s="5" t="s">
        <v>28</v>
      </c>
      <c r="R398" s="7">
        <v>345</v>
      </c>
      <c r="S398" s="7">
        <v>7000</v>
      </c>
      <c r="T398" s="7">
        <v>7840</v>
      </c>
      <c r="U398" s="3">
        <v>1400</v>
      </c>
      <c r="V398" s="4" t="s">
        <v>39</v>
      </c>
    </row>
    <row r="399" spans="1:22" ht="18" customHeight="1" x14ac:dyDescent="0.35">
      <c r="A399" s="14" t="s">
        <v>457</v>
      </c>
      <c r="B399" s="14">
        <f>Table3[[#This Row],[Year]]</f>
        <v>2022</v>
      </c>
      <c r="C399" s="14" t="str">
        <f>Table3[[#This Row],[Month]]</f>
        <v>Mar</v>
      </c>
      <c r="D399" s="14" t="s">
        <v>998</v>
      </c>
      <c r="E399" s="14" t="s">
        <v>53</v>
      </c>
      <c r="F399" s="14" t="s">
        <v>54</v>
      </c>
      <c r="G399" s="14" t="s">
        <v>55</v>
      </c>
      <c r="H399" s="14" t="s">
        <v>56</v>
      </c>
      <c r="I399" s="14" t="s">
        <v>57</v>
      </c>
      <c r="J399" s="17">
        <f>Table3[[#This Row],[Income]]</f>
        <v>100</v>
      </c>
      <c r="K399" s="17">
        <f>Table3[[#This Row],[Target Income]]</f>
        <v>112</v>
      </c>
      <c r="N399" s="1">
        <v>2022</v>
      </c>
      <c r="O399" s="1" t="s">
        <v>2</v>
      </c>
      <c r="P399" s="1" t="s">
        <v>13</v>
      </c>
      <c r="Q399" s="2" t="s">
        <v>33</v>
      </c>
      <c r="R399" s="3">
        <v>122</v>
      </c>
      <c r="S399" s="3">
        <v>100</v>
      </c>
      <c r="T399" s="3">
        <v>112</v>
      </c>
      <c r="U399" s="3">
        <v>20</v>
      </c>
      <c r="V399" s="4" t="s">
        <v>39</v>
      </c>
    </row>
    <row r="400" spans="1:22" ht="18" customHeight="1" x14ac:dyDescent="0.35">
      <c r="A400" s="10" t="s">
        <v>458</v>
      </c>
      <c r="B400" s="10">
        <f>Table3[[#This Row],[Year]]</f>
        <v>2022</v>
      </c>
      <c r="C400" s="10" t="str">
        <f>Table3[[#This Row],[Month]]</f>
        <v>Mar</v>
      </c>
      <c r="D400" s="10" t="s">
        <v>998</v>
      </c>
      <c r="E400" s="10" t="s">
        <v>53</v>
      </c>
      <c r="F400" s="10" t="s">
        <v>54</v>
      </c>
      <c r="G400" s="10" t="s">
        <v>55</v>
      </c>
      <c r="H400" s="10" t="s">
        <v>56</v>
      </c>
      <c r="I400" s="10" t="s">
        <v>57</v>
      </c>
      <c r="J400" s="13">
        <f>Table3[[#This Row],[Income]]</f>
        <v>2288.6</v>
      </c>
      <c r="K400" s="13">
        <f>Table3[[#This Row],[Target Income]]</f>
        <v>5126.4639999999999</v>
      </c>
      <c r="N400" s="1">
        <v>2022</v>
      </c>
      <c r="O400" s="1" t="s">
        <v>2</v>
      </c>
      <c r="P400" s="1" t="s">
        <v>15</v>
      </c>
      <c r="Q400" s="5" t="s">
        <v>26</v>
      </c>
      <c r="R400" s="6">
        <v>78</v>
      </c>
      <c r="S400" s="6">
        <v>2288.6</v>
      </c>
      <c r="T400" s="6">
        <v>5126.4639999999999</v>
      </c>
      <c r="U400" s="3">
        <v>457.72</v>
      </c>
      <c r="V400" s="4" t="s">
        <v>39</v>
      </c>
    </row>
    <row r="401" spans="1:22" ht="18" customHeight="1" x14ac:dyDescent="0.35">
      <c r="A401" s="14" t="s">
        <v>459</v>
      </c>
      <c r="B401" s="14">
        <f>Table3[[#This Row],[Year]]</f>
        <v>2022</v>
      </c>
      <c r="C401" s="14" t="str">
        <f>Table3[[#This Row],[Month]]</f>
        <v>Mar</v>
      </c>
      <c r="D401" s="14" t="s">
        <v>998</v>
      </c>
      <c r="E401" s="14" t="s">
        <v>53</v>
      </c>
      <c r="F401" s="14" t="s">
        <v>54</v>
      </c>
      <c r="G401" s="14" t="s">
        <v>55</v>
      </c>
      <c r="H401" s="14" t="s">
        <v>56</v>
      </c>
      <c r="I401" s="14" t="s">
        <v>57</v>
      </c>
      <c r="J401" s="17">
        <f>Table3[[#This Row],[Income]]</f>
        <v>2288.4499999999998</v>
      </c>
      <c r="K401" s="17">
        <f>Table3[[#This Row],[Target Income]]</f>
        <v>5126.1279999999997</v>
      </c>
      <c r="N401" s="1">
        <v>2022</v>
      </c>
      <c r="O401" s="1" t="s">
        <v>2</v>
      </c>
      <c r="P401" s="1" t="s">
        <v>15</v>
      </c>
      <c r="Q401" s="5" t="s">
        <v>24</v>
      </c>
      <c r="R401" s="6">
        <v>76</v>
      </c>
      <c r="S401" s="6">
        <v>2288.4499999999998</v>
      </c>
      <c r="T401" s="6">
        <v>5126.1279999999997</v>
      </c>
      <c r="U401" s="3">
        <v>457.69</v>
      </c>
      <c r="V401" s="4" t="s">
        <v>39</v>
      </c>
    </row>
    <row r="402" spans="1:22" ht="18" customHeight="1" x14ac:dyDescent="0.35">
      <c r="A402" s="10" t="s">
        <v>460</v>
      </c>
      <c r="B402" s="10">
        <f>Table3[[#This Row],[Year]]</f>
        <v>2022</v>
      </c>
      <c r="C402" s="10" t="str">
        <f>Table3[[#This Row],[Month]]</f>
        <v>Mar</v>
      </c>
      <c r="D402" s="10" t="s">
        <v>998</v>
      </c>
      <c r="E402" s="10" t="s">
        <v>53</v>
      </c>
      <c r="F402" s="10" t="s">
        <v>54</v>
      </c>
      <c r="G402" s="10" t="s">
        <v>55</v>
      </c>
      <c r="H402" s="10" t="s">
        <v>56</v>
      </c>
      <c r="I402" s="10" t="s">
        <v>57</v>
      </c>
      <c r="J402" s="13">
        <f>Table3[[#This Row],[Income]]</f>
        <v>100</v>
      </c>
      <c r="K402" s="13">
        <f>Table3[[#This Row],[Target Income]]</f>
        <v>224</v>
      </c>
      <c r="N402" s="1">
        <v>2022</v>
      </c>
      <c r="O402" s="1" t="s">
        <v>2</v>
      </c>
      <c r="P402" s="1" t="s">
        <v>15</v>
      </c>
      <c r="Q402" s="5" t="s">
        <v>25</v>
      </c>
      <c r="R402" s="6">
        <v>46</v>
      </c>
      <c r="S402" s="6">
        <v>100</v>
      </c>
      <c r="T402" s="6">
        <v>224</v>
      </c>
      <c r="U402" s="3">
        <v>20</v>
      </c>
      <c r="V402" s="4" t="s">
        <v>39</v>
      </c>
    </row>
    <row r="403" spans="1:22" ht="18" customHeight="1" x14ac:dyDescent="0.35">
      <c r="A403" s="14" t="s">
        <v>461</v>
      </c>
      <c r="B403" s="14">
        <f>Table3[[#This Row],[Year]]</f>
        <v>2022</v>
      </c>
      <c r="C403" s="14" t="str">
        <f>Table3[[#This Row],[Month]]</f>
        <v>Mar</v>
      </c>
      <c r="D403" s="14" t="s">
        <v>998</v>
      </c>
      <c r="E403" s="14" t="s">
        <v>53</v>
      </c>
      <c r="F403" s="14" t="s">
        <v>54</v>
      </c>
      <c r="G403" s="14" t="s">
        <v>55</v>
      </c>
      <c r="H403" s="14" t="s">
        <v>56</v>
      </c>
      <c r="I403" s="14" t="s">
        <v>57</v>
      </c>
      <c r="J403" s="17">
        <f>Table3[[#This Row],[Income]]</f>
        <v>2288.4</v>
      </c>
      <c r="K403" s="17">
        <f>Table3[[#This Row],[Target Income]]</f>
        <v>5126.0160000000005</v>
      </c>
      <c r="N403" s="1">
        <v>2022</v>
      </c>
      <c r="O403" s="1" t="s">
        <v>2</v>
      </c>
      <c r="P403" s="1" t="s">
        <v>15</v>
      </c>
      <c r="Q403" s="5" t="s">
        <v>23</v>
      </c>
      <c r="R403" s="6">
        <v>34</v>
      </c>
      <c r="S403" s="6">
        <v>2288.4</v>
      </c>
      <c r="T403" s="6">
        <v>5126.0160000000005</v>
      </c>
      <c r="U403" s="3">
        <v>457.68000000000006</v>
      </c>
      <c r="V403" s="4" t="s">
        <v>39</v>
      </c>
    </row>
    <row r="404" spans="1:22" ht="18" customHeight="1" x14ac:dyDescent="0.35">
      <c r="A404" s="10" t="s">
        <v>462</v>
      </c>
      <c r="B404" s="10">
        <f>Table3[[#This Row],[Year]]</f>
        <v>2022</v>
      </c>
      <c r="C404" s="10" t="str">
        <f>Table3[[#This Row],[Month]]</f>
        <v>Mar</v>
      </c>
      <c r="D404" s="10" t="s">
        <v>998</v>
      </c>
      <c r="E404" s="10" t="s">
        <v>53</v>
      </c>
      <c r="F404" s="10" t="s">
        <v>54</v>
      </c>
      <c r="G404" s="10" t="s">
        <v>55</v>
      </c>
      <c r="H404" s="10" t="s">
        <v>56</v>
      </c>
      <c r="I404" s="10" t="s">
        <v>57</v>
      </c>
      <c r="J404" s="13">
        <f>Table3[[#This Row],[Income]]</f>
        <v>200</v>
      </c>
      <c r="K404" s="13">
        <f>Table3[[#This Row],[Target Income]]</f>
        <v>224</v>
      </c>
      <c r="N404" s="1">
        <v>2022</v>
      </c>
      <c r="O404" s="1" t="s">
        <v>2</v>
      </c>
      <c r="P404" s="1" t="s">
        <v>13</v>
      </c>
      <c r="Q404" s="2" t="s">
        <v>34</v>
      </c>
      <c r="R404" s="3">
        <v>7</v>
      </c>
      <c r="S404" s="3">
        <v>200</v>
      </c>
      <c r="T404" s="3">
        <v>224</v>
      </c>
      <c r="U404" s="3">
        <v>40</v>
      </c>
      <c r="V404" s="4" t="s">
        <v>39</v>
      </c>
    </row>
    <row r="405" spans="1:22" ht="18" customHeight="1" x14ac:dyDescent="0.35">
      <c r="A405" s="14" t="s">
        <v>463</v>
      </c>
      <c r="B405" s="14">
        <f>Table3[[#This Row],[Year]]</f>
        <v>2022</v>
      </c>
      <c r="C405" s="14" t="str">
        <f>Table3[[#This Row],[Month]]</f>
        <v>Mar</v>
      </c>
      <c r="D405" s="14" t="s">
        <v>998</v>
      </c>
      <c r="E405" s="14" t="s">
        <v>53</v>
      </c>
      <c r="F405" s="14" t="s">
        <v>54</v>
      </c>
      <c r="G405" s="14" t="s">
        <v>55</v>
      </c>
      <c r="H405" s="14" t="s">
        <v>56</v>
      </c>
      <c r="I405" s="14" t="s">
        <v>57</v>
      </c>
      <c r="J405" s="17">
        <f>Table3[[#This Row],[Income]]</f>
        <v>2288.65</v>
      </c>
      <c r="K405" s="17">
        <f>Table3[[#This Row],[Target Income]]</f>
        <v>5126.576</v>
      </c>
      <c r="N405" s="1">
        <v>2022</v>
      </c>
      <c r="O405" s="1" t="s">
        <v>2</v>
      </c>
      <c r="P405" s="1" t="s">
        <v>15</v>
      </c>
      <c r="Q405" s="5" t="s">
        <v>27</v>
      </c>
      <c r="R405" s="6">
        <v>3</v>
      </c>
      <c r="S405" s="6">
        <v>2288.65</v>
      </c>
      <c r="T405" s="6">
        <v>5126.576</v>
      </c>
      <c r="U405" s="3">
        <v>457.73</v>
      </c>
      <c r="V405" s="4" t="s">
        <v>39</v>
      </c>
    </row>
    <row r="406" spans="1:22" ht="18" customHeight="1" x14ac:dyDescent="0.35">
      <c r="A406" s="10" t="s">
        <v>464</v>
      </c>
      <c r="B406" s="10">
        <f>Table3[[#This Row],[Year]]</f>
        <v>2022</v>
      </c>
      <c r="C406" s="10" t="str">
        <f>Table3[[#This Row],[Month]]</f>
        <v>Mar</v>
      </c>
      <c r="D406" s="10" t="s">
        <v>998</v>
      </c>
      <c r="E406" s="10" t="s">
        <v>53</v>
      </c>
      <c r="F406" s="10" t="s">
        <v>54</v>
      </c>
      <c r="G406" s="10" t="s">
        <v>997</v>
      </c>
      <c r="H406" s="10" t="s">
        <v>56</v>
      </c>
      <c r="I406" s="10" t="s">
        <v>1009</v>
      </c>
      <c r="J406" s="13">
        <f>Table3[[#This Row],[Income]]</f>
        <v>6600</v>
      </c>
      <c r="K406" s="13">
        <f>Table3[[#This Row],[Target Income]]</f>
        <v>7392</v>
      </c>
      <c r="N406" s="1">
        <v>2022</v>
      </c>
      <c r="O406" s="1" t="s">
        <v>2</v>
      </c>
      <c r="P406" s="1" t="s">
        <v>32</v>
      </c>
      <c r="Q406" s="5" t="s">
        <v>32</v>
      </c>
      <c r="R406" s="6">
        <v>2</v>
      </c>
      <c r="S406" s="6">
        <v>6600</v>
      </c>
      <c r="T406" s="6">
        <v>7392</v>
      </c>
      <c r="U406" s="3">
        <v>1320</v>
      </c>
      <c r="V406" s="4" t="s">
        <v>41</v>
      </c>
    </row>
    <row r="407" spans="1:22" ht="18" customHeight="1" x14ac:dyDescent="0.35">
      <c r="A407" s="14" t="s">
        <v>465</v>
      </c>
      <c r="B407" s="14">
        <f>Table3[[#This Row],[Year]]</f>
        <v>2022</v>
      </c>
      <c r="C407" s="14" t="str">
        <f>Table3[[#This Row],[Month]]</f>
        <v>Apr</v>
      </c>
      <c r="D407" s="14" t="s">
        <v>52</v>
      </c>
      <c r="E407" s="14" t="s">
        <v>53</v>
      </c>
      <c r="F407" s="14" t="s">
        <v>54</v>
      </c>
      <c r="G407" s="14" t="s">
        <v>997</v>
      </c>
      <c r="H407" s="14" t="s">
        <v>56</v>
      </c>
      <c r="I407" s="14" t="s">
        <v>1008</v>
      </c>
      <c r="J407" s="17">
        <f>Table3[[#This Row],[Income]]</f>
        <v>4577.3</v>
      </c>
      <c r="K407" s="17">
        <f>Table3[[#This Row],[Target Income]]</f>
        <v>5126.576</v>
      </c>
      <c r="N407" s="1">
        <v>2022</v>
      </c>
      <c r="O407" s="1" t="s">
        <v>3</v>
      </c>
      <c r="P407" s="1" t="s">
        <v>14</v>
      </c>
      <c r="Q407" s="2" t="s">
        <v>36</v>
      </c>
      <c r="R407" s="3">
        <v>3566</v>
      </c>
      <c r="S407" s="3">
        <v>4577.3</v>
      </c>
      <c r="T407" s="3">
        <v>5126.576</v>
      </c>
      <c r="U407" s="3">
        <v>915.46</v>
      </c>
      <c r="V407" s="4" t="s">
        <v>41</v>
      </c>
    </row>
    <row r="408" spans="1:22" ht="18" customHeight="1" x14ac:dyDescent="0.35">
      <c r="A408" s="10" t="s">
        <v>466</v>
      </c>
      <c r="B408" s="10">
        <f>Table3[[#This Row],[Year]]</f>
        <v>2022</v>
      </c>
      <c r="C408" s="10" t="str">
        <f>Table3[[#This Row],[Month]]</f>
        <v>Apr</v>
      </c>
      <c r="D408" s="10" t="s">
        <v>998</v>
      </c>
      <c r="E408" s="10" t="s">
        <v>53</v>
      </c>
      <c r="F408" s="10" t="s">
        <v>54</v>
      </c>
      <c r="G408" s="10" t="s">
        <v>997</v>
      </c>
      <c r="H408" s="10" t="s">
        <v>56</v>
      </c>
      <c r="I408" s="10" t="s">
        <v>1009</v>
      </c>
      <c r="J408" s="13">
        <f>Table3[[#This Row],[Income]]</f>
        <v>8000</v>
      </c>
      <c r="K408" s="13">
        <f>Table3[[#This Row],[Target Income]]</f>
        <v>8960</v>
      </c>
      <c r="N408" s="1">
        <v>2022</v>
      </c>
      <c r="O408" s="1" t="s">
        <v>3</v>
      </c>
      <c r="P408" s="1" t="s">
        <v>14</v>
      </c>
      <c r="Q408" s="2" t="s">
        <v>37</v>
      </c>
      <c r="R408" s="3">
        <v>2498</v>
      </c>
      <c r="S408" s="3">
        <v>8000</v>
      </c>
      <c r="T408" s="3">
        <v>8960</v>
      </c>
      <c r="U408" s="3">
        <v>1600</v>
      </c>
      <c r="V408" s="4" t="s">
        <v>41</v>
      </c>
    </row>
    <row r="409" spans="1:22" ht="18" customHeight="1" x14ac:dyDescent="0.35">
      <c r="A409" s="14" t="s">
        <v>467</v>
      </c>
      <c r="B409" s="14">
        <f>Table3[[#This Row],[Year]]</f>
        <v>2022</v>
      </c>
      <c r="C409" s="14" t="str">
        <f>Table3[[#This Row],[Month]]</f>
        <v>Apr</v>
      </c>
      <c r="D409" s="14" t="s">
        <v>52</v>
      </c>
      <c r="E409" s="14" t="s">
        <v>53</v>
      </c>
      <c r="F409" s="14" t="s">
        <v>54</v>
      </c>
      <c r="G409" s="14" t="s">
        <v>997</v>
      </c>
      <c r="H409" s="14" t="s">
        <v>56</v>
      </c>
      <c r="I409" s="14" t="s">
        <v>1008</v>
      </c>
      <c r="J409" s="17">
        <f>Table3[[#This Row],[Income]]</f>
        <v>4577.2</v>
      </c>
      <c r="K409" s="17">
        <f>Table3[[#This Row],[Target Income]]</f>
        <v>5126.4639999999999</v>
      </c>
      <c r="N409" s="1">
        <v>2022</v>
      </c>
      <c r="O409" s="1" t="s">
        <v>3</v>
      </c>
      <c r="P409" s="1" t="s">
        <v>13</v>
      </c>
      <c r="Q409" s="2" t="s">
        <v>35</v>
      </c>
      <c r="R409" s="3">
        <v>1245</v>
      </c>
      <c r="S409" s="3">
        <v>4577.2</v>
      </c>
      <c r="T409" s="3">
        <v>5126.4639999999999</v>
      </c>
      <c r="U409" s="3">
        <v>915.44</v>
      </c>
      <c r="V409" s="4" t="s">
        <v>41</v>
      </c>
    </row>
    <row r="410" spans="1:22" ht="18" customHeight="1" x14ac:dyDescent="0.35">
      <c r="A410" s="10" t="s">
        <v>468</v>
      </c>
      <c r="B410" s="10">
        <f>Table3[[#This Row],[Year]]</f>
        <v>2022</v>
      </c>
      <c r="C410" s="10" t="str">
        <f>Table3[[#This Row],[Month]]</f>
        <v>Apr</v>
      </c>
      <c r="D410" s="10" t="s">
        <v>52</v>
      </c>
      <c r="E410" s="10" t="s">
        <v>53</v>
      </c>
      <c r="F410" s="10" t="s">
        <v>54</v>
      </c>
      <c r="G410" s="10" t="s">
        <v>997</v>
      </c>
      <c r="H410" s="10" t="s">
        <v>56</v>
      </c>
      <c r="I410" s="10" t="s">
        <v>1008</v>
      </c>
      <c r="J410" s="13">
        <f>Table3[[#This Row],[Income]]</f>
        <v>5743.5</v>
      </c>
      <c r="K410" s="13">
        <f>Table3[[#This Row],[Target Income]]</f>
        <v>6432.72</v>
      </c>
      <c r="N410" s="1">
        <v>2022</v>
      </c>
      <c r="O410" s="1" t="s">
        <v>3</v>
      </c>
      <c r="P410" s="1" t="s">
        <v>38</v>
      </c>
      <c r="Q410" s="5" t="s">
        <v>30</v>
      </c>
      <c r="R410" s="6">
        <v>644</v>
      </c>
      <c r="S410" s="6">
        <v>5743.5</v>
      </c>
      <c r="T410" s="6">
        <v>6432.72</v>
      </c>
      <c r="U410" s="3">
        <v>1148.7</v>
      </c>
      <c r="V410" s="4" t="s">
        <v>41</v>
      </c>
    </row>
    <row r="411" spans="1:22" ht="18" customHeight="1" x14ac:dyDescent="0.35">
      <c r="A411" s="14" t="s">
        <v>469</v>
      </c>
      <c r="B411" s="14">
        <f>Table3[[#This Row],[Year]]</f>
        <v>2022</v>
      </c>
      <c r="C411" s="14" t="str">
        <f>Table3[[#This Row],[Month]]</f>
        <v>Apr</v>
      </c>
      <c r="D411" s="14" t="s">
        <v>998</v>
      </c>
      <c r="E411" s="14" t="s">
        <v>53</v>
      </c>
      <c r="F411" s="14" t="s">
        <v>54</v>
      </c>
      <c r="G411" s="14" t="s">
        <v>997</v>
      </c>
      <c r="H411" s="14" t="s">
        <v>56</v>
      </c>
      <c r="I411" s="14" t="s">
        <v>1009</v>
      </c>
      <c r="J411" s="17">
        <f>Table3[[#This Row],[Income]]</f>
        <v>7000</v>
      </c>
      <c r="K411" s="17">
        <f>Table3[[#This Row],[Target Income]]</f>
        <v>7840</v>
      </c>
      <c r="N411" s="1">
        <v>2022</v>
      </c>
      <c r="O411" s="1" t="s">
        <v>3</v>
      </c>
      <c r="P411" s="1" t="s">
        <v>12</v>
      </c>
      <c r="Q411" s="5" t="s">
        <v>29</v>
      </c>
      <c r="R411" s="6">
        <v>643</v>
      </c>
      <c r="S411" s="6">
        <v>7000</v>
      </c>
      <c r="T411" s="6">
        <v>7840</v>
      </c>
      <c r="U411" s="3">
        <v>1400</v>
      </c>
      <c r="V411" s="4" t="s">
        <v>41</v>
      </c>
    </row>
    <row r="412" spans="1:22" ht="18" customHeight="1" x14ac:dyDescent="0.35">
      <c r="A412" s="10" t="s">
        <v>470</v>
      </c>
      <c r="B412" s="10">
        <f>Table3[[#This Row],[Year]]</f>
        <v>2022</v>
      </c>
      <c r="C412" s="10" t="str">
        <f>Table3[[#This Row],[Month]]</f>
        <v>Apr</v>
      </c>
      <c r="D412" s="10" t="s">
        <v>52</v>
      </c>
      <c r="E412" s="10" t="s">
        <v>53</v>
      </c>
      <c r="F412" s="10" t="s">
        <v>54</v>
      </c>
      <c r="G412" s="10" t="s">
        <v>997</v>
      </c>
      <c r="H412" s="10" t="s">
        <v>56</v>
      </c>
      <c r="I412" s="10" t="s">
        <v>1008</v>
      </c>
      <c r="J412" s="13">
        <f>Table3[[#This Row],[Income]]</f>
        <v>4578.6000000000004</v>
      </c>
      <c r="K412" s="13">
        <f>Table3[[#This Row],[Target Income]]</f>
        <v>5128.0320000000002</v>
      </c>
      <c r="N412" s="1">
        <v>2022</v>
      </c>
      <c r="O412" s="1" t="s">
        <v>3</v>
      </c>
      <c r="P412" s="1" t="s">
        <v>38</v>
      </c>
      <c r="Q412" s="5" t="s">
        <v>31</v>
      </c>
      <c r="R412" s="6">
        <v>455</v>
      </c>
      <c r="S412" s="6">
        <v>4578.6000000000004</v>
      </c>
      <c r="T412" s="6">
        <v>5128.0320000000002</v>
      </c>
      <c r="U412" s="3">
        <v>915.72000000000014</v>
      </c>
      <c r="V412" s="4" t="s">
        <v>41</v>
      </c>
    </row>
    <row r="413" spans="1:22" ht="18" customHeight="1" x14ac:dyDescent="0.35">
      <c r="A413" s="14" t="s">
        <v>471</v>
      </c>
      <c r="B413" s="14">
        <f>Table3[[#This Row],[Year]]</f>
        <v>2022</v>
      </c>
      <c r="C413" s="14" t="str">
        <f>Table3[[#This Row],[Month]]</f>
        <v>Apr</v>
      </c>
      <c r="D413" s="14" t="s">
        <v>998</v>
      </c>
      <c r="E413" s="14" t="s">
        <v>53</v>
      </c>
      <c r="F413" s="14" t="s">
        <v>54</v>
      </c>
      <c r="G413" s="14" t="s">
        <v>997</v>
      </c>
      <c r="H413" s="14" t="s">
        <v>56</v>
      </c>
      <c r="I413" s="14" t="s">
        <v>1009</v>
      </c>
      <c r="J413" s="17">
        <f>Table3[[#This Row],[Income]]</f>
        <v>7000</v>
      </c>
      <c r="K413" s="17">
        <f>Table3[[#This Row],[Target Income]]</f>
        <v>7840</v>
      </c>
      <c r="N413" s="1">
        <v>2022</v>
      </c>
      <c r="O413" s="1" t="s">
        <v>3</v>
      </c>
      <c r="P413" s="1" t="s">
        <v>12</v>
      </c>
      <c r="Q413" s="5" t="s">
        <v>28</v>
      </c>
      <c r="R413" s="7">
        <v>345</v>
      </c>
      <c r="S413" s="7">
        <v>7000</v>
      </c>
      <c r="T413" s="7">
        <v>7840</v>
      </c>
      <c r="U413" s="3">
        <v>1400</v>
      </c>
      <c r="V413" s="4" t="s">
        <v>41</v>
      </c>
    </row>
    <row r="414" spans="1:22" ht="18" customHeight="1" x14ac:dyDescent="0.35">
      <c r="A414" s="10" t="s">
        <v>472</v>
      </c>
      <c r="B414" s="10">
        <f>Table3[[#This Row],[Year]]</f>
        <v>2022</v>
      </c>
      <c r="C414" s="10" t="str">
        <f>Table3[[#This Row],[Month]]</f>
        <v>Apr</v>
      </c>
      <c r="D414" s="10" t="s">
        <v>998</v>
      </c>
      <c r="E414" s="10" t="s">
        <v>53</v>
      </c>
      <c r="F414" s="10" t="s">
        <v>54</v>
      </c>
      <c r="G414" s="10" t="s">
        <v>55</v>
      </c>
      <c r="H414" s="10" t="s">
        <v>56</v>
      </c>
      <c r="I414" s="10" t="s">
        <v>57</v>
      </c>
      <c r="J414" s="13">
        <f>Table3[[#This Row],[Income]]</f>
        <v>100</v>
      </c>
      <c r="K414" s="13">
        <f>Table3[[#This Row],[Target Income]]</f>
        <v>112</v>
      </c>
      <c r="N414" s="1">
        <v>2022</v>
      </c>
      <c r="O414" s="1" t="s">
        <v>3</v>
      </c>
      <c r="P414" s="1" t="s">
        <v>13</v>
      </c>
      <c r="Q414" s="2" t="s">
        <v>33</v>
      </c>
      <c r="R414" s="3">
        <v>122</v>
      </c>
      <c r="S414" s="3">
        <v>100</v>
      </c>
      <c r="T414" s="3">
        <v>112</v>
      </c>
      <c r="U414" s="3">
        <v>20</v>
      </c>
      <c r="V414" s="4" t="s">
        <v>41</v>
      </c>
    </row>
    <row r="415" spans="1:22" ht="18" customHeight="1" x14ac:dyDescent="0.35">
      <c r="A415" s="14" t="s">
        <v>473</v>
      </c>
      <c r="B415" s="14">
        <f>Table3[[#This Row],[Year]]</f>
        <v>2022</v>
      </c>
      <c r="C415" s="14" t="str">
        <f>Table3[[#This Row],[Month]]</f>
        <v>Apr</v>
      </c>
      <c r="D415" s="14" t="s">
        <v>998</v>
      </c>
      <c r="E415" s="14" t="s">
        <v>53</v>
      </c>
      <c r="F415" s="14" t="s">
        <v>54</v>
      </c>
      <c r="G415" s="14" t="s">
        <v>55</v>
      </c>
      <c r="H415" s="14" t="s">
        <v>56</v>
      </c>
      <c r="I415" s="14" t="s">
        <v>57</v>
      </c>
      <c r="J415" s="17">
        <f>Table3[[#This Row],[Income]]</f>
        <v>2288.6</v>
      </c>
      <c r="K415" s="17">
        <f>Table3[[#This Row],[Target Income]]</f>
        <v>5126.4639999999999</v>
      </c>
      <c r="N415" s="1">
        <v>2022</v>
      </c>
      <c r="O415" s="1" t="s">
        <v>3</v>
      </c>
      <c r="P415" s="1" t="s">
        <v>15</v>
      </c>
      <c r="Q415" s="5" t="s">
        <v>26</v>
      </c>
      <c r="R415" s="6">
        <v>78</v>
      </c>
      <c r="S415" s="6">
        <v>2288.6</v>
      </c>
      <c r="T415" s="6">
        <v>5126.4639999999999</v>
      </c>
      <c r="U415" s="3">
        <v>457.72</v>
      </c>
      <c r="V415" s="4" t="s">
        <v>41</v>
      </c>
    </row>
    <row r="416" spans="1:22" ht="18" customHeight="1" x14ac:dyDescent="0.35">
      <c r="A416" s="10" t="s">
        <v>474</v>
      </c>
      <c r="B416" s="10">
        <f>Table3[[#This Row],[Year]]</f>
        <v>2022</v>
      </c>
      <c r="C416" s="10" t="str">
        <f>Table3[[#This Row],[Month]]</f>
        <v>Apr</v>
      </c>
      <c r="D416" s="10" t="s">
        <v>998</v>
      </c>
      <c r="E416" s="10" t="s">
        <v>53</v>
      </c>
      <c r="F416" s="10" t="s">
        <v>54</v>
      </c>
      <c r="G416" s="10" t="s">
        <v>55</v>
      </c>
      <c r="H416" s="10" t="s">
        <v>56</v>
      </c>
      <c r="I416" s="10" t="s">
        <v>57</v>
      </c>
      <c r="J416" s="13">
        <f>Table3[[#This Row],[Income]]</f>
        <v>2288.4499999999998</v>
      </c>
      <c r="K416" s="13">
        <f>Table3[[#This Row],[Target Income]]</f>
        <v>5126.1279999999997</v>
      </c>
      <c r="N416" s="1">
        <v>2022</v>
      </c>
      <c r="O416" s="1" t="s">
        <v>3</v>
      </c>
      <c r="P416" s="1" t="s">
        <v>15</v>
      </c>
      <c r="Q416" s="5" t="s">
        <v>24</v>
      </c>
      <c r="R416" s="6">
        <v>76</v>
      </c>
      <c r="S416" s="6">
        <v>2288.4499999999998</v>
      </c>
      <c r="T416" s="6">
        <v>5126.1279999999997</v>
      </c>
      <c r="U416" s="3">
        <v>457.69</v>
      </c>
      <c r="V416" s="4" t="s">
        <v>41</v>
      </c>
    </row>
    <row r="417" spans="1:22" ht="18" customHeight="1" x14ac:dyDescent="0.35">
      <c r="A417" s="14" t="s">
        <v>475</v>
      </c>
      <c r="B417" s="14">
        <f>Table3[[#This Row],[Year]]</f>
        <v>2022</v>
      </c>
      <c r="C417" s="14" t="str">
        <f>Table3[[#This Row],[Month]]</f>
        <v>Apr</v>
      </c>
      <c r="D417" s="14" t="s">
        <v>998</v>
      </c>
      <c r="E417" s="14" t="s">
        <v>53</v>
      </c>
      <c r="F417" s="14" t="s">
        <v>54</v>
      </c>
      <c r="G417" s="14" t="s">
        <v>55</v>
      </c>
      <c r="H417" s="14" t="s">
        <v>56</v>
      </c>
      <c r="I417" s="14" t="s">
        <v>57</v>
      </c>
      <c r="J417" s="17">
        <f>Table3[[#This Row],[Income]]</f>
        <v>100</v>
      </c>
      <c r="K417" s="17">
        <f>Table3[[#This Row],[Target Income]]</f>
        <v>224</v>
      </c>
      <c r="N417" s="1">
        <v>2022</v>
      </c>
      <c r="O417" s="1" t="s">
        <v>3</v>
      </c>
      <c r="P417" s="1" t="s">
        <v>15</v>
      </c>
      <c r="Q417" s="5" t="s">
        <v>25</v>
      </c>
      <c r="R417" s="6">
        <v>46</v>
      </c>
      <c r="S417" s="6">
        <v>100</v>
      </c>
      <c r="T417" s="6">
        <v>224</v>
      </c>
      <c r="U417" s="3">
        <v>20</v>
      </c>
      <c r="V417" s="4" t="s">
        <v>41</v>
      </c>
    </row>
    <row r="418" spans="1:22" ht="18" customHeight="1" x14ac:dyDescent="0.35">
      <c r="A418" s="10" t="s">
        <v>476</v>
      </c>
      <c r="B418" s="10">
        <f>Table3[[#This Row],[Year]]</f>
        <v>2022</v>
      </c>
      <c r="C418" s="10" t="str">
        <f>Table3[[#This Row],[Month]]</f>
        <v>Apr</v>
      </c>
      <c r="D418" s="10" t="s">
        <v>998</v>
      </c>
      <c r="E418" s="10" t="s">
        <v>53</v>
      </c>
      <c r="F418" s="10" t="s">
        <v>54</v>
      </c>
      <c r="G418" s="10" t="s">
        <v>55</v>
      </c>
      <c r="H418" s="10" t="s">
        <v>56</v>
      </c>
      <c r="I418" s="10" t="s">
        <v>57</v>
      </c>
      <c r="J418" s="13">
        <f>Table3[[#This Row],[Income]]</f>
        <v>2288.4</v>
      </c>
      <c r="K418" s="13">
        <f>Table3[[#This Row],[Target Income]]</f>
        <v>5126.0160000000005</v>
      </c>
      <c r="N418" s="1">
        <v>2022</v>
      </c>
      <c r="O418" s="1" t="s">
        <v>3</v>
      </c>
      <c r="P418" s="1" t="s">
        <v>15</v>
      </c>
      <c r="Q418" s="5" t="s">
        <v>23</v>
      </c>
      <c r="R418" s="6">
        <v>34</v>
      </c>
      <c r="S418" s="6">
        <v>2288.4</v>
      </c>
      <c r="T418" s="6">
        <v>5126.0160000000005</v>
      </c>
      <c r="U418" s="3">
        <v>457.68000000000006</v>
      </c>
      <c r="V418" s="4" t="s">
        <v>41</v>
      </c>
    </row>
    <row r="419" spans="1:22" ht="18" customHeight="1" x14ac:dyDescent="0.35">
      <c r="A419" s="14" t="s">
        <v>477</v>
      </c>
      <c r="B419" s="14">
        <f>Table3[[#This Row],[Year]]</f>
        <v>2022</v>
      </c>
      <c r="C419" s="14" t="str">
        <f>Table3[[#This Row],[Month]]</f>
        <v>Apr</v>
      </c>
      <c r="D419" s="14" t="s">
        <v>998</v>
      </c>
      <c r="E419" s="14" t="s">
        <v>53</v>
      </c>
      <c r="F419" s="14" t="s">
        <v>54</v>
      </c>
      <c r="G419" s="14" t="s">
        <v>55</v>
      </c>
      <c r="H419" s="14" t="s">
        <v>56</v>
      </c>
      <c r="I419" s="14" t="s">
        <v>57</v>
      </c>
      <c r="J419" s="17">
        <f>Table3[[#This Row],[Income]]</f>
        <v>200</v>
      </c>
      <c r="K419" s="17">
        <f>Table3[[#This Row],[Target Income]]</f>
        <v>224</v>
      </c>
      <c r="N419" s="1">
        <v>2022</v>
      </c>
      <c r="O419" s="1" t="s">
        <v>3</v>
      </c>
      <c r="P419" s="1" t="s">
        <v>13</v>
      </c>
      <c r="Q419" s="2" t="s">
        <v>34</v>
      </c>
      <c r="R419" s="3">
        <v>7</v>
      </c>
      <c r="S419" s="3">
        <v>200</v>
      </c>
      <c r="T419" s="3">
        <v>224</v>
      </c>
      <c r="U419" s="3">
        <v>40</v>
      </c>
      <c r="V419" s="4" t="s">
        <v>41</v>
      </c>
    </row>
    <row r="420" spans="1:22" ht="18" customHeight="1" x14ac:dyDescent="0.35">
      <c r="A420" s="10" t="s">
        <v>478</v>
      </c>
      <c r="B420" s="10">
        <f>Table3[[#This Row],[Year]]</f>
        <v>2022</v>
      </c>
      <c r="C420" s="10" t="str">
        <f>Table3[[#This Row],[Month]]</f>
        <v>Apr</v>
      </c>
      <c r="D420" s="10" t="s">
        <v>998</v>
      </c>
      <c r="E420" s="10" t="s">
        <v>53</v>
      </c>
      <c r="F420" s="10" t="s">
        <v>54</v>
      </c>
      <c r="G420" s="10" t="s">
        <v>55</v>
      </c>
      <c r="H420" s="10" t="s">
        <v>56</v>
      </c>
      <c r="I420" s="10" t="s">
        <v>57</v>
      </c>
      <c r="J420" s="13">
        <f>Table3[[#This Row],[Income]]</f>
        <v>2288.65</v>
      </c>
      <c r="K420" s="13">
        <f>Table3[[#This Row],[Target Income]]</f>
        <v>5126.576</v>
      </c>
      <c r="N420" s="1">
        <v>2022</v>
      </c>
      <c r="O420" s="1" t="s">
        <v>3</v>
      </c>
      <c r="P420" s="1" t="s">
        <v>15</v>
      </c>
      <c r="Q420" s="5" t="s">
        <v>27</v>
      </c>
      <c r="R420" s="6">
        <v>3</v>
      </c>
      <c r="S420" s="6">
        <v>2288.65</v>
      </c>
      <c r="T420" s="6">
        <v>5126.576</v>
      </c>
      <c r="U420" s="3">
        <v>457.73</v>
      </c>
      <c r="V420" s="4" t="s">
        <v>41</v>
      </c>
    </row>
    <row r="421" spans="1:22" ht="18" customHeight="1" x14ac:dyDescent="0.35">
      <c r="A421" s="14" t="s">
        <v>479</v>
      </c>
      <c r="B421" s="14">
        <f>Table3[[#This Row],[Year]]</f>
        <v>2022</v>
      </c>
      <c r="C421" s="14" t="str">
        <f>Table3[[#This Row],[Month]]</f>
        <v>Apr</v>
      </c>
      <c r="D421" s="14" t="s">
        <v>998</v>
      </c>
      <c r="E421" s="14" t="s">
        <v>53</v>
      </c>
      <c r="F421" s="14" t="s">
        <v>54</v>
      </c>
      <c r="G421" s="14" t="s">
        <v>997</v>
      </c>
      <c r="H421" s="14" t="s">
        <v>56</v>
      </c>
      <c r="I421" s="14" t="s">
        <v>1009</v>
      </c>
      <c r="J421" s="17">
        <f>Table3[[#This Row],[Income]]</f>
        <v>7920</v>
      </c>
      <c r="K421" s="17">
        <f>Table3[[#This Row],[Target Income]]</f>
        <v>7392</v>
      </c>
      <c r="N421" s="1">
        <v>2022</v>
      </c>
      <c r="O421" s="1" t="s">
        <v>3</v>
      </c>
      <c r="P421" s="1" t="s">
        <v>32</v>
      </c>
      <c r="Q421" s="5" t="s">
        <v>32</v>
      </c>
      <c r="R421" s="6">
        <v>2</v>
      </c>
      <c r="S421" s="6">
        <v>7920</v>
      </c>
      <c r="T421" s="6">
        <v>7392</v>
      </c>
      <c r="U421" s="3">
        <v>1584</v>
      </c>
      <c r="V421" s="4" t="s">
        <v>41</v>
      </c>
    </row>
    <row r="422" spans="1:22" ht="18" customHeight="1" x14ac:dyDescent="0.35">
      <c r="A422" s="10" t="s">
        <v>480</v>
      </c>
      <c r="B422" s="10">
        <f>Table3[[#This Row],[Year]]</f>
        <v>2022</v>
      </c>
      <c r="C422" s="10" t="str">
        <f>Table3[[#This Row],[Month]]</f>
        <v>May</v>
      </c>
      <c r="D422" s="10" t="s">
        <v>52</v>
      </c>
      <c r="E422" s="10" t="s">
        <v>53</v>
      </c>
      <c r="F422" s="10" t="s">
        <v>54</v>
      </c>
      <c r="G422" s="10" t="s">
        <v>997</v>
      </c>
      <c r="H422" s="10" t="s">
        <v>56</v>
      </c>
      <c r="I422" s="10" t="s">
        <v>1008</v>
      </c>
      <c r="J422" s="13">
        <f>Table3[[#This Row],[Income]]</f>
        <v>4577.3</v>
      </c>
      <c r="K422" s="13">
        <f>Table3[[#This Row],[Target Income]]</f>
        <v>5126.576</v>
      </c>
      <c r="N422" s="1">
        <v>2022</v>
      </c>
      <c r="O422" s="1" t="s">
        <v>4</v>
      </c>
      <c r="P422" s="1" t="s">
        <v>14</v>
      </c>
      <c r="Q422" s="2" t="s">
        <v>36</v>
      </c>
      <c r="R422" s="3">
        <v>3566</v>
      </c>
      <c r="S422" s="3">
        <v>4577.3</v>
      </c>
      <c r="T422" s="3">
        <v>5126.576</v>
      </c>
      <c r="U422" s="3">
        <v>915.46</v>
      </c>
      <c r="V422" s="4" t="s">
        <v>39</v>
      </c>
    </row>
    <row r="423" spans="1:22" ht="18" customHeight="1" x14ac:dyDescent="0.35">
      <c r="A423" s="14" t="s">
        <v>481</v>
      </c>
      <c r="B423" s="14">
        <f>Table3[[#This Row],[Year]]</f>
        <v>2022</v>
      </c>
      <c r="C423" s="14" t="str">
        <f>Table3[[#This Row],[Month]]</f>
        <v>May</v>
      </c>
      <c r="D423" s="14" t="s">
        <v>998</v>
      </c>
      <c r="E423" s="14" t="s">
        <v>53</v>
      </c>
      <c r="F423" s="14" t="s">
        <v>54</v>
      </c>
      <c r="G423" s="14" t="s">
        <v>997</v>
      </c>
      <c r="H423" s="14" t="s">
        <v>56</v>
      </c>
      <c r="I423" s="14" t="s">
        <v>1009</v>
      </c>
      <c r="J423" s="17">
        <f>Table3[[#This Row],[Income]]</f>
        <v>8800</v>
      </c>
      <c r="K423" s="17">
        <f>Table3[[#This Row],[Target Income]]</f>
        <v>8960</v>
      </c>
      <c r="N423" s="1">
        <v>2022</v>
      </c>
      <c r="O423" s="1" t="s">
        <v>4</v>
      </c>
      <c r="P423" s="1" t="s">
        <v>14</v>
      </c>
      <c r="Q423" s="2" t="s">
        <v>37</v>
      </c>
      <c r="R423" s="3">
        <v>2498</v>
      </c>
      <c r="S423" s="3">
        <v>8800</v>
      </c>
      <c r="T423" s="3">
        <v>8960</v>
      </c>
      <c r="U423" s="3">
        <v>1760</v>
      </c>
      <c r="V423" s="4" t="s">
        <v>39</v>
      </c>
    </row>
    <row r="424" spans="1:22" ht="18" customHeight="1" x14ac:dyDescent="0.35">
      <c r="A424" s="10" t="s">
        <v>482</v>
      </c>
      <c r="B424" s="10">
        <f>Table3[[#This Row],[Year]]</f>
        <v>2022</v>
      </c>
      <c r="C424" s="10" t="str">
        <f>Table3[[#This Row],[Month]]</f>
        <v>May</v>
      </c>
      <c r="D424" s="10" t="s">
        <v>52</v>
      </c>
      <c r="E424" s="10" t="s">
        <v>53</v>
      </c>
      <c r="F424" s="10" t="s">
        <v>54</v>
      </c>
      <c r="G424" s="10" t="s">
        <v>997</v>
      </c>
      <c r="H424" s="10" t="s">
        <v>56</v>
      </c>
      <c r="I424" s="10" t="s">
        <v>1008</v>
      </c>
      <c r="J424" s="13">
        <f>Table3[[#This Row],[Income]]</f>
        <v>5034.92</v>
      </c>
      <c r="K424" s="13">
        <f>Table3[[#This Row],[Target Income]]</f>
        <v>5126.4639999999999</v>
      </c>
      <c r="N424" s="1">
        <v>2022</v>
      </c>
      <c r="O424" s="1" t="s">
        <v>4</v>
      </c>
      <c r="P424" s="1" t="s">
        <v>13</v>
      </c>
      <c r="Q424" s="2" t="s">
        <v>35</v>
      </c>
      <c r="R424" s="3">
        <v>1245</v>
      </c>
      <c r="S424" s="3">
        <v>5034.92</v>
      </c>
      <c r="T424" s="3">
        <v>5126.4639999999999</v>
      </c>
      <c r="U424" s="3">
        <v>1006.984</v>
      </c>
      <c r="V424" s="4" t="s">
        <v>39</v>
      </c>
    </row>
    <row r="425" spans="1:22" ht="18" customHeight="1" x14ac:dyDescent="0.35">
      <c r="A425" s="14" t="s">
        <v>483</v>
      </c>
      <c r="B425" s="14">
        <f>Table3[[#This Row],[Year]]</f>
        <v>2022</v>
      </c>
      <c r="C425" s="14" t="str">
        <f>Table3[[#This Row],[Month]]</f>
        <v>May</v>
      </c>
      <c r="D425" s="14" t="s">
        <v>998</v>
      </c>
      <c r="E425" s="14" t="s">
        <v>53</v>
      </c>
      <c r="F425" s="14" t="s">
        <v>54</v>
      </c>
      <c r="G425" s="14" t="s">
        <v>997</v>
      </c>
      <c r="H425" s="14" t="s">
        <v>56</v>
      </c>
      <c r="I425" s="14" t="s">
        <v>1009</v>
      </c>
      <c r="J425" s="17">
        <f>Table3[[#This Row],[Income]]</f>
        <v>6317.85</v>
      </c>
      <c r="K425" s="17">
        <f>Table3[[#This Row],[Target Income]]</f>
        <v>6432.72</v>
      </c>
      <c r="N425" s="1">
        <v>2022</v>
      </c>
      <c r="O425" s="1" t="s">
        <v>4</v>
      </c>
      <c r="P425" s="1" t="s">
        <v>38</v>
      </c>
      <c r="Q425" s="5" t="s">
        <v>30</v>
      </c>
      <c r="R425" s="6">
        <v>644</v>
      </c>
      <c r="S425" s="6">
        <v>6317.85</v>
      </c>
      <c r="T425" s="6">
        <v>6432.72</v>
      </c>
      <c r="U425" s="3">
        <v>1263.5700000000002</v>
      </c>
      <c r="V425" s="4" t="s">
        <v>39</v>
      </c>
    </row>
    <row r="426" spans="1:22" ht="18" customHeight="1" x14ac:dyDescent="0.35">
      <c r="A426" s="10" t="s">
        <v>484</v>
      </c>
      <c r="B426" s="10">
        <f>Table3[[#This Row],[Year]]</f>
        <v>2022</v>
      </c>
      <c r="C426" s="10" t="str">
        <f>Table3[[#This Row],[Month]]</f>
        <v>May</v>
      </c>
      <c r="D426" s="10" t="s">
        <v>998</v>
      </c>
      <c r="E426" s="10" t="s">
        <v>53</v>
      </c>
      <c r="F426" s="10" t="s">
        <v>54</v>
      </c>
      <c r="G426" s="10" t="s">
        <v>997</v>
      </c>
      <c r="H426" s="10" t="s">
        <v>56</v>
      </c>
      <c r="I426" s="10" t="s">
        <v>1009</v>
      </c>
      <c r="J426" s="13">
        <f>Table3[[#This Row],[Income]]</f>
        <v>7700</v>
      </c>
      <c r="K426" s="13">
        <f>Table3[[#This Row],[Target Income]]</f>
        <v>7840</v>
      </c>
      <c r="N426" s="1">
        <v>2022</v>
      </c>
      <c r="O426" s="1" t="s">
        <v>4</v>
      </c>
      <c r="P426" s="1" t="s">
        <v>12</v>
      </c>
      <c r="Q426" s="5" t="s">
        <v>29</v>
      </c>
      <c r="R426" s="6">
        <v>643</v>
      </c>
      <c r="S426" s="6">
        <v>7700</v>
      </c>
      <c r="T426" s="6">
        <v>7840</v>
      </c>
      <c r="U426" s="3">
        <v>1540</v>
      </c>
      <c r="V426" s="4" t="s">
        <v>39</v>
      </c>
    </row>
    <row r="427" spans="1:22" ht="18" customHeight="1" x14ac:dyDescent="0.35">
      <c r="A427" s="14" t="s">
        <v>485</v>
      </c>
      <c r="B427" s="14">
        <f>Table3[[#This Row],[Year]]</f>
        <v>2022</v>
      </c>
      <c r="C427" s="14" t="str">
        <f>Table3[[#This Row],[Month]]</f>
        <v>May</v>
      </c>
      <c r="D427" s="14" t="s">
        <v>52</v>
      </c>
      <c r="E427" s="14" t="s">
        <v>53</v>
      </c>
      <c r="F427" s="14" t="s">
        <v>54</v>
      </c>
      <c r="G427" s="14" t="s">
        <v>997</v>
      </c>
      <c r="H427" s="14" t="s">
        <v>56</v>
      </c>
      <c r="I427" s="14" t="s">
        <v>1008</v>
      </c>
      <c r="J427" s="17">
        <f>Table3[[#This Row],[Income]]</f>
        <v>5036.46</v>
      </c>
      <c r="K427" s="17">
        <f>Table3[[#This Row],[Target Income]]</f>
        <v>5128.0320000000002</v>
      </c>
      <c r="N427" s="1">
        <v>2022</v>
      </c>
      <c r="O427" s="1" t="s">
        <v>4</v>
      </c>
      <c r="P427" s="1" t="s">
        <v>38</v>
      </c>
      <c r="Q427" s="5" t="s">
        <v>31</v>
      </c>
      <c r="R427" s="6">
        <v>455</v>
      </c>
      <c r="S427" s="6">
        <v>5036.46</v>
      </c>
      <c r="T427" s="6">
        <v>5128.0320000000002</v>
      </c>
      <c r="U427" s="3">
        <v>1007.292</v>
      </c>
      <c r="V427" s="4" t="s">
        <v>41</v>
      </c>
    </row>
    <row r="428" spans="1:22" ht="18" customHeight="1" x14ac:dyDescent="0.35">
      <c r="A428" s="10" t="s">
        <v>486</v>
      </c>
      <c r="B428" s="10">
        <f>Table3[[#This Row],[Year]]</f>
        <v>2022</v>
      </c>
      <c r="C428" s="10" t="str">
        <f>Table3[[#This Row],[Month]]</f>
        <v>May</v>
      </c>
      <c r="D428" s="10" t="s">
        <v>998</v>
      </c>
      <c r="E428" s="10" t="s">
        <v>53</v>
      </c>
      <c r="F428" s="10" t="s">
        <v>54</v>
      </c>
      <c r="G428" s="10" t="s">
        <v>55</v>
      </c>
      <c r="H428" s="10" t="s">
        <v>56</v>
      </c>
      <c r="I428" s="10" t="s">
        <v>57</v>
      </c>
      <c r="J428" s="13">
        <f>Table3[[#This Row],[Income]]</f>
        <v>7700</v>
      </c>
      <c r="K428" s="13">
        <f>Table3[[#This Row],[Target Income]]</f>
        <v>7840</v>
      </c>
      <c r="N428" s="1">
        <v>2022</v>
      </c>
      <c r="O428" s="1" t="s">
        <v>4</v>
      </c>
      <c r="P428" s="1" t="s">
        <v>12</v>
      </c>
      <c r="Q428" s="5" t="s">
        <v>28</v>
      </c>
      <c r="R428" s="7">
        <v>345</v>
      </c>
      <c r="S428" s="7">
        <v>7700</v>
      </c>
      <c r="T428" s="7">
        <v>7840</v>
      </c>
      <c r="U428" s="3">
        <v>1540</v>
      </c>
      <c r="V428" s="4" t="s">
        <v>41</v>
      </c>
    </row>
    <row r="429" spans="1:22" ht="18" customHeight="1" x14ac:dyDescent="0.35">
      <c r="A429" s="14" t="s">
        <v>487</v>
      </c>
      <c r="B429" s="14">
        <f>Table3[[#This Row],[Year]]</f>
        <v>2022</v>
      </c>
      <c r="C429" s="14" t="str">
        <f>Table3[[#This Row],[Month]]</f>
        <v>May</v>
      </c>
      <c r="D429" s="14" t="s">
        <v>998</v>
      </c>
      <c r="E429" s="14" t="s">
        <v>53</v>
      </c>
      <c r="F429" s="14" t="s">
        <v>54</v>
      </c>
      <c r="G429" s="14" t="s">
        <v>55</v>
      </c>
      <c r="H429" s="14" t="s">
        <v>56</v>
      </c>
      <c r="I429" s="14" t="s">
        <v>57</v>
      </c>
      <c r="J429" s="17">
        <f>Table3[[#This Row],[Income]]</f>
        <v>110</v>
      </c>
      <c r="K429" s="17">
        <f>Table3[[#This Row],[Target Income]]</f>
        <v>112</v>
      </c>
      <c r="N429" s="1">
        <v>2022</v>
      </c>
      <c r="O429" s="1" t="s">
        <v>4</v>
      </c>
      <c r="P429" s="1" t="s">
        <v>13</v>
      </c>
      <c r="Q429" s="2" t="s">
        <v>33</v>
      </c>
      <c r="R429" s="3">
        <v>122</v>
      </c>
      <c r="S429" s="3">
        <v>110</v>
      </c>
      <c r="T429" s="3">
        <v>112</v>
      </c>
      <c r="U429" s="3">
        <v>22</v>
      </c>
      <c r="V429" s="4" t="s">
        <v>41</v>
      </c>
    </row>
    <row r="430" spans="1:22" ht="18" customHeight="1" x14ac:dyDescent="0.35">
      <c r="A430" s="10" t="s">
        <v>488</v>
      </c>
      <c r="B430" s="10">
        <f>Table3[[#This Row],[Year]]</f>
        <v>2022</v>
      </c>
      <c r="C430" s="10" t="str">
        <f>Table3[[#This Row],[Month]]</f>
        <v>May</v>
      </c>
      <c r="D430" s="10" t="s">
        <v>998</v>
      </c>
      <c r="E430" s="10" t="s">
        <v>53</v>
      </c>
      <c r="F430" s="10" t="s">
        <v>54</v>
      </c>
      <c r="G430" s="10" t="s">
        <v>55</v>
      </c>
      <c r="H430" s="10" t="s">
        <v>56</v>
      </c>
      <c r="I430" s="10" t="s">
        <v>57</v>
      </c>
      <c r="J430" s="13">
        <f>Table3[[#This Row],[Income]]</f>
        <v>2517.46</v>
      </c>
      <c r="K430" s="13">
        <f>Table3[[#This Row],[Target Income]]</f>
        <v>5126.4639999999999</v>
      </c>
      <c r="N430" s="1">
        <v>2022</v>
      </c>
      <c r="O430" s="1" t="s">
        <v>4</v>
      </c>
      <c r="P430" s="1" t="s">
        <v>15</v>
      </c>
      <c r="Q430" s="5" t="s">
        <v>26</v>
      </c>
      <c r="R430" s="6">
        <v>78</v>
      </c>
      <c r="S430" s="6">
        <v>2517.46</v>
      </c>
      <c r="T430" s="6">
        <v>5126.4639999999999</v>
      </c>
      <c r="U430" s="3">
        <v>503.49200000000002</v>
      </c>
      <c r="V430" s="4" t="s">
        <v>41</v>
      </c>
    </row>
    <row r="431" spans="1:22" ht="18" customHeight="1" x14ac:dyDescent="0.35">
      <c r="A431" s="14" t="s">
        <v>489</v>
      </c>
      <c r="B431" s="14">
        <f>Table3[[#This Row],[Year]]</f>
        <v>2022</v>
      </c>
      <c r="C431" s="14" t="str">
        <f>Table3[[#This Row],[Month]]</f>
        <v>May</v>
      </c>
      <c r="D431" s="14" t="s">
        <v>998</v>
      </c>
      <c r="E431" s="14" t="s">
        <v>53</v>
      </c>
      <c r="F431" s="14" t="s">
        <v>54</v>
      </c>
      <c r="G431" s="14" t="s">
        <v>55</v>
      </c>
      <c r="H431" s="14" t="s">
        <v>56</v>
      </c>
      <c r="I431" s="14" t="s">
        <v>57</v>
      </c>
      <c r="J431" s="17">
        <f>Table3[[#This Row],[Income]]</f>
        <v>2288.4499999999998</v>
      </c>
      <c r="K431" s="17">
        <f>Table3[[#This Row],[Target Income]]</f>
        <v>5126.1279999999997</v>
      </c>
      <c r="N431" s="1">
        <v>2022</v>
      </c>
      <c r="O431" s="1" t="s">
        <v>4</v>
      </c>
      <c r="P431" s="1" t="s">
        <v>15</v>
      </c>
      <c r="Q431" s="5" t="s">
        <v>24</v>
      </c>
      <c r="R431" s="6">
        <v>76</v>
      </c>
      <c r="S431" s="6">
        <v>2288.4499999999998</v>
      </c>
      <c r="T431" s="6">
        <v>5126.1279999999997</v>
      </c>
      <c r="U431" s="3">
        <v>457.69</v>
      </c>
      <c r="V431" s="4" t="s">
        <v>41</v>
      </c>
    </row>
    <row r="432" spans="1:22" ht="18" customHeight="1" x14ac:dyDescent="0.35">
      <c r="A432" s="10" t="s">
        <v>490</v>
      </c>
      <c r="B432" s="10">
        <f>Table3[[#This Row],[Year]]</f>
        <v>2022</v>
      </c>
      <c r="C432" s="10" t="str">
        <f>Table3[[#This Row],[Month]]</f>
        <v>May</v>
      </c>
      <c r="D432" s="10" t="s">
        <v>998</v>
      </c>
      <c r="E432" s="10" t="s">
        <v>53</v>
      </c>
      <c r="F432" s="10" t="s">
        <v>54</v>
      </c>
      <c r="G432" s="10" t="s">
        <v>55</v>
      </c>
      <c r="H432" s="10" t="s">
        <v>56</v>
      </c>
      <c r="I432" s="10" t="s">
        <v>57</v>
      </c>
      <c r="J432" s="13">
        <f>Table3[[#This Row],[Income]]</f>
        <v>100</v>
      </c>
      <c r="K432" s="13">
        <f>Table3[[#This Row],[Target Income]]</f>
        <v>224</v>
      </c>
      <c r="N432" s="1">
        <v>2022</v>
      </c>
      <c r="O432" s="1" t="s">
        <v>4</v>
      </c>
      <c r="P432" s="1" t="s">
        <v>15</v>
      </c>
      <c r="Q432" s="5" t="s">
        <v>25</v>
      </c>
      <c r="R432" s="6">
        <v>46</v>
      </c>
      <c r="S432" s="6">
        <v>100</v>
      </c>
      <c r="T432" s="6">
        <v>224</v>
      </c>
      <c r="U432" s="3">
        <v>20</v>
      </c>
      <c r="V432" s="4" t="s">
        <v>41</v>
      </c>
    </row>
    <row r="433" spans="1:22" ht="18" customHeight="1" x14ac:dyDescent="0.35">
      <c r="A433" s="14" t="s">
        <v>491</v>
      </c>
      <c r="B433" s="14">
        <f>Table3[[#This Row],[Year]]</f>
        <v>2022</v>
      </c>
      <c r="C433" s="14" t="str">
        <f>Table3[[#This Row],[Month]]</f>
        <v>May</v>
      </c>
      <c r="D433" s="14" t="s">
        <v>998</v>
      </c>
      <c r="E433" s="14" t="s">
        <v>53</v>
      </c>
      <c r="F433" s="14" t="s">
        <v>54</v>
      </c>
      <c r="G433" s="14" t="s">
        <v>55</v>
      </c>
      <c r="H433" s="14" t="s">
        <v>56</v>
      </c>
      <c r="I433" s="14" t="s">
        <v>57</v>
      </c>
      <c r="J433" s="17">
        <f>Table3[[#This Row],[Income]]</f>
        <v>2288.4</v>
      </c>
      <c r="K433" s="17">
        <f>Table3[[#This Row],[Target Income]]</f>
        <v>5126.0160000000005</v>
      </c>
      <c r="N433" s="1">
        <v>2022</v>
      </c>
      <c r="O433" s="1" t="s">
        <v>4</v>
      </c>
      <c r="P433" s="1" t="s">
        <v>15</v>
      </c>
      <c r="Q433" s="5" t="s">
        <v>23</v>
      </c>
      <c r="R433" s="6">
        <v>34</v>
      </c>
      <c r="S433" s="6">
        <v>2288.4</v>
      </c>
      <c r="T433" s="6">
        <v>5126.0160000000005</v>
      </c>
      <c r="U433" s="3">
        <v>457.68000000000006</v>
      </c>
      <c r="V433" s="4" t="s">
        <v>41</v>
      </c>
    </row>
    <row r="434" spans="1:22" ht="18" customHeight="1" x14ac:dyDescent="0.35">
      <c r="A434" s="10" t="s">
        <v>492</v>
      </c>
      <c r="B434" s="10">
        <f>Table3[[#This Row],[Year]]</f>
        <v>2022</v>
      </c>
      <c r="C434" s="10" t="str">
        <f>Table3[[#This Row],[Month]]</f>
        <v>May</v>
      </c>
      <c r="D434" s="10" t="s">
        <v>998</v>
      </c>
      <c r="E434" s="10" t="s">
        <v>53</v>
      </c>
      <c r="F434" s="10" t="s">
        <v>54</v>
      </c>
      <c r="G434" s="10" t="s">
        <v>55</v>
      </c>
      <c r="H434" s="10" t="s">
        <v>56</v>
      </c>
      <c r="I434" s="10" t="s">
        <v>57</v>
      </c>
      <c r="J434" s="13">
        <f>Table3[[#This Row],[Income]]</f>
        <v>200</v>
      </c>
      <c r="K434" s="13">
        <f>Table3[[#This Row],[Target Income]]</f>
        <v>224</v>
      </c>
      <c r="N434" s="1">
        <v>2022</v>
      </c>
      <c r="O434" s="1" t="s">
        <v>4</v>
      </c>
      <c r="P434" s="1" t="s">
        <v>13</v>
      </c>
      <c r="Q434" s="2" t="s">
        <v>34</v>
      </c>
      <c r="R434" s="3">
        <v>7</v>
      </c>
      <c r="S434" s="3">
        <v>200</v>
      </c>
      <c r="T434" s="3">
        <v>224</v>
      </c>
      <c r="U434" s="3">
        <v>40</v>
      </c>
      <c r="V434" s="4" t="s">
        <v>41</v>
      </c>
    </row>
    <row r="435" spans="1:22" ht="18" customHeight="1" x14ac:dyDescent="0.35">
      <c r="A435" s="14" t="s">
        <v>493</v>
      </c>
      <c r="B435" s="14">
        <f>Table3[[#This Row],[Year]]</f>
        <v>2022</v>
      </c>
      <c r="C435" s="14" t="str">
        <f>Table3[[#This Row],[Month]]</f>
        <v>May</v>
      </c>
      <c r="D435" s="14" t="s">
        <v>998</v>
      </c>
      <c r="E435" s="14" t="s">
        <v>53</v>
      </c>
      <c r="F435" s="14" t="s">
        <v>54</v>
      </c>
      <c r="G435" s="14" t="s">
        <v>55</v>
      </c>
      <c r="H435" s="14" t="s">
        <v>56</v>
      </c>
      <c r="I435" s="14" t="s">
        <v>57</v>
      </c>
      <c r="J435" s="17">
        <f>Table3[[#This Row],[Income]]</f>
        <v>3300</v>
      </c>
      <c r="K435" s="17">
        <f>Table3[[#This Row],[Target Income]]</f>
        <v>5126.576</v>
      </c>
      <c r="N435" s="1">
        <v>2022</v>
      </c>
      <c r="O435" s="1" t="s">
        <v>4</v>
      </c>
      <c r="P435" s="1" t="s">
        <v>15</v>
      </c>
      <c r="Q435" s="5" t="s">
        <v>27</v>
      </c>
      <c r="R435" s="6">
        <v>3</v>
      </c>
      <c r="S435" s="6">
        <v>3300</v>
      </c>
      <c r="T435" s="6">
        <v>5126.576</v>
      </c>
      <c r="U435" s="3">
        <v>660</v>
      </c>
      <c r="V435" s="4" t="s">
        <v>41</v>
      </c>
    </row>
    <row r="436" spans="1:22" ht="18" customHeight="1" x14ac:dyDescent="0.35">
      <c r="A436" s="10" t="s">
        <v>494</v>
      </c>
      <c r="B436" s="10">
        <f>Table3[[#This Row],[Year]]</f>
        <v>2022</v>
      </c>
      <c r="C436" s="10" t="str">
        <f>Table3[[#This Row],[Month]]</f>
        <v>May</v>
      </c>
      <c r="D436" s="10" t="s">
        <v>52</v>
      </c>
      <c r="E436" s="10" t="s">
        <v>53</v>
      </c>
      <c r="F436" s="10" t="s">
        <v>54</v>
      </c>
      <c r="G436" s="10" t="s">
        <v>55</v>
      </c>
      <c r="H436" s="10" t="s">
        <v>56</v>
      </c>
      <c r="I436" s="10" t="s">
        <v>1008</v>
      </c>
      <c r="J436" s="13">
        <f>Table3[[#This Row],[Income]]</f>
        <v>4577.3</v>
      </c>
      <c r="K436" s="13">
        <f>Table3[[#This Row],[Target Income]]</f>
        <v>7392</v>
      </c>
      <c r="N436" s="1">
        <v>2022</v>
      </c>
      <c r="O436" s="1" t="s">
        <v>4</v>
      </c>
      <c r="P436" s="1" t="s">
        <v>32</v>
      </c>
      <c r="Q436" s="5" t="s">
        <v>32</v>
      </c>
      <c r="R436" s="6">
        <v>2</v>
      </c>
      <c r="S436" s="6">
        <v>4577.3</v>
      </c>
      <c r="T436" s="6">
        <v>7392</v>
      </c>
      <c r="U436" s="3">
        <v>915.46</v>
      </c>
      <c r="V436" s="4" t="s">
        <v>39</v>
      </c>
    </row>
    <row r="437" spans="1:22" ht="18" customHeight="1" x14ac:dyDescent="0.35">
      <c r="A437" s="14" t="s">
        <v>495</v>
      </c>
      <c r="B437" s="14">
        <f>Table3[[#This Row],[Year]]</f>
        <v>2022</v>
      </c>
      <c r="C437" s="14" t="str">
        <f>Table3[[#This Row],[Month]]</f>
        <v>Jun</v>
      </c>
      <c r="D437" s="14" t="s">
        <v>52</v>
      </c>
      <c r="E437" s="14" t="s">
        <v>53</v>
      </c>
      <c r="F437" s="14" t="s">
        <v>54</v>
      </c>
      <c r="G437" s="14" t="s">
        <v>55</v>
      </c>
      <c r="H437" s="14" t="s">
        <v>56</v>
      </c>
      <c r="I437" s="14" t="s">
        <v>1008</v>
      </c>
      <c r="J437" s="17">
        <f>Table3[[#This Row],[Income]]</f>
        <v>4577.3</v>
      </c>
      <c r="K437" s="17">
        <f>Table3[[#This Row],[Target Income]]</f>
        <v>5126.576</v>
      </c>
      <c r="N437" s="1">
        <v>2022</v>
      </c>
      <c r="O437" s="1" t="s">
        <v>5</v>
      </c>
      <c r="P437" s="1" t="s">
        <v>14</v>
      </c>
      <c r="Q437" s="2" t="s">
        <v>36</v>
      </c>
      <c r="R437" s="3">
        <v>3566</v>
      </c>
      <c r="S437" s="3">
        <v>4577.3</v>
      </c>
      <c r="T437" s="3">
        <v>5126.576</v>
      </c>
      <c r="U437" s="3">
        <v>915.46</v>
      </c>
      <c r="V437" s="4" t="s">
        <v>41</v>
      </c>
    </row>
    <row r="438" spans="1:22" ht="18" customHeight="1" x14ac:dyDescent="0.35">
      <c r="A438" s="10" t="s">
        <v>496</v>
      </c>
      <c r="B438" s="10">
        <f>Table3[[#This Row],[Year]]</f>
        <v>2022</v>
      </c>
      <c r="C438" s="10" t="str">
        <f>Table3[[#This Row],[Month]]</f>
        <v>Jun</v>
      </c>
      <c r="D438" s="10" t="s">
        <v>998</v>
      </c>
      <c r="E438" s="10" t="s">
        <v>53</v>
      </c>
      <c r="F438" s="10" t="s">
        <v>54</v>
      </c>
      <c r="G438" s="10" t="s">
        <v>55</v>
      </c>
      <c r="H438" s="10" t="s">
        <v>56</v>
      </c>
      <c r="I438" s="10" t="s">
        <v>57</v>
      </c>
      <c r="J438" s="13">
        <f>Table3[[#This Row],[Income]]</f>
        <v>8000</v>
      </c>
      <c r="K438" s="13">
        <f>Table3[[#This Row],[Target Income]]</f>
        <v>8960</v>
      </c>
      <c r="N438" s="1">
        <v>2022</v>
      </c>
      <c r="O438" s="1" t="s">
        <v>5</v>
      </c>
      <c r="P438" s="1" t="s">
        <v>14</v>
      </c>
      <c r="Q438" s="2" t="s">
        <v>37</v>
      </c>
      <c r="R438" s="3">
        <v>2498</v>
      </c>
      <c r="S438" s="3">
        <v>8000</v>
      </c>
      <c r="T438" s="3">
        <v>8960</v>
      </c>
      <c r="U438" s="3">
        <v>1600</v>
      </c>
      <c r="V438" s="4" t="s">
        <v>39</v>
      </c>
    </row>
    <row r="439" spans="1:22" ht="18" customHeight="1" x14ac:dyDescent="0.35">
      <c r="A439" s="14" t="s">
        <v>497</v>
      </c>
      <c r="B439" s="14">
        <f>Table3[[#This Row],[Year]]</f>
        <v>2022</v>
      </c>
      <c r="C439" s="14" t="str">
        <f>Table3[[#This Row],[Month]]</f>
        <v>Jun</v>
      </c>
      <c r="D439" s="14" t="s">
        <v>52</v>
      </c>
      <c r="E439" s="14" t="s">
        <v>53</v>
      </c>
      <c r="F439" s="14" t="s">
        <v>54</v>
      </c>
      <c r="G439" s="14" t="s">
        <v>55</v>
      </c>
      <c r="H439" s="14" t="s">
        <v>56</v>
      </c>
      <c r="I439" s="14" t="s">
        <v>1008</v>
      </c>
      <c r="J439" s="17">
        <f>Table3[[#This Row],[Income]]</f>
        <v>4577.2</v>
      </c>
      <c r="K439" s="17">
        <f>Table3[[#This Row],[Target Income]]</f>
        <v>5126.4639999999999</v>
      </c>
      <c r="N439" s="1">
        <v>2022</v>
      </c>
      <c r="O439" s="1" t="s">
        <v>5</v>
      </c>
      <c r="P439" s="1" t="s">
        <v>13</v>
      </c>
      <c r="Q439" s="2" t="s">
        <v>35</v>
      </c>
      <c r="R439" s="3">
        <v>1245</v>
      </c>
      <c r="S439" s="3">
        <v>4577.2</v>
      </c>
      <c r="T439" s="3">
        <v>5126.4639999999999</v>
      </c>
      <c r="U439" s="3">
        <v>915.44</v>
      </c>
      <c r="V439" s="4" t="s">
        <v>39</v>
      </c>
    </row>
    <row r="440" spans="1:22" ht="18" customHeight="1" x14ac:dyDescent="0.35">
      <c r="A440" s="10" t="s">
        <v>498</v>
      </c>
      <c r="B440" s="10">
        <f>Table3[[#This Row],[Year]]</f>
        <v>2022</v>
      </c>
      <c r="C440" s="10" t="str">
        <f>Table3[[#This Row],[Month]]</f>
        <v>Jun</v>
      </c>
      <c r="D440" s="10" t="s">
        <v>52</v>
      </c>
      <c r="E440" s="10" t="s">
        <v>53</v>
      </c>
      <c r="F440" s="10" t="s">
        <v>54</v>
      </c>
      <c r="G440" s="10" t="s">
        <v>55</v>
      </c>
      <c r="H440" s="10" t="s">
        <v>56</v>
      </c>
      <c r="I440" s="10" t="s">
        <v>1008</v>
      </c>
      <c r="J440" s="13">
        <f>Table3[[#This Row],[Income]]</f>
        <v>5743.5</v>
      </c>
      <c r="K440" s="13">
        <f>Table3[[#This Row],[Target Income]]</f>
        <v>6432.72</v>
      </c>
      <c r="N440" s="1">
        <v>2022</v>
      </c>
      <c r="O440" s="1" t="s">
        <v>5</v>
      </c>
      <c r="P440" s="1" t="s">
        <v>38</v>
      </c>
      <c r="Q440" s="5" t="s">
        <v>30</v>
      </c>
      <c r="R440" s="6">
        <v>644</v>
      </c>
      <c r="S440" s="6">
        <v>5743.5</v>
      </c>
      <c r="T440" s="6">
        <v>6432.72</v>
      </c>
      <c r="U440" s="3">
        <v>1148.7</v>
      </c>
      <c r="V440" s="4" t="s">
        <v>39</v>
      </c>
    </row>
    <row r="441" spans="1:22" ht="18" customHeight="1" x14ac:dyDescent="0.35">
      <c r="A441" s="14" t="s">
        <v>499</v>
      </c>
      <c r="B441" s="14">
        <f>Table3[[#This Row],[Year]]</f>
        <v>2022</v>
      </c>
      <c r="C441" s="14" t="str">
        <f>Table3[[#This Row],[Month]]</f>
        <v>Jun</v>
      </c>
      <c r="D441" s="14" t="s">
        <v>998</v>
      </c>
      <c r="E441" s="14" t="s">
        <v>53</v>
      </c>
      <c r="F441" s="14" t="s">
        <v>54</v>
      </c>
      <c r="G441" s="14" t="s">
        <v>55</v>
      </c>
      <c r="H441" s="14" t="s">
        <v>56</v>
      </c>
      <c r="I441" s="14" t="s">
        <v>57</v>
      </c>
      <c r="J441" s="17">
        <f>Table3[[#This Row],[Income]]</f>
        <v>7000</v>
      </c>
      <c r="K441" s="17">
        <f>Table3[[#This Row],[Target Income]]</f>
        <v>7840</v>
      </c>
      <c r="N441" s="1">
        <v>2022</v>
      </c>
      <c r="O441" s="1" t="s">
        <v>5</v>
      </c>
      <c r="P441" s="1" t="s">
        <v>12</v>
      </c>
      <c r="Q441" s="5" t="s">
        <v>29</v>
      </c>
      <c r="R441" s="6">
        <v>643</v>
      </c>
      <c r="S441" s="6">
        <v>7000</v>
      </c>
      <c r="T441" s="6">
        <v>7840</v>
      </c>
      <c r="U441" s="3">
        <v>1400</v>
      </c>
      <c r="V441" s="4" t="s">
        <v>39</v>
      </c>
    </row>
    <row r="442" spans="1:22" ht="18" customHeight="1" x14ac:dyDescent="0.35">
      <c r="A442" s="10" t="s">
        <v>500</v>
      </c>
      <c r="B442" s="10">
        <f>Table3[[#This Row],[Year]]</f>
        <v>2022</v>
      </c>
      <c r="C442" s="10" t="str">
        <f>Table3[[#This Row],[Month]]</f>
        <v>Jun</v>
      </c>
      <c r="D442" s="10" t="s">
        <v>52</v>
      </c>
      <c r="E442" s="10" t="s">
        <v>53</v>
      </c>
      <c r="F442" s="10" t="s">
        <v>54</v>
      </c>
      <c r="G442" s="10" t="s">
        <v>55</v>
      </c>
      <c r="H442" s="10" t="s">
        <v>56</v>
      </c>
      <c r="I442" s="10" t="s">
        <v>1008</v>
      </c>
      <c r="J442" s="13">
        <f>Table3[[#This Row],[Income]]</f>
        <v>4578.6000000000004</v>
      </c>
      <c r="K442" s="13">
        <f>Table3[[#This Row],[Target Income]]</f>
        <v>5128.0320000000002</v>
      </c>
      <c r="N442" s="1">
        <v>2022</v>
      </c>
      <c r="O442" s="1" t="s">
        <v>5</v>
      </c>
      <c r="P442" s="1" t="s">
        <v>38</v>
      </c>
      <c r="Q442" s="5" t="s">
        <v>31</v>
      </c>
      <c r="R442" s="6">
        <v>455</v>
      </c>
      <c r="S442" s="6">
        <v>4578.6000000000004</v>
      </c>
      <c r="T442" s="6">
        <v>5128.0320000000002</v>
      </c>
      <c r="U442" s="3">
        <v>915.72000000000014</v>
      </c>
      <c r="V442" s="4" t="s">
        <v>39</v>
      </c>
    </row>
    <row r="443" spans="1:22" ht="18" customHeight="1" x14ac:dyDescent="0.35">
      <c r="A443" s="14" t="s">
        <v>501</v>
      </c>
      <c r="B443" s="14">
        <f>Table3[[#This Row],[Year]]</f>
        <v>2022</v>
      </c>
      <c r="C443" s="14" t="str">
        <f>Table3[[#This Row],[Month]]</f>
        <v>Jun</v>
      </c>
      <c r="D443" s="14" t="s">
        <v>998</v>
      </c>
      <c r="E443" s="14" t="s">
        <v>53</v>
      </c>
      <c r="F443" s="14" t="s">
        <v>54</v>
      </c>
      <c r="G443" s="14" t="s">
        <v>55</v>
      </c>
      <c r="H443" s="14" t="s">
        <v>56</v>
      </c>
      <c r="I443" s="14" t="s">
        <v>57</v>
      </c>
      <c r="J443" s="17">
        <f>Table3[[#This Row],[Income]]</f>
        <v>7000</v>
      </c>
      <c r="K443" s="17">
        <f>Table3[[#This Row],[Target Income]]</f>
        <v>7840</v>
      </c>
      <c r="N443" s="1">
        <v>2022</v>
      </c>
      <c r="O443" s="1" t="s">
        <v>5</v>
      </c>
      <c r="P443" s="1" t="s">
        <v>12</v>
      </c>
      <c r="Q443" s="5" t="s">
        <v>28</v>
      </c>
      <c r="R443" s="7">
        <v>345</v>
      </c>
      <c r="S443" s="7">
        <v>7000</v>
      </c>
      <c r="T443" s="7">
        <v>7840</v>
      </c>
      <c r="U443" s="3">
        <v>1400</v>
      </c>
      <c r="V443" s="4" t="s">
        <v>39</v>
      </c>
    </row>
    <row r="444" spans="1:22" ht="18" customHeight="1" x14ac:dyDescent="0.35">
      <c r="A444" s="10" t="s">
        <v>502</v>
      </c>
      <c r="B444" s="10">
        <f>Table3[[#This Row],[Year]]</f>
        <v>2022</v>
      </c>
      <c r="C444" s="10" t="str">
        <f>Table3[[#This Row],[Month]]</f>
        <v>Jun</v>
      </c>
      <c r="D444" s="10" t="s">
        <v>998</v>
      </c>
      <c r="E444" s="10" t="s">
        <v>53</v>
      </c>
      <c r="F444" s="10" t="s">
        <v>54</v>
      </c>
      <c r="G444" s="10" t="s">
        <v>55</v>
      </c>
      <c r="H444" s="10" t="s">
        <v>56</v>
      </c>
      <c r="I444" s="10" t="s">
        <v>57</v>
      </c>
      <c r="J444" s="13">
        <f>Table3[[#This Row],[Income]]</f>
        <v>100</v>
      </c>
      <c r="K444" s="13">
        <f>Table3[[#This Row],[Target Income]]</f>
        <v>112</v>
      </c>
      <c r="N444" s="1">
        <v>2022</v>
      </c>
      <c r="O444" s="1" t="s">
        <v>5</v>
      </c>
      <c r="P444" s="1" t="s">
        <v>13</v>
      </c>
      <c r="Q444" s="2" t="s">
        <v>33</v>
      </c>
      <c r="R444" s="3">
        <v>122</v>
      </c>
      <c r="S444" s="3">
        <v>100</v>
      </c>
      <c r="T444" s="3">
        <v>112</v>
      </c>
      <c r="U444" s="3">
        <v>20</v>
      </c>
      <c r="V444" s="4" t="s">
        <v>39</v>
      </c>
    </row>
    <row r="445" spans="1:22" ht="18" customHeight="1" x14ac:dyDescent="0.35">
      <c r="A445" s="14" t="s">
        <v>503</v>
      </c>
      <c r="B445" s="14">
        <f>Table3[[#This Row],[Year]]</f>
        <v>2022</v>
      </c>
      <c r="C445" s="14" t="str">
        <f>Table3[[#This Row],[Month]]</f>
        <v>Jun</v>
      </c>
      <c r="D445" s="14" t="s">
        <v>998</v>
      </c>
      <c r="E445" s="14" t="s">
        <v>53</v>
      </c>
      <c r="F445" s="14" t="s">
        <v>54</v>
      </c>
      <c r="G445" s="14" t="s">
        <v>55</v>
      </c>
      <c r="H445" s="14" t="s">
        <v>56</v>
      </c>
      <c r="I445" s="14" t="s">
        <v>57</v>
      </c>
      <c r="J445" s="17">
        <f>Table3[[#This Row],[Income]]</f>
        <v>2288.6</v>
      </c>
      <c r="K445" s="17">
        <f>Table3[[#This Row],[Target Income]]</f>
        <v>5126.4639999999999</v>
      </c>
      <c r="N445" s="1">
        <v>2022</v>
      </c>
      <c r="O445" s="1" t="s">
        <v>5</v>
      </c>
      <c r="P445" s="1" t="s">
        <v>15</v>
      </c>
      <c r="Q445" s="5" t="s">
        <v>26</v>
      </c>
      <c r="R445" s="6">
        <v>78</v>
      </c>
      <c r="S445" s="6">
        <v>2288.6</v>
      </c>
      <c r="T445" s="6">
        <v>5126.4639999999999</v>
      </c>
      <c r="U445" s="3">
        <v>457.72</v>
      </c>
      <c r="V445" s="4" t="s">
        <v>39</v>
      </c>
    </row>
    <row r="446" spans="1:22" ht="18" customHeight="1" x14ac:dyDescent="0.35">
      <c r="A446" s="10" t="s">
        <v>504</v>
      </c>
      <c r="B446" s="10">
        <f>Table3[[#This Row],[Year]]</f>
        <v>2022</v>
      </c>
      <c r="C446" s="10" t="str">
        <f>Table3[[#This Row],[Month]]</f>
        <v>Jun</v>
      </c>
      <c r="D446" s="10" t="s">
        <v>998</v>
      </c>
      <c r="E446" s="10" t="s">
        <v>53</v>
      </c>
      <c r="F446" s="10" t="s">
        <v>54</v>
      </c>
      <c r="G446" s="10" t="s">
        <v>55</v>
      </c>
      <c r="H446" s="10" t="s">
        <v>56</v>
      </c>
      <c r="I446" s="10" t="s">
        <v>57</v>
      </c>
      <c r="J446" s="13">
        <f>Table3[[#This Row],[Income]]</f>
        <v>2288.4499999999998</v>
      </c>
      <c r="K446" s="13">
        <f>Table3[[#This Row],[Target Income]]</f>
        <v>5126.1279999999997</v>
      </c>
      <c r="N446" s="1">
        <v>2022</v>
      </c>
      <c r="O446" s="1" t="s">
        <v>5</v>
      </c>
      <c r="P446" s="1" t="s">
        <v>15</v>
      </c>
      <c r="Q446" s="5" t="s">
        <v>24</v>
      </c>
      <c r="R446" s="6">
        <v>76</v>
      </c>
      <c r="S446" s="6">
        <v>2288.4499999999998</v>
      </c>
      <c r="T446" s="6">
        <v>5126.1279999999997</v>
      </c>
      <c r="U446" s="3">
        <v>457.69</v>
      </c>
      <c r="V446" s="4" t="s">
        <v>39</v>
      </c>
    </row>
    <row r="447" spans="1:22" ht="18" customHeight="1" x14ac:dyDescent="0.35">
      <c r="A447" s="14" t="s">
        <v>505</v>
      </c>
      <c r="B447" s="14">
        <f>Table3[[#This Row],[Year]]</f>
        <v>2022</v>
      </c>
      <c r="C447" s="14" t="str">
        <f>Table3[[#This Row],[Month]]</f>
        <v>Jun</v>
      </c>
      <c r="D447" s="14" t="s">
        <v>998</v>
      </c>
      <c r="E447" s="14" t="s">
        <v>53</v>
      </c>
      <c r="F447" s="14" t="s">
        <v>54</v>
      </c>
      <c r="G447" s="14" t="s">
        <v>55</v>
      </c>
      <c r="H447" s="14" t="s">
        <v>56</v>
      </c>
      <c r="I447" s="14" t="s">
        <v>57</v>
      </c>
      <c r="J447" s="17">
        <f>Table3[[#This Row],[Income]]</f>
        <v>100</v>
      </c>
      <c r="K447" s="17">
        <f>Table3[[#This Row],[Target Income]]</f>
        <v>224</v>
      </c>
      <c r="N447" s="1">
        <v>2022</v>
      </c>
      <c r="O447" s="1" t="s">
        <v>5</v>
      </c>
      <c r="P447" s="1" t="s">
        <v>15</v>
      </c>
      <c r="Q447" s="5" t="s">
        <v>25</v>
      </c>
      <c r="R447" s="6">
        <v>46</v>
      </c>
      <c r="S447" s="6">
        <v>100</v>
      </c>
      <c r="T447" s="6">
        <v>224</v>
      </c>
      <c r="U447" s="3">
        <v>20</v>
      </c>
      <c r="V447" s="4" t="s">
        <v>39</v>
      </c>
    </row>
    <row r="448" spans="1:22" ht="18" customHeight="1" x14ac:dyDescent="0.35">
      <c r="A448" s="10" t="s">
        <v>506</v>
      </c>
      <c r="B448" s="10">
        <f>Table3[[#This Row],[Year]]</f>
        <v>2022</v>
      </c>
      <c r="C448" s="10" t="str">
        <f>Table3[[#This Row],[Month]]</f>
        <v>Jun</v>
      </c>
      <c r="D448" s="10" t="s">
        <v>998</v>
      </c>
      <c r="E448" s="10" t="s">
        <v>53</v>
      </c>
      <c r="F448" s="10" t="s">
        <v>54</v>
      </c>
      <c r="G448" s="10" t="s">
        <v>55</v>
      </c>
      <c r="H448" s="10" t="s">
        <v>56</v>
      </c>
      <c r="I448" s="10" t="s">
        <v>57</v>
      </c>
      <c r="J448" s="13">
        <f>Table3[[#This Row],[Income]]</f>
        <v>2288.4</v>
      </c>
      <c r="K448" s="13">
        <f>Table3[[#This Row],[Target Income]]</f>
        <v>5126.0160000000005</v>
      </c>
      <c r="N448" s="1">
        <v>2022</v>
      </c>
      <c r="O448" s="1" t="s">
        <v>5</v>
      </c>
      <c r="P448" s="1" t="s">
        <v>15</v>
      </c>
      <c r="Q448" s="5" t="s">
        <v>23</v>
      </c>
      <c r="R448" s="6">
        <v>34</v>
      </c>
      <c r="S448" s="6">
        <v>2288.4</v>
      </c>
      <c r="T448" s="6">
        <v>5126.0160000000005</v>
      </c>
      <c r="U448" s="3">
        <v>457.68000000000006</v>
      </c>
      <c r="V448" s="4" t="s">
        <v>39</v>
      </c>
    </row>
    <row r="449" spans="1:22" ht="18" customHeight="1" x14ac:dyDescent="0.35">
      <c r="A449" s="14" t="s">
        <v>507</v>
      </c>
      <c r="B449" s="14">
        <f>Table3[[#This Row],[Year]]</f>
        <v>2022</v>
      </c>
      <c r="C449" s="14" t="str">
        <f>Table3[[#This Row],[Month]]</f>
        <v>Jun</v>
      </c>
      <c r="D449" s="14" t="s">
        <v>998</v>
      </c>
      <c r="E449" s="14" t="s">
        <v>53</v>
      </c>
      <c r="F449" s="14" t="s">
        <v>54</v>
      </c>
      <c r="G449" s="14" t="s">
        <v>55</v>
      </c>
      <c r="H449" s="14" t="s">
        <v>56</v>
      </c>
      <c r="I449" s="14" t="s">
        <v>57</v>
      </c>
      <c r="J449" s="17">
        <f>Table3[[#This Row],[Income]]</f>
        <v>200</v>
      </c>
      <c r="K449" s="17">
        <f>Table3[[#This Row],[Target Income]]</f>
        <v>224</v>
      </c>
      <c r="N449" s="1">
        <v>2022</v>
      </c>
      <c r="O449" s="1" t="s">
        <v>5</v>
      </c>
      <c r="P449" s="1" t="s">
        <v>13</v>
      </c>
      <c r="Q449" s="2" t="s">
        <v>34</v>
      </c>
      <c r="R449" s="3">
        <v>7</v>
      </c>
      <c r="S449" s="3">
        <v>200</v>
      </c>
      <c r="T449" s="3">
        <v>224</v>
      </c>
      <c r="U449" s="3">
        <v>40</v>
      </c>
      <c r="V449" s="4" t="s">
        <v>39</v>
      </c>
    </row>
    <row r="450" spans="1:22" ht="18" customHeight="1" x14ac:dyDescent="0.35">
      <c r="A450" s="10" t="s">
        <v>508</v>
      </c>
      <c r="B450" s="10">
        <f>Table3[[#This Row],[Year]]</f>
        <v>2022</v>
      </c>
      <c r="C450" s="10" t="str">
        <f>Table3[[#This Row],[Month]]</f>
        <v>Jun</v>
      </c>
      <c r="D450" s="10" t="s">
        <v>52</v>
      </c>
      <c r="E450" s="10" t="s">
        <v>53</v>
      </c>
      <c r="F450" s="10" t="s">
        <v>54</v>
      </c>
      <c r="G450" s="10" t="s">
        <v>55</v>
      </c>
      <c r="H450" s="10" t="s">
        <v>56</v>
      </c>
      <c r="I450" s="10" t="s">
        <v>1008</v>
      </c>
      <c r="J450" s="13">
        <f>Table3[[#This Row],[Income]]</f>
        <v>4577.3</v>
      </c>
      <c r="K450" s="13">
        <f>Table3[[#This Row],[Target Income]]</f>
        <v>7392</v>
      </c>
      <c r="N450" s="1">
        <v>2022</v>
      </c>
      <c r="O450" s="1" t="s">
        <v>5</v>
      </c>
      <c r="P450" s="1" t="s">
        <v>32</v>
      </c>
      <c r="Q450" s="5" t="s">
        <v>32</v>
      </c>
      <c r="R450" s="6">
        <v>3</v>
      </c>
      <c r="S450" s="6">
        <v>4577.3</v>
      </c>
      <c r="T450" s="6">
        <v>7392</v>
      </c>
      <c r="U450" s="3">
        <v>915.46</v>
      </c>
      <c r="V450" s="4" t="s">
        <v>39</v>
      </c>
    </row>
    <row r="451" spans="1:22" ht="18" customHeight="1" x14ac:dyDescent="0.35">
      <c r="A451" s="14" t="s">
        <v>509</v>
      </c>
      <c r="B451" s="14">
        <f>Table3[[#This Row],[Year]]</f>
        <v>2022</v>
      </c>
      <c r="C451" s="14" t="str">
        <f>Table3[[#This Row],[Month]]</f>
        <v>Jun</v>
      </c>
      <c r="D451" s="14" t="s">
        <v>998</v>
      </c>
      <c r="E451" s="14" t="s">
        <v>53</v>
      </c>
      <c r="F451" s="14" t="s">
        <v>54</v>
      </c>
      <c r="G451" s="14" t="s">
        <v>55</v>
      </c>
      <c r="H451" s="14" t="s">
        <v>56</v>
      </c>
      <c r="I451" s="14" t="s">
        <v>57</v>
      </c>
      <c r="J451" s="17">
        <f>Table3[[#This Row],[Income]]</f>
        <v>2288.65</v>
      </c>
      <c r="K451" s="17">
        <f>Table3[[#This Row],[Target Income]]</f>
        <v>5126.576</v>
      </c>
      <c r="N451" s="1">
        <v>2022</v>
      </c>
      <c r="O451" s="1" t="s">
        <v>5</v>
      </c>
      <c r="P451" s="1" t="s">
        <v>15</v>
      </c>
      <c r="Q451" s="5" t="s">
        <v>27</v>
      </c>
      <c r="R451" s="6">
        <v>3</v>
      </c>
      <c r="S451" s="6">
        <v>2288.65</v>
      </c>
      <c r="T451" s="6">
        <v>5126.576</v>
      </c>
      <c r="U451" s="3">
        <v>457.73</v>
      </c>
      <c r="V451" s="4" t="s">
        <v>39</v>
      </c>
    </row>
    <row r="452" spans="1:22" ht="18" customHeight="1" x14ac:dyDescent="0.35">
      <c r="A452" s="10" t="s">
        <v>510</v>
      </c>
      <c r="B452" s="10">
        <f>Table3[[#This Row],[Year]]</f>
        <v>2022</v>
      </c>
      <c r="C452" s="10" t="str">
        <f>Table3[[#This Row],[Month]]</f>
        <v>Jul</v>
      </c>
      <c r="D452" s="10" t="s">
        <v>52</v>
      </c>
      <c r="E452" s="10" t="s">
        <v>53</v>
      </c>
      <c r="F452" s="10" t="s">
        <v>54</v>
      </c>
      <c r="G452" s="10" t="s">
        <v>55</v>
      </c>
      <c r="H452" s="10" t="s">
        <v>56</v>
      </c>
      <c r="I452" s="10" t="s">
        <v>1008</v>
      </c>
      <c r="J452" s="13">
        <f>Table3[[#This Row],[Income]]</f>
        <v>4577.3</v>
      </c>
      <c r="K452" s="13">
        <f>Table3[[#This Row],[Target Income]]</f>
        <v>5126.576</v>
      </c>
      <c r="N452" s="1">
        <v>2022</v>
      </c>
      <c r="O452" s="1" t="s">
        <v>6</v>
      </c>
      <c r="P452" s="1" t="s">
        <v>14</v>
      </c>
      <c r="Q452" s="2" t="s">
        <v>36</v>
      </c>
      <c r="R452" s="3">
        <v>3566</v>
      </c>
      <c r="S452" s="3">
        <v>4577.3</v>
      </c>
      <c r="T452" s="3">
        <v>5126.576</v>
      </c>
      <c r="U452" s="3">
        <v>915.46</v>
      </c>
      <c r="V452" s="4" t="s">
        <v>39</v>
      </c>
    </row>
    <row r="453" spans="1:22" ht="18" customHeight="1" x14ac:dyDescent="0.35">
      <c r="A453" s="14" t="s">
        <v>511</v>
      </c>
      <c r="B453" s="14">
        <f>Table3[[#This Row],[Year]]</f>
        <v>2022</v>
      </c>
      <c r="C453" s="14" t="str">
        <f>Table3[[#This Row],[Month]]</f>
        <v>Jul</v>
      </c>
      <c r="D453" s="14" t="s">
        <v>998</v>
      </c>
      <c r="E453" s="14" t="s">
        <v>53</v>
      </c>
      <c r="F453" s="14" t="s">
        <v>54</v>
      </c>
      <c r="G453" s="14" t="s">
        <v>55</v>
      </c>
      <c r="H453" s="14" t="s">
        <v>56</v>
      </c>
      <c r="I453" s="14" t="s">
        <v>57</v>
      </c>
      <c r="J453" s="17">
        <f>Table3[[#This Row],[Income]]</f>
        <v>8000</v>
      </c>
      <c r="K453" s="17">
        <f>Table3[[#This Row],[Target Income]]</f>
        <v>8960</v>
      </c>
      <c r="N453" s="1">
        <v>2022</v>
      </c>
      <c r="O453" s="1" t="s">
        <v>6</v>
      </c>
      <c r="P453" s="1" t="s">
        <v>14</v>
      </c>
      <c r="Q453" s="2" t="s">
        <v>37</v>
      </c>
      <c r="R453" s="3">
        <v>2498</v>
      </c>
      <c r="S453" s="3">
        <v>8000</v>
      </c>
      <c r="T453" s="3">
        <v>8960</v>
      </c>
      <c r="U453" s="3">
        <v>1600</v>
      </c>
      <c r="V453" s="4" t="s">
        <v>39</v>
      </c>
    </row>
    <row r="454" spans="1:22" ht="18" customHeight="1" x14ac:dyDescent="0.35">
      <c r="A454" s="10" t="s">
        <v>512</v>
      </c>
      <c r="B454" s="10">
        <f>Table3[[#This Row],[Year]]</f>
        <v>2022</v>
      </c>
      <c r="C454" s="10" t="str">
        <f>Table3[[#This Row],[Month]]</f>
        <v>Jul</v>
      </c>
      <c r="D454" s="10" t="s">
        <v>52</v>
      </c>
      <c r="E454" s="10" t="s">
        <v>53</v>
      </c>
      <c r="F454" s="10" t="s">
        <v>54</v>
      </c>
      <c r="G454" s="10" t="s">
        <v>55</v>
      </c>
      <c r="H454" s="10" t="s">
        <v>56</v>
      </c>
      <c r="I454" s="10" t="s">
        <v>1008</v>
      </c>
      <c r="J454" s="13">
        <f>Table3[[#This Row],[Income]]</f>
        <v>4577.2</v>
      </c>
      <c r="K454" s="13">
        <f>Table3[[#This Row],[Target Income]]</f>
        <v>5126.4639999999999</v>
      </c>
      <c r="N454" s="1">
        <v>2022</v>
      </c>
      <c r="O454" s="1" t="s">
        <v>6</v>
      </c>
      <c r="P454" s="1" t="s">
        <v>13</v>
      </c>
      <c r="Q454" s="2" t="s">
        <v>35</v>
      </c>
      <c r="R454" s="3">
        <v>1245</v>
      </c>
      <c r="S454" s="3">
        <v>4577.2</v>
      </c>
      <c r="T454" s="3">
        <v>5126.4639999999999</v>
      </c>
      <c r="U454" s="3">
        <v>915.44</v>
      </c>
      <c r="V454" s="4" t="s">
        <v>39</v>
      </c>
    </row>
    <row r="455" spans="1:22" ht="18" customHeight="1" x14ac:dyDescent="0.35">
      <c r="A455" s="14" t="s">
        <v>513</v>
      </c>
      <c r="B455" s="14">
        <f>Table3[[#This Row],[Year]]</f>
        <v>2022</v>
      </c>
      <c r="C455" s="14" t="str">
        <f>Table3[[#This Row],[Month]]</f>
        <v>Jul</v>
      </c>
      <c r="D455" s="14" t="s">
        <v>52</v>
      </c>
      <c r="E455" s="14" t="s">
        <v>53</v>
      </c>
      <c r="F455" s="14" t="s">
        <v>54</v>
      </c>
      <c r="G455" s="14" t="s">
        <v>997</v>
      </c>
      <c r="H455" s="14" t="s">
        <v>56</v>
      </c>
      <c r="I455" s="14" t="s">
        <v>1008</v>
      </c>
      <c r="J455" s="17">
        <f>Table3[[#This Row],[Income]]</f>
        <v>5743.5</v>
      </c>
      <c r="K455" s="17">
        <f>Table3[[#This Row],[Target Income]]</f>
        <v>6432.72</v>
      </c>
      <c r="N455" s="1">
        <v>2022</v>
      </c>
      <c r="O455" s="1" t="s">
        <v>6</v>
      </c>
      <c r="P455" s="1" t="s">
        <v>38</v>
      </c>
      <c r="Q455" s="5" t="s">
        <v>30</v>
      </c>
      <c r="R455" s="6">
        <v>644</v>
      </c>
      <c r="S455" s="6">
        <v>5743.5</v>
      </c>
      <c r="T455" s="6">
        <v>6432.72</v>
      </c>
      <c r="U455" s="3">
        <v>1148.7</v>
      </c>
      <c r="V455" s="4" t="s">
        <v>39</v>
      </c>
    </row>
    <row r="456" spans="1:22" ht="18" customHeight="1" x14ac:dyDescent="0.35">
      <c r="A456" s="10" t="s">
        <v>514</v>
      </c>
      <c r="B456" s="10">
        <f>Table3[[#This Row],[Year]]</f>
        <v>2022</v>
      </c>
      <c r="C456" s="10" t="str">
        <f>Table3[[#This Row],[Month]]</f>
        <v>Jul</v>
      </c>
      <c r="D456" s="10" t="s">
        <v>998</v>
      </c>
      <c r="E456" s="10" t="s">
        <v>53</v>
      </c>
      <c r="F456" s="10" t="s">
        <v>54</v>
      </c>
      <c r="G456" s="10" t="s">
        <v>997</v>
      </c>
      <c r="H456" s="10" t="s">
        <v>56</v>
      </c>
      <c r="I456" s="10" t="s">
        <v>1009</v>
      </c>
      <c r="J456" s="13">
        <f>Table3[[#This Row],[Income]]</f>
        <v>7000</v>
      </c>
      <c r="K456" s="13">
        <f>Table3[[#This Row],[Target Income]]</f>
        <v>7840</v>
      </c>
      <c r="N456" s="1">
        <v>2022</v>
      </c>
      <c r="O456" s="1" t="s">
        <v>6</v>
      </c>
      <c r="P456" s="1" t="s">
        <v>12</v>
      </c>
      <c r="Q456" s="5" t="s">
        <v>29</v>
      </c>
      <c r="R456" s="6">
        <v>643</v>
      </c>
      <c r="S456" s="6">
        <v>7000</v>
      </c>
      <c r="T456" s="6">
        <v>7840</v>
      </c>
      <c r="U456" s="3">
        <v>1400</v>
      </c>
      <c r="V456" s="4" t="s">
        <v>39</v>
      </c>
    </row>
    <row r="457" spans="1:22" ht="18" customHeight="1" x14ac:dyDescent="0.35">
      <c r="A457" s="14" t="s">
        <v>515</v>
      </c>
      <c r="B457" s="14">
        <f>Table3[[#This Row],[Year]]</f>
        <v>2022</v>
      </c>
      <c r="C457" s="14" t="str">
        <f>Table3[[#This Row],[Month]]</f>
        <v>Jul</v>
      </c>
      <c r="D457" s="14" t="s">
        <v>52</v>
      </c>
      <c r="E457" s="14" t="s">
        <v>53</v>
      </c>
      <c r="F457" s="14" t="s">
        <v>54</v>
      </c>
      <c r="G457" s="14" t="s">
        <v>997</v>
      </c>
      <c r="H457" s="14" t="s">
        <v>56</v>
      </c>
      <c r="I457" s="14" t="s">
        <v>1008</v>
      </c>
      <c r="J457" s="17">
        <f>Table3[[#This Row],[Income]]</f>
        <v>4578.6000000000004</v>
      </c>
      <c r="K457" s="17">
        <f>Table3[[#This Row],[Target Income]]</f>
        <v>5128.0320000000002</v>
      </c>
      <c r="N457" s="1">
        <v>2022</v>
      </c>
      <c r="O457" s="1" t="s">
        <v>6</v>
      </c>
      <c r="P457" s="1" t="s">
        <v>38</v>
      </c>
      <c r="Q457" s="5" t="s">
        <v>31</v>
      </c>
      <c r="R457" s="6">
        <v>455</v>
      </c>
      <c r="S457" s="6">
        <v>4578.6000000000004</v>
      </c>
      <c r="T457" s="6">
        <v>5128.0320000000002</v>
      </c>
      <c r="U457" s="3">
        <v>915.72000000000014</v>
      </c>
      <c r="V457" s="4" t="s">
        <v>39</v>
      </c>
    </row>
    <row r="458" spans="1:22" ht="18" customHeight="1" x14ac:dyDescent="0.35">
      <c r="A458" s="10" t="s">
        <v>516</v>
      </c>
      <c r="B458" s="10">
        <f>Table3[[#This Row],[Year]]</f>
        <v>2022</v>
      </c>
      <c r="C458" s="10" t="str">
        <f>Table3[[#This Row],[Month]]</f>
        <v>Jul</v>
      </c>
      <c r="D458" s="10" t="s">
        <v>998</v>
      </c>
      <c r="E458" s="10" t="s">
        <v>53</v>
      </c>
      <c r="F458" s="10" t="s">
        <v>54</v>
      </c>
      <c r="G458" s="10" t="s">
        <v>997</v>
      </c>
      <c r="H458" s="10" t="s">
        <v>56</v>
      </c>
      <c r="I458" s="10" t="s">
        <v>1009</v>
      </c>
      <c r="J458" s="13">
        <f>Table3[[#This Row],[Income]]</f>
        <v>7000</v>
      </c>
      <c r="K458" s="13">
        <f>Table3[[#This Row],[Target Income]]</f>
        <v>7840</v>
      </c>
      <c r="N458" s="1">
        <v>2022</v>
      </c>
      <c r="O458" s="1" t="s">
        <v>6</v>
      </c>
      <c r="P458" s="1" t="s">
        <v>12</v>
      </c>
      <c r="Q458" s="5" t="s">
        <v>28</v>
      </c>
      <c r="R458" s="7">
        <v>345</v>
      </c>
      <c r="S458" s="7">
        <v>7000</v>
      </c>
      <c r="T458" s="7">
        <v>7840</v>
      </c>
      <c r="U458" s="3">
        <v>1400</v>
      </c>
      <c r="V458" s="4" t="s">
        <v>39</v>
      </c>
    </row>
    <row r="459" spans="1:22" ht="18" customHeight="1" x14ac:dyDescent="0.35">
      <c r="A459" s="14" t="s">
        <v>517</v>
      </c>
      <c r="B459" s="14">
        <f>Table3[[#This Row],[Year]]</f>
        <v>2022</v>
      </c>
      <c r="C459" s="14" t="str">
        <f>Table3[[#This Row],[Month]]</f>
        <v>Jul</v>
      </c>
      <c r="D459" s="14" t="s">
        <v>998</v>
      </c>
      <c r="E459" s="14" t="s">
        <v>996</v>
      </c>
      <c r="F459" s="14" t="s">
        <v>54</v>
      </c>
      <c r="G459" s="14" t="s">
        <v>55</v>
      </c>
      <c r="H459" s="14" t="s">
        <v>56</v>
      </c>
      <c r="I459" s="14" t="s">
        <v>57</v>
      </c>
      <c r="J459" s="17">
        <f>Table3[[#This Row],[Income]]</f>
        <v>100</v>
      </c>
      <c r="K459" s="17">
        <f>Table3[[#This Row],[Target Income]]</f>
        <v>112</v>
      </c>
      <c r="N459" s="1">
        <v>2022</v>
      </c>
      <c r="O459" s="1" t="s">
        <v>6</v>
      </c>
      <c r="P459" s="1" t="s">
        <v>13</v>
      </c>
      <c r="Q459" s="2" t="s">
        <v>33</v>
      </c>
      <c r="R459" s="3">
        <v>122</v>
      </c>
      <c r="S459" s="3">
        <v>100</v>
      </c>
      <c r="T459" s="3">
        <v>112</v>
      </c>
      <c r="U459" s="3">
        <v>20</v>
      </c>
      <c r="V459" s="4" t="s">
        <v>39</v>
      </c>
    </row>
    <row r="460" spans="1:22" ht="18" customHeight="1" x14ac:dyDescent="0.35">
      <c r="A460" s="10" t="s">
        <v>518</v>
      </c>
      <c r="B460" s="10">
        <f>Table3[[#This Row],[Year]]</f>
        <v>2022</v>
      </c>
      <c r="C460" s="10" t="str">
        <f>Table3[[#This Row],[Month]]</f>
        <v>Jul</v>
      </c>
      <c r="D460" s="10" t="s">
        <v>998</v>
      </c>
      <c r="E460" s="10" t="s">
        <v>53</v>
      </c>
      <c r="F460" s="10" t="s">
        <v>54</v>
      </c>
      <c r="G460" s="10" t="s">
        <v>55</v>
      </c>
      <c r="H460" s="10" t="s">
        <v>56</v>
      </c>
      <c r="I460" s="10" t="s">
        <v>57</v>
      </c>
      <c r="J460" s="13">
        <f>Table3[[#This Row],[Income]]</f>
        <v>2288.6</v>
      </c>
      <c r="K460" s="13">
        <f>Table3[[#This Row],[Target Income]]</f>
        <v>5126.4639999999999</v>
      </c>
      <c r="N460" s="1">
        <v>2022</v>
      </c>
      <c r="O460" s="1" t="s">
        <v>6</v>
      </c>
      <c r="P460" s="1" t="s">
        <v>15</v>
      </c>
      <c r="Q460" s="5" t="s">
        <v>26</v>
      </c>
      <c r="R460" s="6">
        <v>78</v>
      </c>
      <c r="S460" s="6">
        <v>2288.6</v>
      </c>
      <c r="T460" s="6">
        <v>5126.4639999999999</v>
      </c>
      <c r="U460" s="3">
        <v>457.72</v>
      </c>
      <c r="V460" s="4" t="s">
        <v>39</v>
      </c>
    </row>
    <row r="461" spans="1:22" ht="18" customHeight="1" x14ac:dyDescent="0.35">
      <c r="A461" s="14" t="s">
        <v>519</v>
      </c>
      <c r="B461" s="14">
        <f>Table3[[#This Row],[Year]]</f>
        <v>2022</v>
      </c>
      <c r="C461" s="14" t="str">
        <f>Table3[[#This Row],[Month]]</f>
        <v>Jul</v>
      </c>
      <c r="D461" s="14" t="s">
        <v>998</v>
      </c>
      <c r="E461" s="14" t="s">
        <v>53</v>
      </c>
      <c r="F461" s="14" t="s">
        <v>54</v>
      </c>
      <c r="G461" s="14" t="s">
        <v>55</v>
      </c>
      <c r="H461" s="14" t="s">
        <v>56</v>
      </c>
      <c r="I461" s="14" t="s">
        <v>57</v>
      </c>
      <c r="J461" s="17">
        <f>Table3[[#This Row],[Income]]</f>
        <v>2288.4499999999998</v>
      </c>
      <c r="K461" s="17">
        <f>Table3[[#This Row],[Target Income]]</f>
        <v>5126.1279999999997</v>
      </c>
      <c r="N461" s="1">
        <v>2022</v>
      </c>
      <c r="O461" s="1" t="s">
        <v>6</v>
      </c>
      <c r="P461" s="1" t="s">
        <v>15</v>
      </c>
      <c r="Q461" s="5" t="s">
        <v>24</v>
      </c>
      <c r="R461" s="6">
        <v>76</v>
      </c>
      <c r="S461" s="6">
        <v>2288.4499999999998</v>
      </c>
      <c r="T461" s="6">
        <v>5126.1279999999997</v>
      </c>
      <c r="U461" s="3">
        <v>457.69</v>
      </c>
      <c r="V461" s="4" t="s">
        <v>39</v>
      </c>
    </row>
    <row r="462" spans="1:22" ht="18" customHeight="1" x14ac:dyDescent="0.35">
      <c r="A462" s="10" t="s">
        <v>520</v>
      </c>
      <c r="B462" s="10">
        <f>Table3[[#This Row],[Year]]</f>
        <v>2022</v>
      </c>
      <c r="C462" s="10" t="str">
        <f>Table3[[#This Row],[Month]]</f>
        <v>Jul</v>
      </c>
      <c r="D462" s="10" t="s">
        <v>998</v>
      </c>
      <c r="E462" s="10" t="s">
        <v>996</v>
      </c>
      <c r="F462" s="10" t="s">
        <v>54</v>
      </c>
      <c r="G462" s="10" t="s">
        <v>55</v>
      </c>
      <c r="H462" s="10" t="s">
        <v>56</v>
      </c>
      <c r="I462" s="10" t="s">
        <v>57</v>
      </c>
      <c r="J462" s="13">
        <f>Table3[[#This Row],[Income]]</f>
        <v>100</v>
      </c>
      <c r="K462" s="13">
        <f>Table3[[#This Row],[Target Income]]</f>
        <v>224</v>
      </c>
      <c r="N462" s="1">
        <v>2022</v>
      </c>
      <c r="O462" s="1" t="s">
        <v>6</v>
      </c>
      <c r="P462" s="1" t="s">
        <v>15</v>
      </c>
      <c r="Q462" s="5" t="s">
        <v>25</v>
      </c>
      <c r="R462" s="6">
        <v>46</v>
      </c>
      <c r="S462" s="6">
        <v>100</v>
      </c>
      <c r="T462" s="6">
        <v>224</v>
      </c>
      <c r="U462" s="3">
        <v>20</v>
      </c>
      <c r="V462" s="4" t="s">
        <v>39</v>
      </c>
    </row>
    <row r="463" spans="1:22" ht="18" customHeight="1" x14ac:dyDescent="0.35">
      <c r="A463" s="14" t="s">
        <v>521</v>
      </c>
      <c r="B463" s="14">
        <f>Table3[[#This Row],[Year]]</f>
        <v>2022</v>
      </c>
      <c r="C463" s="14" t="str">
        <f>Table3[[#This Row],[Month]]</f>
        <v>Jul</v>
      </c>
      <c r="D463" s="14" t="s">
        <v>998</v>
      </c>
      <c r="E463" s="14" t="s">
        <v>53</v>
      </c>
      <c r="F463" s="14" t="s">
        <v>54</v>
      </c>
      <c r="G463" s="14" t="s">
        <v>55</v>
      </c>
      <c r="H463" s="14" t="s">
        <v>56</v>
      </c>
      <c r="I463" s="14" t="s">
        <v>57</v>
      </c>
      <c r="J463" s="17">
        <f>Table3[[#This Row],[Income]]</f>
        <v>2288.4</v>
      </c>
      <c r="K463" s="17">
        <f>Table3[[#This Row],[Target Income]]</f>
        <v>5126.0160000000005</v>
      </c>
      <c r="N463" s="1">
        <v>2022</v>
      </c>
      <c r="O463" s="1" t="s">
        <v>6</v>
      </c>
      <c r="P463" s="1" t="s">
        <v>15</v>
      </c>
      <c r="Q463" s="5" t="s">
        <v>23</v>
      </c>
      <c r="R463" s="6">
        <v>34</v>
      </c>
      <c r="S463" s="6">
        <v>2288.4</v>
      </c>
      <c r="T463" s="6">
        <v>5126.0160000000005</v>
      </c>
      <c r="U463" s="3">
        <v>457.68000000000006</v>
      </c>
      <c r="V463" s="4" t="s">
        <v>39</v>
      </c>
    </row>
    <row r="464" spans="1:22" ht="18" customHeight="1" x14ac:dyDescent="0.35">
      <c r="A464" s="10" t="s">
        <v>522</v>
      </c>
      <c r="B464" s="10">
        <f>Table3[[#This Row],[Year]]</f>
        <v>2022</v>
      </c>
      <c r="C464" s="10" t="str">
        <f>Table3[[#This Row],[Month]]</f>
        <v>Jul</v>
      </c>
      <c r="D464" s="10" t="s">
        <v>998</v>
      </c>
      <c r="E464" s="10" t="s">
        <v>996</v>
      </c>
      <c r="F464" s="10" t="s">
        <v>54</v>
      </c>
      <c r="G464" s="10" t="s">
        <v>55</v>
      </c>
      <c r="H464" s="10" t="s">
        <v>56</v>
      </c>
      <c r="I464" s="10" t="s">
        <v>57</v>
      </c>
      <c r="J464" s="13">
        <f>Table3[[#This Row],[Income]]</f>
        <v>200</v>
      </c>
      <c r="K464" s="13">
        <f>Table3[[#This Row],[Target Income]]</f>
        <v>224</v>
      </c>
      <c r="N464" s="1">
        <v>2022</v>
      </c>
      <c r="O464" s="1" t="s">
        <v>6</v>
      </c>
      <c r="P464" s="1" t="s">
        <v>13</v>
      </c>
      <c r="Q464" s="2" t="s">
        <v>34</v>
      </c>
      <c r="R464" s="3">
        <v>7</v>
      </c>
      <c r="S464" s="3">
        <v>200</v>
      </c>
      <c r="T464" s="3">
        <v>224</v>
      </c>
      <c r="U464" s="3">
        <v>40</v>
      </c>
      <c r="V464" s="4" t="s">
        <v>39</v>
      </c>
    </row>
    <row r="465" spans="1:22" ht="18" customHeight="1" x14ac:dyDescent="0.35">
      <c r="A465" s="14" t="s">
        <v>523</v>
      </c>
      <c r="B465" s="14">
        <f>Table3[[#This Row],[Year]]</f>
        <v>2022</v>
      </c>
      <c r="C465" s="14" t="str">
        <f>Table3[[#This Row],[Month]]</f>
        <v>Jul</v>
      </c>
      <c r="D465" s="14" t="s">
        <v>998</v>
      </c>
      <c r="E465" s="14" t="s">
        <v>53</v>
      </c>
      <c r="F465" s="14" t="s">
        <v>54</v>
      </c>
      <c r="G465" s="14" t="s">
        <v>55</v>
      </c>
      <c r="H465" s="14" t="s">
        <v>56</v>
      </c>
      <c r="I465" s="14" t="s">
        <v>57</v>
      </c>
      <c r="J465" s="17">
        <f>Table3[[#This Row],[Income]]</f>
        <v>2288.65</v>
      </c>
      <c r="K465" s="17">
        <f>Table3[[#This Row],[Target Income]]</f>
        <v>5126.576</v>
      </c>
      <c r="N465" s="1">
        <v>2022</v>
      </c>
      <c r="O465" s="1" t="s">
        <v>6</v>
      </c>
      <c r="P465" s="1" t="s">
        <v>15</v>
      </c>
      <c r="Q465" s="5" t="s">
        <v>27</v>
      </c>
      <c r="R465" s="6">
        <v>3</v>
      </c>
      <c r="S465" s="6">
        <v>2288.65</v>
      </c>
      <c r="T465" s="6">
        <v>5126.576</v>
      </c>
      <c r="U465" s="3">
        <v>457.73</v>
      </c>
      <c r="V465" s="4" t="s">
        <v>39</v>
      </c>
    </row>
    <row r="466" spans="1:22" ht="18" customHeight="1" x14ac:dyDescent="0.35">
      <c r="A466" s="10" t="s">
        <v>524</v>
      </c>
      <c r="B466" s="10">
        <f>Table3[[#This Row],[Year]]</f>
        <v>2022</v>
      </c>
      <c r="C466" s="10" t="str">
        <f>Table3[[#This Row],[Month]]</f>
        <v>Jul</v>
      </c>
      <c r="D466" s="10" t="s">
        <v>998</v>
      </c>
      <c r="E466" s="10" t="s">
        <v>53</v>
      </c>
      <c r="F466" s="10" t="s">
        <v>54</v>
      </c>
      <c r="G466" s="10" t="s">
        <v>997</v>
      </c>
      <c r="H466" s="10" t="s">
        <v>56</v>
      </c>
      <c r="I466" s="10" t="s">
        <v>1009</v>
      </c>
      <c r="J466" s="13">
        <f>Table3[[#This Row],[Income]]</f>
        <v>6600</v>
      </c>
      <c r="K466" s="13">
        <f>Table3[[#This Row],[Target Income]]</f>
        <v>7392</v>
      </c>
      <c r="N466" s="1">
        <v>2022</v>
      </c>
      <c r="O466" s="1" t="s">
        <v>6</v>
      </c>
      <c r="P466" s="1" t="s">
        <v>32</v>
      </c>
      <c r="Q466" s="5" t="s">
        <v>32</v>
      </c>
      <c r="R466" s="6">
        <v>2</v>
      </c>
      <c r="S466" s="6">
        <v>6600</v>
      </c>
      <c r="T466" s="6">
        <v>7392</v>
      </c>
      <c r="U466" s="3">
        <v>1320</v>
      </c>
      <c r="V466" s="4" t="s">
        <v>39</v>
      </c>
    </row>
    <row r="467" spans="1:22" ht="18" customHeight="1" x14ac:dyDescent="0.35">
      <c r="A467" s="14" t="s">
        <v>525</v>
      </c>
      <c r="B467" s="14">
        <f>Table3[[#This Row],[Year]]</f>
        <v>2022</v>
      </c>
      <c r="C467" s="14" t="str">
        <f>Table3[[#This Row],[Month]]</f>
        <v>Aug</v>
      </c>
      <c r="D467" s="14" t="s">
        <v>52</v>
      </c>
      <c r="E467" s="14" t="s">
        <v>53</v>
      </c>
      <c r="F467" s="14" t="s">
        <v>54</v>
      </c>
      <c r="G467" s="14" t="s">
        <v>997</v>
      </c>
      <c r="H467" s="14" t="s">
        <v>56</v>
      </c>
      <c r="I467" s="14" t="s">
        <v>1008</v>
      </c>
      <c r="J467" s="17">
        <f>Table3[[#This Row],[Income]]</f>
        <v>4577.3</v>
      </c>
      <c r="K467" s="17">
        <f>Table3[[#This Row],[Target Income]]</f>
        <v>5126.576</v>
      </c>
      <c r="N467" s="1">
        <v>2022</v>
      </c>
      <c r="O467" s="1" t="s">
        <v>7</v>
      </c>
      <c r="P467" s="1" t="s">
        <v>14</v>
      </c>
      <c r="Q467" s="2" t="s">
        <v>36</v>
      </c>
      <c r="R467" s="3">
        <v>3566</v>
      </c>
      <c r="S467" s="3">
        <v>4577.3</v>
      </c>
      <c r="T467" s="3">
        <v>5126.576</v>
      </c>
      <c r="U467" s="3">
        <v>915.46</v>
      </c>
      <c r="V467" s="4" t="s">
        <v>39</v>
      </c>
    </row>
    <row r="468" spans="1:22" ht="18" customHeight="1" x14ac:dyDescent="0.35">
      <c r="A468" s="10" t="s">
        <v>526</v>
      </c>
      <c r="B468" s="10">
        <f>Table3[[#This Row],[Year]]</f>
        <v>2022</v>
      </c>
      <c r="C468" s="10" t="str">
        <f>Table3[[#This Row],[Month]]</f>
        <v>Aug</v>
      </c>
      <c r="D468" s="10" t="s">
        <v>998</v>
      </c>
      <c r="E468" s="10" t="s">
        <v>53</v>
      </c>
      <c r="F468" s="10" t="s">
        <v>54</v>
      </c>
      <c r="G468" s="10" t="s">
        <v>997</v>
      </c>
      <c r="H468" s="10" t="s">
        <v>56</v>
      </c>
      <c r="I468" s="10" t="s">
        <v>1009</v>
      </c>
      <c r="J468" s="13">
        <f>Table3[[#This Row],[Income]]</f>
        <v>8000</v>
      </c>
      <c r="K468" s="13">
        <f>Table3[[#This Row],[Target Income]]</f>
        <v>8960</v>
      </c>
      <c r="N468" s="1">
        <v>2022</v>
      </c>
      <c r="O468" s="1" t="s">
        <v>7</v>
      </c>
      <c r="P468" s="1" t="s">
        <v>14</v>
      </c>
      <c r="Q468" s="2" t="s">
        <v>37</v>
      </c>
      <c r="R468" s="3">
        <v>2498</v>
      </c>
      <c r="S468" s="3">
        <v>8000</v>
      </c>
      <c r="T468" s="3">
        <v>8960</v>
      </c>
      <c r="U468" s="3">
        <v>1600</v>
      </c>
      <c r="V468" s="4" t="s">
        <v>39</v>
      </c>
    </row>
    <row r="469" spans="1:22" ht="18" customHeight="1" x14ac:dyDescent="0.35">
      <c r="A469" s="14" t="s">
        <v>527</v>
      </c>
      <c r="B469" s="14">
        <f>Table3[[#This Row],[Year]]</f>
        <v>2022</v>
      </c>
      <c r="C469" s="14" t="str">
        <f>Table3[[#This Row],[Month]]</f>
        <v>Aug</v>
      </c>
      <c r="D469" s="14" t="s">
        <v>52</v>
      </c>
      <c r="E469" s="14" t="s">
        <v>53</v>
      </c>
      <c r="F469" s="14" t="s">
        <v>54</v>
      </c>
      <c r="G469" s="14" t="s">
        <v>997</v>
      </c>
      <c r="H469" s="14" t="s">
        <v>56</v>
      </c>
      <c r="I469" s="14" t="s">
        <v>1008</v>
      </c>
      <c r="J469" s="17">
        <f>Table3[[#This Row],[Income]]</f>
        <v>4577.2</v>
      </c>
      <c r="K469" s="17">
        <f>Table3[[#This Row],[Target Income]]</f>
        <v>5126.4639999999999</v>
      </c>
      <c r="N469" s="1">
        <v>2022</v>
      </c>
      <c r="O469" s="1" t="s">
        <v>7</v>
      </c>
      <c r="P469" s="1" t="s">
        <v>13</v>
      </c>
      <c r="Q469" s="2" t="s">
        <v>35</v>
      </c>
      <c r="R469" s="3">
        <v>1245</v>
      </c>
      <c r="S469" s="3">
        <v>4577.2</v>
      </c>
      <c r="T469" s="3">
        <v>5126.4639999999999</v>
      </c>
      <c r="U469" s="3">
        <v>915.44</v>
      </c>
      <c r="V469" s="4" t="s">
        <v>39</v>
      </c>
    </row>
    <row r="470" spans="1:22" ht="18" customHeight="1" x14ac:dyDescent="0.35">
      <c r="A470" s="10" t="s">
        <v>528</v>
      </c>
      <c r="B470" s="10">
        <f>Table3[[#This Row],[Year]]</f>
        <v>2022</v>
      </c>
      <c r="C470" s="10" t="str">
        <f>Table3[[#This Row],[Month]]</f>
        <v>Aug</v>
      </c>
      <c r="D470" s="10" t="s">
        <v>52</v>
      </c>
      <c r="E470" s="10" t="s">
        <v>53</v>
      </c>
      <c r="F470" s="10" t="s">
        <v>54</v>
      </c>
      <c r="G470" s="10" t="s">
        <v>997</v>
      </c>
      <c r="H470" s="10" t="s">
        <v>56</v>
      </c>
      <c r="I470" s="10" t="s">
        <v>1008</v>
      </c>
      <c r="J470" s="13">
        <f>Table3[[#This Row],[Income]]</f>
        <v>5743.5</v>
      </c>
      <c r="K470" s="13">
        <f>Table3[[#This Row],[Target Income]]</f>
        <v>6432.72</v>
      </c>
      <c r="N470" s="1">
        <v>2022</v>
      </c>
      <c r="O470" s="1" t="s">
        <v>7</v>
      </c>
      <c r="P470" s="1" t="s">
        <v>38</v>
      </c>
      <c r="Q470" s="5" t="s">
        <v>30</v>
      </c>
      <c r="R470" s="6">
        <v>644</v>
      </c>
      <c r="S470" s="6">
        <v>5743.5</v>
      </c>
      <c r="T470" s="6">
        <v>6432.72</v>
      </c>
      <c r="U470" s="3">
        <v>1148.7</v>
      </c>
      <c r="V470" s="4" t="s">
        <v>39</v>
      </c>
    </row>
    <row r="471" spans="1:22" ht="18" customHeight="1" x14ac:dyDescent="0.35">
      <c r="A471" s="14" t="s">
        <v>529</v>
      </c>
      <c r="B471" s="14">
        <f>Table3[[#This Row],[Year]]</f>
        <v>2022</v>
      </c>
      <c r="C471" s="14" t="str">
        <f>Table3[[#This Row],[Month]]</f>
        <v>Aug</v>
      </c>
      <c r="D471" s="14" t="s">
        <v>998</v>
      </c>
      <c r="E471" s="14" t="s">
        <v>53</v>
      </c>
      <c r="F471" s="14" t="s">
        <v>54</v>
      </c>
      <c r="G471" s="14" t="s">
        <v>997</v>
      </c>
      <c r="H471" s="14" t="s">
        <v>56</v>
      </c>
      <c r="I471" s="14" t="s">
        <v>1009</v>
      </c>
      <c r="J471" s="17">
        <f>Table3[[#This Row],[Income]]</f>
        <v>7000</v>
      </c>
      <c r="K471" s="17">
        <f>Table3[[#This Row],[Target Income]]</f>
        <v>7840</v>
      </c>
      <c r="N471" s="1">
        <v>2022</v>
      </c>
      <c r="O471" s="1" t="s">
        <v>7</v>
      </c>
      <c r="P471" s="1" t="s">
        <v>12</v>
      </c>
      <c r="Q471" s="5" t="s">
        <v>29</v>
      </c>
      <c r="R471" s="6">
        <v>643</v>
      </c>
      <c r="S471" s="6">
        <v>7000</v>
      </c>
      <c r="T471" s="6">
        <v>7840</v>
      </c>
      <c r="U471" s="3">
        <v>1400</v>
      </c>
      <c r="V471" s="4" t="s">
        <v>39</v>
      </c>
    </row>
    <row r="472" spans="1:22" ht="18" customHeight="1" x14ac:dyDescent="0.35">
      <c r="A472" s="10" t="s">
        <v>530</v>
      </c>
      <c r="B472" s="10">
        <f>Table3[[#This Row],[Year]]</f>
        <v>2022</v>
      </c>
      <c r="C472" s="10" t="str">
        <f>Table3[[#This Row],[Month]]</f>
        <v>Aug</v>
      </c>
      <c r="D472" s="10" t="s">
        <v>52</v>
      </c>
      <c r="E472" s="10" t="s">
        <v>53</v>
      </c>
      <c r="F472" s="10" t="s">
        <v>54</v>
      </c>
      <c r="G472" s="10" t="s">
        <v>997</v>
      </c>
      <c r="H472" s="10" t="s">
        <v>56</v>
      </c>
      <c r="I472" s="10" t="s">
        <v>1008</v>
      </c>
      <c r="J472" s="13">
        <f>Table3[[#This Row],[Income]]</f>
        <v>5036.46</v>
      </c>
      <c r="K472" s="13">
        <f>Table3[[#This Row],[Target Income]]</f>
        <v>5128.0320000000002</v>
      </c>
      <c r="N472" s="1">
        <v>2022</v>
      </c>
      <c r="O472" s="1" t="s">
        <v>7</v>
      </c>
      <c r="P472" s="1" t="s">
        <v>38</v>
      </c>
      <c r="Q472" s="5" t="s">
        <v>31</v>
      </c>
      <c r="R472" s="6">
        <v>455</v>
      </c>
      <c r="S472" s="6">
        <v>5036.46</v>
      </c>
      <c r="T472" s="6">
        <v>5128.0320000000002</v>
      </c>
      <c r="U472" s="3">
        <v>1007.292</v>
      </c>
      <c r="V472" s="4" t="s">
        <v>39</v>
      </c>
    </row>
    <row r="473" spans="1:22" ht="18" customHeight="1" x14ac:dyDescent="0.35">
      <c r="A473" s="14" t="s">
        <v>531</v>
      </c>
      <c r="B473" s="14">
        <f>Table3[[#This Row],[Year]]</f>
        <v>2022</v>
      </c>
      <c r="C473" s="14" t="str">
        <f>Table3[[#This Row],[Month]]</f>
        <v>Aug</v>
      </c>
      <c r="D473" s="14" t="s">
        <v>998</v>
      </c>
      <c r="E473" s="14" t="s">
        <v>53</v>
      </c>
      <c r="F473" s="14" t="s">
        <v>54</v>
      </c>
      <c r="G473" s="14" t="s">
        <v>997</v>
      </c>
      <c r="H473" s="14" t="s">
        <v>56</v>
      </c>
      <c r="I473" s="14" t="s">
        <v>1009</v>
      </c>
      <c r="J473" s="17">
        <f>Table3[[#This Row],[Income]]</f>
        <v>7700</v>
      </c>
      <c r="K473" s="17">
        <f>Table3[[#This Row],[Target Income]]</f>
        <v>7840</v>
      </c>
      <c r="N473" s="1">
        <v>2022</v>
      </c>
      <c r="O473" s="1" t="s">
        <v>7</v>
      </c>
      <c r="P473" s="1" t="s">
        <v>12</v>
      </c>
      <c r="Q473" s="5" t="s">
        <v>28</v>
      </c>
      <c r="R473" s="7">
        <v>345</v>
      </c>
      <c r="S473" s="7">
        <v>7700</v>
      </c>
      <c r="T473" s="7">
        <v>7840</v>
      </c>
      <c r="U473" s="3">
        <v>1540</v>
      </c>
      <c r="V473" s="4" t="s">
        <v>39</v>
      </c>
    </row>
    <row r="474" spans="1:22" ht="18" customHeight="1" x14ac:dyDescent="0.35">
      <c r="A474" s="10" t="s">
        <v>532</v>
      </c>
      <c r="B474" s="10">
        <f>Table3[[#This Row],[Year]]</f>
        <v>2022</v>
      </c>
      <c r="C474" s="10" t="str">
        <f>Table3[[#This Row],[Month]]</f>
        <v>Aug</v>
      </c>
      <c r="D474" s="10" t="s">
        <v>998</v>
      </c>
      <c r="E474" s="10" t="s">
        <v>996</v>
      </c>
      <c r="F474" s="10" t="s">
        <v>54</v>
      </c>
      <c r="G474" s="10" t="s">
        <v>55</v>
      </c>
      <c r="H474" s="10" t="s">
        <v>56</v>
      </c>
      <c r="I474" s="10" t="s">
        <v>57</v>
      </c>
      <c r="J474" s="13">
        <f>Table3[[#This Row],[Income]]</f>
        <v>110</v>
      </c>
      <c r="K474" s="13">
        <f>Table3[[#This Row],[Target Income]]</f>
        <v>112</v>
      </c>
      <c r="N474" s="1">
        <v>2022</v>
      </c>
      <c r="O474" s="1" t="s">
        <v>7</v>
      </c>
      <c r="P474" s="1" t="s">
        <v>13</v>
      </c>
      <c r="Q474" s="2" t="s">
        <v>33</v>
      </c>
      <c r="R474" s="3">
        <v>122</v>
      </c>
      <c r="S474" s="3">
        <v>110</v>
      </c>
      <c r="T474" s="3">
        <v>112</v>
      </c>
      <c r="U474" s="3">
        <v>22</v>
      </c>
      <c r="V474" s="4" t="s">
        <v>39</v>
      </c>
    </row>
    <row r="475" spans="1:22" ht="18" customHeight="1" x14ac:dyDescent="0.35">
      <c r="A475" s="14" t="s">
        <v>533</v>
      </c>
      <c r="B475" s="14">
        <f>Table3[[#This Row],[Year]]</f>
        <v>2022</v>
      </c>
      <c r="C475" s="14" t="str">
        <f>Table3[[#This Row],[Month]]</f>
        <v>Aug</v>
      </c>
      <c r="D475" s="14" t="s">
        <v>998</v>
      </c>
      <c r="E475" s="14" t="s">
        <v>53</v>
      </c>
      <c r="F475" s="14" t="s">
        <v>54</v>
      </c>
      <c r="G475" s="14" t="s">
        <v>55</v>
      </c>
      <c r="H475" s="14" t="s">
        <v>56</v>
      </c>
      <c r="I475" s="14" t="s">
        <v>57</v>
      </c>
      <c r="J475" s="17">
        <f>Table3[[#This Row],[Income]]</f>
        <v>2517.46</v>
      </c>
      <c r="K475" s="17">
        <f>Table3[[#This Row],[Target Income]]</f>
        <v>5126.4639999999999</v>
      </c>
      <c r="N475" s="1">
        <v>2022</v>
      </c>
      <c r="O475" s="1" t="s">
        <v>7</v>
      </c>
      <c r="P475" s="1" t="s">
        <v>15</v>
      </c>
      <c r="Q475" s="5" t="s">
        <v>26</v>
      </c>
      <c r="R475" s="6">
        <v>78</v>
      </c>
      <c r="S475" s="6">
        <v>2517.46</v>
      </c>
      <c r="T475" s="6">
        <v>5126.4639999999999</v>
      </c>
      <c r="U475" s="3">
        <v>503.49200000000002</v>
      </c>
      <c r="V475" s="4" t="s">
        <v>39</v>
      </c>
    </row>
    <row r="476" spans="1:22" ht="18" customHeight="1" x14ac:dyDescent="0.35">
      <c r="A476" s="10" t="s">
        <v>534</v>
      </c>
      <c r="B476" s="10">
        <f>Table3[[#This Row],[Year]]</f>
        <v>2022</v>
      </c>
      <c r="C476" s="10" t="str">
        <f>Table3[[#This Row],[Month]]</f>
        <v>Aug</v>
      </c>
      <c r="D476" s="10" t="s">
        <v>998</v>
      </c>
      <c r="E476" s="10" t="s">
        <v>53</v>
      </c>
      <c r="F476" s="10" t="s">
        <v>54</v>
      </c>
      <c r="G476" s="10" t="s">
        <v>55</v>
      </c>
      <c r="H476" s="10" t="s">
        <v>56</v>
      </c>
      <c r="I476" s="10" t="s">
        <v>57</v>
      </c>
      <c r="J476" s="13">
        <f>Table3[[#This Row],[Income]]</f>
        <v>2517.2949999999996</v>
      </c>
      <c r="K476" s="13">
        <f>Table3[[#This Row],[Target Income]]</f>
        <v>5126.1279999999997</v>
      </c>
      <c r="N476" s="1">
        <v>2022</v>
      </c>
      <c r="O476" s="1" t="s">
        <v>7</v>
      </c>
      <c r="P476" s="1" t="s">
        <v>15</v>
      </c>
      <c r="Q476" s="5" t="s">
        <v>24</v>
      </c>
      <c r="R476" s="6">
        <v>76</v>
      </c>
      <c r="S476" s="6">
        <v>2517.2949999999996</v>
      </c>
      <c r="T476" s="6">
        <v>5126.1279999999997</v>
      </c>
      <c r="U476" s="3">
        <v>503.45899999999995</v>
      </c>
      <c r="V476" s="4" t="s">
        <v>39</v>
      </c>
    </row>
    <row r="477" spans="1:22" ht="18" customHeight="1" x14ac:dyDescent="0.35">
      <c r="A477" s="14" t="s">
        <v>535</v>
      </c>
      <c r="B477" s="14">
        <f>Table3[[#This Row],[Year]]</f>
        <v>2022</v>
      </c>
      <c r="C477" s="14" t="str">
        <f>Table3[[#This Row],[Month]]</f>
        <v>Aug</v>
      </c>
      <c r="D477" s="14" t="s">
        <v>998</v>
      </c>
      <c r="E477" s="14" t="s">
        <v>996</v>
      </c>
      <c r="F477" s="14" t="s">
        <v>54</v>
      </c>
      <c r="G477" s="14" t="s">
        <v>55</v>
      </c>
      <c r="H477" s="14" t="s">
        <v>56</v>
      </c>
      <c r="I477" s="14" t="s">
        <v>57</v>
      </c>
      <c r="J477" s="17">
        <f>Table3[[#This Row],[Income]]</f>
        <v>115</v>
      </c>
      <c r="K477" s="17">
        <f>Table3[[#This Row],[Target Income]]</f>
        <v>224</v>
      </c>
      <c r="N477" s="1">
        <v>2022</v>
      </c>
      <c r="O477" s="1" t="s">
        <v>7</v>
      </c>
      <c r="P477" s="1" t="s">
        <v>15</v>
      </c>
      <c r="Q477" s="5" t="s">
        <v>25</v>
      </c>
      <c r="R477" s="6">
        <v>46</v>
      </c>
      <c r="S477" s="6">
        <v>115</v>
      </c>
      <c r="T477" s="6">
        <v>224</v>
      </c>
      <c r="U477" s="3">
        <v>23</v>
      </c>
      <c r="V477" s="4" t="s">
        <v>39</v>
      </c>
    </row>
    <row r="478" spans="1:22" ht="18" customHeight="1" x14ac:dyDescent="0.35">
      <c r="A478" s="10" t="s">
        <v>536</v>
      </c>
      <c r="B478" s="10">
        <f>Table3[[#This Row],[Year]]</f>
        <v>2022</v>
      </c>
      <c r="C478" s="10" t="str">
        <f>Table3[[#This Row],[Month]]</f>
        <v>Aug</v>
      </c>
      <c r="D478" s="10" t="s">
        <v>998</v>
      </c>
      <c r="E478" s="10" t="s">
        <v>53</v>
      </c>
      <c r="F478" s="10" t="s">
        <v>54</v>
      </c>
      <c r="G478" s="10" t="s">
        <v>55</v>
      </c>
      <c r="H478" s="10" t="s">
        <v>56</v>
      </c>
      <c r="I478" s="10" t="s">
        <v>57</v>
      </c>
      <c r="J478" s="13">
        <f>Table3[[#This Row],[Income]]</f>
        <v>2631.66</v>
      </c>
      <c r="K478" s="13">
        <f>Table3[[#This Row],[Target Income]]</f>
        <v>5126.0160000000005</v>
      </c>
      <c r="N478" s="1">
        <v>2022</v>
      </c>
      <c r="O478" s="1" t="s">
        <v>7</v>
      </c>
      <c r="P478" s="1" t="s">
        <v>15</v>
      </c>
      <c r="Q478" s="5" t="s">
        <v>23</v>
      </c>
      <c r="R478" s="6">
        <v>34</v>
      </c>
      <c r="S478" s="6">
        <v>2631.66</v>
      </c>
      <c r="T478" s="6">
        <v>5126.0160000000005</v>
      </c>
      <c r="U478" s="3">
        <v>526.33199999999999</v>
      </c>
      <c r="V478" s="4" t="s">
        <v>39</v>
      </c>
    </row>
    <row r="479" spans="1:22" ht="18" customHeight="1" x14ac:dyDescent="0.35">
      <c r="A479" s="14" t="s">
        <v>537</v>
      </c>
      <c r="B479" s="14">
        <f>Table3[[#This Row],[Year]]</f>
        <v>2022</v>
      </c>
      <c r="C479" s="14" t="str">
        <f>Table3[[#This Row],[Month]]</f>
        <v>Aug</v>
      </c>
      <c r="D479" s="14" t="s">
        <v>998</v>
      </c>
      <c r="E479" s="14" t="s">
        <v>996</v>
      </c>
      <c r="F479" s="14" t="s">
        <v>54</v>
      </c>
      <c r="G479" s="14" t="s">
        <v>55</v>
      </c>
      <c r="H479" s="14" t="s">
        <v>56</v>
      </c>
      <c r="I479" s="14" t="s">
        <v>57</v>
      </c>
      <c r="J479" s="17">
        <f>Table3[[#This Row],[Income]]</f>
        <v>230</v>
      </c>
      <c r="K479" s="17">
        <f>Table3[[#This Row],[Target Income]]</f>
        <v>224</v>
      </c>
      <c r="N479" s="1">
        <v>2022</v>
      </c>
      <c r="O479" s="1" t="s">
        <v>7</v>
      </c>
      <c r="P479" s="1" t="s">
        <v>13</v>
      </c>
      <c r="Q479" s="2" t="s">
        <v>34</v>
      </c>
      <c r="R479" s="3">
        <v>7</v>
      </c>
      <c r="S479" s="3">
        <v>230</v>
      </c>
      <c r="T479" s="3">
        <v>224</v>
      </c>
      <c r="U479" s="3">
        <v>46</v>
      </c>
      <c r="V479" s="4" t="s">
        <v>39</v>
      </c>
    </row>
    <row r="480" spans="1:22" ht="18" customHeight="1" x14ac:dyDescent="0.35">
      <c r="A480" s="10" t="s">
        <v>538</v>
      </c>
      <c r="B480" s="10">
        <f>Table3[[#This Row],[Year]]</f>
        <v>2022</v>
      </c>
      <c r="C480" s="10" t="str">
        <f>Table3[[#This Row],[Month]]</f>
        <v>Aug</v>
      </c>
      <c r="D480" s="10" t="s">
        <v>998</v>
      </c>
      <c r="E480" s="10" t="s">
        <v>53</v>
      </c>
      <c r="F480" s="10" t="s">
        <v>54</v>
      </c>
      <c r="G480" s="10" t="s">
        <v>55</v>
      </c>
      <c r="H480" s="10" t="s">
        <v>56</v>
      </c>
      <c r="I480" s="10" t="s">
        <v>57</v>
      </c>
      <c r="J480" s="13">
        <f>Table3[[#This Row],[Income]]</f>
        <v>2631.9475000000002</v>
      </c>
      <c r="K480" s="13">
        <f>Table3[[#This Row],[Target Income]]</f>
        <v>5126.576</v>
      </c>
      <c r="N480" s="1">
        <v>2022</v>
      </c>
      <c r="O480" s="1" t="s">
        <v>7</v>
      </c>
      <c r="P480" s="1" t="s">
        <v>15</v>
      </c>
      <c r="Q480" s="5" t="s">
        <v>27</v>
      </c>
      <c r="R480" s="6">
        <v>3</v>
      </c>
      <c r="S480" s="6">
        <v>2631.9475000000002</v>
      </c>
      <c r="T480" s="6">
        <v>5126.576</v>
      </c>
      <c r="U480" s="3">
        <v>526.38950000000011</v>
      </c>
      <c r="V480" s="4" t="s">
        <v>39</v>
      </c>
    </row>
    <row r="481" spans="1:22" ht="18" customHeight="1" x14ac:dyDescent="0.35">
      <c r="A481" s="14" t="s">
        <v>539</v>
      </c>
      <c r="B481" s="14">
        <f>Table3[[#This Row],[Year]]</f>
        <v>2022</v>
      </c>
      <c r="C481" s="14" t="str">
        <f>Table3[[#This Row],[Month]]</f>
        <v>Aug</v>
      </c>
      <c r="D481" s="14" t="s">
        <v>998</v>
      </c>
      <c r="E481" s="14" t="s">
        <v>53</v>
      </c>
      <c r="F481" s="14" t="s">
        <v>54</v>
      </c>
      <c r="G481" s="14" t="s">
        <v>997</v>
      </c>
      <c r="H481" s="14" t="s">
        <v>56</v>
      </c>
      <c r="I481" s="14" t="s">
        <v>1009</v>
      </c>
      <c r="J481" s="17">
        <f>Table3[[#This Row],[Income]]</f>
        <v>7590</v>
      </c>
      <c r="K481" s="17">
        <f>Table3[[#This Row],[Target Income]]</f>
        <v>7392</v>
      </c>
      <c r="N481" s="1">
        <v>2022</v>
      </c>
      <c r="O481" s="1" t="s">
        <v>7</v>
      </c>
      <c r="P481" s="1" t="s">
        <v>32</v>
      </c>
      <c r="Q481" s="5" t="s">
        <v>32</v>
      </c>
      <c r="R481" s="6">
        <v>2</v>
      </c>
      <c r="S481" s="6">
        <v>7590</v>
      </c>
      <c r="T481" s="6">
        <v>7392</v>
      </c>
      <c r="U481" s="3">
        <v>1518</v>
      </c>
      <c r="V481" s="4" t="s">
        <v>39</v>
      </c>
    </row>
    <row r="482" spans="1:22" ht="18" customHeight="1" x14ac:dyDescent="0.35">
      <c r="A482" s="10" t="s">
        <v>540</v>
      </c>
      <c r="B482" s="10">
        <f>Table3[[#This Row],[Year]]</f>
        <v>2022</v>
      </c>
      <c r="C482" s="10" t="str">
        <f>Table3[[#This Row],[Month]]</f>
        <v>Sep</v>
      </c>
      <c r="D482" s="10" t="s">
        <v>52</v>
      </c>
      <c r="E482" s="10" t="s">
        <v>53</v>
      </c>
      <c r="F482" s="10" t="s">
        <v>54</v>
      </c>
      <c r="G482" s="10" t="s">
        <v>997</v>
      </c>
      <c r="H482" s="10" t="s">
        <v>56</v>
      </c>
      <c r="I482" s="10" t="s">
        <v>1008</v>
      </c>
      <c r="J482" s="13">
        <f>Table3[[#This Row],[Income]]</f>
        <v>4577.3</v>
      </c>
      <c r="K482" s="13">
        <f>Table3[[#This Row],[Target Income]]</f>
        <v>5126.576</v>
      </c>
      <c r="N482" s="1">
        <v>2022</v>
      </c>
      <c r="O482" s="1" t="s">
        <v>8</v>
      </c>
      <c r="P482" s="1" t="s">
        <v>14</v>
      </c>
      <c r="Q482" s="2" t="s">
        <v>36</v>
      </c>
      <c r="R482" s="3">
        <v>3566</v>
      </c>
      <c r="S482" s="3">
        <v>4577.3</v>
      </c>
      <c r="T482" s="3">
        <v>5126.576</v>
      </c>
      <c r="U482" s="3">
        <v>915.46</v>
      </c>
      <c r="V482" s="4" t="s">
        <v>39</v>
      </c>
    </row>
    <row r="483" spans="1:22" ht="18" customHeight="1" x14ac:dyDescent="0.35">
      <c r="A483" s="14" t="s">
        <v>541</v>
      </c>
      <c r="B483" s="14">
        <f>Table3[[#This Row],[Year]]</f>
        <v>2022</v>
      </c>
      <c r="C483" s="14" t="str">
        <f>Table3[[#This Row],[Month]]</f>
        <v>Sep</v>
      </c>
      <c r="D483" s="14" t="s">
        <v>998</v>
      </c>
      <c r="E483" s="14" t="s">
        <v>53</v>
      </c>
      <c r="F483" s="14" t="s">
        <v>54</v>
      </c>
      <c r="G483" s="14" t="s">
        <v>997</v>
      </c>
      <c r="H483" s="14" t="s">
        <v>56</v>
      </c>
      <c r="I483" s="14" t="s">
        <v>1009</v>
      </c>
      <c r="J483" s="17">
        <f>Table3[[#This Row],[Income]]</f>
        <v>8000</v>
      </c>
      <c r="K483" s="17">
        <f>Table3[[#This Row],[Target Income]]</f>
        <v>8960</v>
      </c>
      <c r="N483" s="1">
        <v>2022</v>
      </c>
      <c r="O483" s="1" t="s">
        <v>8</v>
      </c>
      <c r="P483" s="1" t="s">
        <v>14</v>
      </c>
      <c r="Q483" s="2" t="s">
        <v>37</v>
      </c>
      <c r="R483" s="3">
        <v>2498</v>
      </c>
      <c r="S483" s="3">
        <v>8000</v>
      </c>
      <c r="T483" s="3">
        <v>8960</v>
      </c>
      <c r="U483" s="3">
        <v>1600</v>
      </c>
      <c r="V483" s="4" t="s">
        <v>39</v>
      </c>
    </row>
    <row r="484" spans="1:22" ht="18" customHeight="1" x14ac:dyDescent="0.35">
      <c r="A484" s="10" t="s">
        <v>542</v>
      </c>
      <c r="B484" s="10">
        <f>Table3[[#This Row],[Year]]</f>
        <v>2022</v>
      </c>
      <c r="C484" s="10" t="str">
        <f>Table3[[#This Row],[Month]]</f>
        <v>Sep</v>
      </c>
      <c r="D484" s="10" t="s">
        <v>52</v>
      </c>
      <c r="E484" s="10" t="s">
        <v>53</v>
      </c>
      <c r="F484" s="10" t="s">
        <v>54</v>
      </c>
      <c r="G484" s="10" t="s">
        <v>55</v>
      </c>
      <c r="H484" s="10" t="s">
        <v>56</v>
      </c>
      <c r="I484" s="10" t="s">
        <v>1008</v>
      </c>
      <c r="J484" s="13">
        <f>Table3[[#This Row],[Income]]</f>
        <v>4577.2</v>
      </c>
      <c r="K484" s="13">
        <f>Table3[[#This Row],[Target Income]]</f>
        <v>5126.4639999999999</v>
      </c>
      <c r="N484" s="1">
        <v>2022</v>
      </c>
      <c r="O484" s="1" t="s">
        <v>8</v>
      </c>
      <c r="P484" s="1" t="s">
        <v>13</v>
      </c>
      <c r="Q484" s="2" t="s">
        <v>35</v>
      </c>
      <c r="R484" s="3">
        <v>1245</v>
      </c>
      <c r="S484" s="3">
        <v>4577.2</v>
      </c>
      <c r="T484" s="3">
        <v>5126.4639999999999</v>
      </c>
      <c r="U484" s="3">
        <v>915.44</v>
      </c>
      <c r="V484" s="4" t="s">
        <v>39</v>
      </c>
    </row>
    <row r="485" spans="1:22" ht="18" customHeight="1" x14ac:dyDescent="0.35">
      <c r="A485" s="14" t="s">
        <v>543</v>
      </c>
      <c r="B485" s="14">
        <f>Table3[[#This Row],[Year]]</f>
        <v>2022</v>
      </c>
      <c r="C485" s="14" t="str">
        <f>Table3[[#This Row],[Month]]</f>
        <v>Sep</v>
      </c>
      <c r="D485" s="14" t="s">
        <v>52</v>
      </c>
      <c r="E485" s="14" t="s">
        <v>53</v>
      </c>
      <c r="F485" s="14" t="s">
        <v>54</v>
      </c>
      <c r="G485" s="14" t="s">
        <v>55</v>
      </c>
      <c r="H485" s="14" t="s">
        <v>56</v>
      </c>
      <c r="I485" s="14" t="s">
        <v>1008</v>
      </c>
      <c r="J485" s="17">
        <f>Table3[[#This Row],[Income]]</f>
        <v>5743.5</v>
      </c>
      <c r="K485" s="17">
        <f>Table3[[#This Row],[Target Income]]</f>
        <v>6432.72</v>
      </c>
      <c r="N485" s="1">
        <v>2022</v>
      </c>
      <c r="O485" s="1" t="s">
        <v>8</v>
      </c>
      <c r="P485" s="1" t="s">
        <v>38</v>
      </c>
      <c r="Q485" s="5" t="s">
        <v>30</v>
      </c>
      <c r="R485" s="6">
        <v>644</v>
      </c>
      <c r="S485" s="6">
        <v>5743.5</v>
      </c>
      <c r="T485" s="6">
        <v>6432.72</v>
      </c>
      <c r="U485" s="3">
        <v>1148.7</v>
      </c>
      <c r="V485" s="4" t="s">
        <v>39</v>
      </c>
    </row>
    <row r="486" spans="1:22" ht="18" customHeight="1" x14ac:dyDescent="0.35">
      <c r="A486" s="10" t="s">
        <v>544</v>
      </c>
      <c r="B486" s="10">
        <f>Table3[[#This Row],[Year]]</f>
        <v>2022</v>
      </c>
      <c r="C486" s="10" t="str">
        <f>Table3[[#This Row],[Month]]</f>
        <v>Sep</v>
      </c>
      <c r="D486" s="10" t="s">
        <v>998</v>
      </c>
      <c r="E486" s="10" t="s">
        <v>53</v>
      </c>
      <c r="F486" s="10" t="s">
        <v>54</v>
      </c>
      <c r="G486" s="10" t="s">
        <v>55</v>
      </c>
      <c r="H486" s="10" t="s">
        <v>56</v>
      </c>
      <c r="I486" s="10" t="s">
        <v>57</v>
      </c>
      <c r="J486" s="13">
        <f>Table3[[#This Row],[Income]]</f>
        <v>7000</v>
      </c>
      <c r="K486" s="13">
        <f>Table3[[#This Row],[Target Income]]</f>
        <v>7840</v>
      </c>
      <c r="N486" s="1">
        <v>2022</v>
      </c>
      <c r="O486" s="1" t="s">
        <v>8</v>
      </c>
      <c r="P486" s="1" t="s">
        <v>12</v>
      </c>
      <c r="Q486" s="5" t="s">
        <v>29</v>
      </c>
      <c r="R486" s="6">
        <v>643</v>
      </c>
      <c r="S486" s="6">
        <v>7000</v>
      </c>
      <c r="T486" s="6">
        <v>7840</v>
      </c>
      <c r="U486" s="3">
        <v>1400</v>
      </c>
      <c r="V486" s="4" t="s">
        <v>39</v>
      </c>
    </row>
    <row r="487" spans="1:22" ht="18" customHeight="1" x14ac:dyDescent="0.35">
      <c r="A487" s="14" t="s">
        <v>545</v>
      </c>
      <c r="B487" s="14">
        <f>Table3[[#This Row],[Year]]</f>
        <v>2022</v>
      </c>
      <c r="C487" s="14" t="str">
        <f>Table3[[#This Row],[Month]]</f>
        <v>Sep</v>
      </c>
      <c r="D487" s="14" t="s">
        <v>52</v>
      </c>
      <c r="E487" s="14" t="s">
        <v>53</v>
      </c>
      <c r="F487" s="14" t="s">
        <v>54</v>
      </c>
      <c r="G487" s="14" t="s">
        <v>55</v>
      </c>
      <c r="H487" s="14" t="s">
        <v>56</v>
      </c>
      <c r="I487" s="14" t="s">
        <v>1008</v>
      </c>
      <c r="J487" s="17">
        <f>Table3[[#This Row],[Income]]</f>
        <v>4578.6000000000004</v>
      </c>
      <c r="K487" s="17">
        <f>Table3[[#This Row],[Target Income]]</f>
        <v>5128.0320000000002</v>
      </c>
      <c r="N487" s="1">
        <v>2022</v>
      </c>
      <c r="O487" s="1" t="s">
        <v>8</v>
      </c>
      <c r="P487" s="1" t="s">
        <v>38</v>
      </c>
      <c r="Q487" s="5" t="s">
        <v>31</v>
      </c>
      <c r="R487" s="6">
        <v>455</v>
      </c>
      <c r="S487" s="6">
        <v>4578.6000000000004</v>
      </c>
      <c r="T487" s="6">
        <v>5128.0320000000002</v>
      </c>
      <c r="U487" s="3">
        <v>915.72000000000014</v>
      </c>
      <c r="V487" s="4" t="s">
        <v>39</v>
      </c>
    </row>
    <row r="488" spans="1:22" ht="18" customHeight="1" x14ac:dyDescent="0.35">
      <c r="A488" s="10" t="s">
        <v>546</v>
      </c>
      <c r="B488" s="10">
        <f>Table3[[#This Row],[Year]]</f>
        <v>2022</v>
      </c>
      <c r="C488" s="10" t="str">
        <f>Table3[[#This Row],[Month]]</f>
        <v>Sep</v>
      </c>
      <c r="D488" s="10" t="s">
        <v>998</v>
      </c>
      <c r="E488" s="10" t="s">
        <v>53</v>
      </c>
      <c r="F488" s="10" t="s">
        <v>54</v>
      </c>
      <c r="G488" s="10" t="s">
        <v>55</v>
      </c>
      <c r="H488" s="10" t="s">
        <v>56</v>
      </c>
      <c r="I488" s="10" t="s">
        <v>57</v>
      </c>
      <c r="J488" s="13">
        <f>Table3[[#This Row],[Income]]</f>
        <v>7000</v>
      </c>
      <c r="K488" s="13">
        <f>Table3[[#This Row],[Target Income]]</f>
        <v>7840</v>
      </c>
      <c r="N488" s="1">
        <v>2022</v>
      </c>
      <c r="O488" s="1" t="s">
        <v>8</v>
      </c>
      <c r="P488" s="1" t="s">
        <v>12</v>
      </c>
      <c r="Q488" s="5" t="s">
        <v>28</v>
      </c>
      <c r="R488" s="7">
        <v>345</v>
      </c>
      <c r="S488" s="7">
        <v>7000</v>
      </c>
      <c r="T488" s="7">
        <v>7840</v>
      </c>
      <c r="U488" s="3">
        <v>1400</v>
      </c>
      <c r="V488" s="4" t="s">
        <v>39</v>
      </c>
    </row>
    <row r="489" spans="1:22" ht="18" customHeight="1" x14ac:dyDescent="0.35">
      <c r="A489" s="14" t="s">
        <v>547</v>
      </c>
      <c r="B489" s="14">
        <f>Table3[[#This Row],[Year]]</f>
        <v>2022</v>
      </c>
      <c r="C489" s="14" t="str">
        <f>Table3[[#This Row],[Month]]</f>
        <v>Sep</v>
      </c>
      <c r="D489" s="14" t="s">
        <v>998</v>
      </c>
      <c r="E489" s="14" t="s">
        <v>996</v>
      </c>
      <c r="F489" s="14" t="s">
        <v>54</v>
      </c>
      <c r="G489" s="14" t="s">
        <v>55</v>
      </c>
      <c r="H489" s="14" t="s">
        <v>56</v>
      </c>
      <c r="I489" s="14" t="s">
        <v>57</v>
      </c>
      <c r="J489" s="17">
        <f>Table3[[#This Row],[Income]]</f>
        <v>100</v>
      </c>
      <c r="K489" s="17">
        <f>Table3[[#This Row],[Target Income]]</f>
        <v>112</v>
      </c>
      <c r="N489" s="1">
        <v>2022</v>
      </c>
      <c r="O489" s="1" t="s">
        <v>8</v>
      </c>
      <c r="P489" s="1" t="s">
        <v>13</v>
      </c>
      <c r="Q489" s="2" t="s">
        <v>33</v>
      </c>
      <c r="R489" s="3">
        <v>122</v>
      </c>
      <c r="S489" s="3">
        <v>100</v>
      </c>
      <c r="T489" s="3">
        <v>112</v>
      </c>
      <c r="U489" s="3">
        <v>20</v>
      </c>
      <c r="V489" s="4" t="s">
        <v>39</v>
      </c>
    </row>
    <row r="490" spans="1:22" ht="18" customHeight="1" x14ac:dyDescent="0.35">
      <c r="A490" s="10" t="s">
        <v>548</v>
      </c>
      <c r="B490" s="10">
        <f>Table3[[#This Row],[Year]]</f>
        <v>2022</v>
      </c>
      <c r="C490" s="10" t="str">
        <f>Table3[[#This Row],[Month]]</f>
        <v>Sep</v>
      </c>
      <c r="D490" s="10" t="s">
        <v>998</v>
      </c>
      <c r="E490" s="10" t="s">
        <v>53</v>
      </c>
      <c r="F490" s="10" t="s">
        <v>54</v>
      </c>
      <c r="G490" s="10" t="s">
        <v>55</v>
      </c>
      <c r="H490" s="10" t="s">
        <v>56</v>
      </c>
      <c r="I490" s="10" t="s">
        <v>57</v>
      </c>
      <c r="J490" s="13">
        <f>Table3[[#This Row],[Income]]</f>
        <v>2288.6</v>
      </c>
      <c r="K490" s="13">
        <f>Table3[[#This Row],[Target Income]]</f>
        <v>5126.4639999999999</v>
      </c>
      <c r="N490" s="1">
        <v>2022</v>
      </c>
      <c r="O490" s="1" t="s">
        <v>8</v>
      </c>
      <c r="P490" s="1" t="s">
        <v>15</v>
      </c>
      <c r="Q490" s="5" t="s">
        <v>26</v>
      </c>
      <c r="R490" s="6">
        <v>78</v>
      </c>
      <c r="S490" s="6">
        <v>2288.6</v>
      </c>
      <c r="T490" s="6">
        <v>5126.4639999999999</v>
      </c>
      <c r="U490" s="3">
        <v>457.72</v>
      </c>
      <c r="V490" s="4" t="s">
        <v>39</v>
      </c>
    </row>
    <row r="491" spans="1:22" ht="18" customHeight="1" x14ac:dyDescent="0.35">
      <c r="A491" s="14" t="s">
        <v>549</v>
      </c>
      <c r="B491" s="14">
        <f>Table3[[#This Row],[Year]]</f>
        <v>2022</v>
      </c>
      <c r="C491" s="14" t="str">
        <f>Table3[[#This Row],[Month]]</f>
        <v>Sep</v>
      </c>
      <c r="D491" s="14" t="s">
        <v>998</v>
      </c>
      <c r="E491" s="14" t="s">
        <v>53</v>
      </c>
      <c r="F491" s="14" t="s">
        <v>54</v>
      </c>
      <c r="G491" s="14" t="s">
        <v>55</v>
      </c>
      <c r="H491" s="14" t="s">
        <v>56</v>
      </c>
      <c r="I491" s="14" t="s">
        <v>57</v>
      </c>
      <c r="J491" s="17">
        <f>Table3[[#This Row],[Income]]</f>
        <v>2288.4499999999998</v>
      </c>
      <c r="K491" s="17">
        <f>Table3[[#This Row],[Target Income]]</f>
        <v>5126.1279999999997</v>
      </c>
      <c r="N491" s="1">
        <v>2022</v>
      </c>
      <c r="O491" s="1" t="s">
        <v>8</v>
      </c>
      <c r="P491" s="1" t="s">
        <v>15</v>
      </c>
      <c r="Q491" s="5" t="s">
        <v>24</v>
      </c>
      <c r="R491" s="6">
        <v>76</v>
      </c>
      <c r="S491" s="6">
        <v>2288.4499999999998</v>
      </c>
      <c r="T491" s="6">
        <v>5126.1279999999997</v>
      </c>
      <c r="U491" s="3">
        <v>457.69</v>
      </c>
      <c r="V491" s="4" t="s">
        <v>39</v>
      </c>
    </row>
    <row r="492" spans="1:22" ht="18" customHeight="1" x14ac:dyDescent="0.35">
      <c r="A492" s="10" t="s">
        <v>550</v>
      </c>
      <c r="B492" s="10">
        <f>Table3[[#This Row],[Year]]</f>
        <v>2022</v>
      </c>
      <c r="C492" s="10" t="str">
        <f>Table3[[#This Row],[Month]]</f>
        <v>Sep</v>
      </c>
      <c r="D492" s="10" t="s">
        <v>998</v>
      </c>
      <c r="E492" s="10" t="s">
        <v>996</v>
      </c>
      <c r="F492" s="10" t="s">
        <v>54</v>
      </c>
      <c r="G492" s="10" t="s">
        <v>55</v>
      </c>
      <c r="H492" s="10" t="s">
        <v>56</v>
      </c>
      <c r="I492" s="10" t="s">
        <v>57</v>
      </c>
      <c r="J492" s="13">
        <f>Table3[[#This Row],[Income]]</f>
        <v>100</v>
      </c>
      <c r="K492" s="13">
        <f>Table3[[#This Row],[Target Income]]</f>
        <v>224</v>
      </c>
      <c r="N492" s="1">
        <v>2022</v>
      </c>
      <c r="O492" s="1" t="s">
        <v>8</v>
      </c>
      <c r="P492" s="1" t="s">
        <v>15</v>
      </c>
      <c r="Q492" s="5" t="s">
        <v>25</v>
      </c>
      <c r="R492" s="6">
        <v>46</v>
      </c>
      <c r="S492" s="6">
        <v>100</v>
      </c>
      <c r="T492" s="6">
        <v>224</v>
      </c>
      <c r="U492" s="3">
        <v>20</v>
      </c>
      <c r="V492" s="4" t="s">
        <v>39</v>
      </c>
    </row>
    <row r="493" spans="1:22" ht="18" customHeight="1" x14ac:dyDescent="0.35">
      <c r="A493" s="14" t="s">
        <v>551</v>
      </c>
      <c r="B493" s="14">
        <f>Table3[[#This Row],[Year]]</f>
        <v>2022</v>
      </c>
      <c r="C493" s="14" t="str">
        <f>Table3[[#This Row],[Month]]</f>
        <v>Sep</v>
      </c>
      <c r="D493" s="14" t="s">
        <v>998</v>
      </c>
      <c r="E493" s="14" t="s">
        <v>53</v>
      </c>
      <c r="F493" s="14" t="s">
        <v>54</v>
      </c>
      <c r="G493" s="14" t="s">
        <v>55</v>
      </c>
      <c r="H493" s="14" t="s">
        <v>56</v>
      </c>
      <c r="I493" s="14" t="s">
        <v>57</v>
      </c>
      <c r="J493" s="17">
        <f>Table3[[#This Row],[Income]]</f>
        <v>2746.08</v>
      </c>
      <c r="K493" s="17">
        <f>Table3[[#This Row],[Target Income]]</f>
        <v>5126.0160000000005</v>
      </c>
      <c r="N493" s="1">
        <v>2022</v>
      </c>
      <c r="O493" s="1" t="s">
        <v>8</v>
      </c>
      <c r="P493" s="1" t="s">
        <v>15</v>
      </c>
      <c r="Q493" s="5" t="s">
        <v>23</v>
      </c>
      <c r="R493" s="6">
        <v>34</v>
      </c>
      <c r="S493" s="6">
        <v>2746.08</v>
      </c>
      <c r="T493" s="6">
        <v>5126.0160000000005</v>
      </c>
      <c r="U493" s="3">
        <v>549.21600000000001</v>
      </c>
      <c r="V493" s="4" t="s">
        <v>39</v>
      </c>
    </row>
    <row r="494" spans="1:22" ht="18" customHeight="1" x14ac:dyDescent="0.35">
      <c r="A494" s="10" t="s">
        <v>552</v>
      </c>
      <c r="B494" s="10">
        <f>Table3[[#This Row],[Year]]</f>
        <v>2022</v>
      </c>
      <c r="C494" s="10" t="str">
        <f>Table3[[#This Row],[Month]]</f>
        <v>Sep</v>
      </c>
      <c r="D494" s="10" t="s">
        <v>998</v>
      </c>
      <c r="E494" s="10" t="s">
        <v>996</v>
      </c>
      <c r="F494" s="10" t="s">
        <v>54</v>
      </c>
      <c r="G494" s="10" t="s">
        <v>55</v>
      </c>
      <c r="H494" s="10" t="s">
        <v>56</v>
      </c>
      <c r="I494" s="10" t="s">
        <v>57</v>
      </c>
      <c r="J494" s="13">
        <f>Table3[[#This Row],[Income]]</f>
        <v>240</v>
      </c>
      <c r="K494" s="13">
        <f>Table3[[#This Row],[Target Income]]</f>
        <v>224</v>
      </c>
      <c r="N494" s="1">
        <v>2022</v>
      </c>
      <c r="O494" s="1" t="s">
        <v>8</v>
      </c>
      <c r="P494" s="1" t="s">
        <v>13</v>
      </c>
      <c r="Q494" s="2" t="s">
        <v>34</v>
      </c>
      <c r="R494" s="3">
        <v>7</v>
      </c>
      <c r="S494" s="3">
        <v>240</v>
      </c>
      <c r="T494" s="3">
        <v>224</v>
      </c>
      <c r="U494" s="3">
        <v>48</v>
      </c>
      <c r="V494" s="4" t="s">
        <v>39</v>
      </c>
    </row>
    <row r="495" spans="1:22" ht="18" customHeight="1" x14ac:dyDescent="0.35">
      <c r="A495" s="14" t="s">
        <v>553</v>
      </c>
      <c r="B495" s="14">
        <f>Table3[[#This Row],[Year]]</f>
        <v>2022</v>
      </c>
      <c r="C495" s="14" t="str">
        <f>Table3[[#This Row],[Month]]</f>
        <v>Sep</v>
      </c>
      <c r="D495" s="14" t="s">
        <v>998</v>
      </c>
      <c r="E495" s="14" t="s">
        <v>53</v>
      </c>
      <c r="F495" s="14" t="s">
        <v>54</v>
      </c>
      <c r="G495" s="14" t="s">
        <v>55</v>
      </c>
      <c r="H495" s="14" t="s">
        <v>56</v>
      </c>
      <c r="I495" s="14" t="s">
        <v>57</v>
      </c>
      <c r="J495" s="17">
        <f>Table3[[#This Row],[Income]]</f>
        <v>2746.38</v>
      </c>
      <c r="K495" s="17">
        <f>Table3[[#This Row],[Target Income]]</f>
        <v>5126.576</v>
      </c>
      <c r="N495" s="1">
        <v>2022</v>
      </c>
      <c r="O495" s="1" t="s">
        <v>8</v>
      </c>
      <c r="P495" s="1" t="s">
        <v>15</v>
      </c>
      <c r="Q495" s="5" t="s">
        <v>27</v>
      </c>
      <c r="R495" s="6">
        <v>3</v>
      </c>
      <c r="S495" s="6">
        <v>2746.38</v>
      </c>
      <c r="T495" s="6">
        <v>5126.576</v>
      </c>
      <c r="U495" s="3">
        <v>549.27600000000007</v>
      </c>
      <c r="V495" s="4" t="s">
        <v>39</v>
      </c>
    </row>
    <row r="496" spans="1:22" ht="18" customHeight="1" x14ac:dyDescent="0.35">
      <c r="A496" s="10" t="s">
        <v>554</v>
      </c>
      <c r="B496" s="10">
        <f>Table3[[#This Row],[Year]]</f>
        <v>2022</v>
      </c>
      <c r="C496" s="10" t="str">
        <f>Table3[[#This Row],[Month]]</f>
        <v>Sep</v>
      </c>
      <c r="D496" s="10" t="s">
        <v>998</v>
      </c>
      <c r="E496" s="10" t="s">
        <v>53</v>
      </c>
      <c r="F496" s="10" t="s">
        <v>54</v>
      </c>
      <c r="G496" s="10" t="s">
        <v>55</v>
      </c>
      <c r="H496" s="10" t="s">
        <v>56</v>
      </c>
      <c r="I496" s="10" t="s">
        <v>57</v>
      </c>
      <c r="J496" s="13">
        <f>Table3[[#This Row],[Income]]</f>
        <v>7920</v>
      </c>
      <c r="K496" s="13">
        <f>Table3[[#This Row],[Target Income]]</f>
        <v>7392</v>
      </c>
      <c r="N496" s="1">
        <v>2022</v>
      </c>
      <c r="O496" s="1" t="s">
        <v>8</v>
      </c>
      <c r="P496" s="1" t="s">
        <v>32</v>
      </c>
      <c r="Q496" s="5" t="s">
        <v>32</v>
      </c>
      <c r="R496" s="6">
        <v>2</v>
      </c>
      <c r="S496" s="6">
        <v>7920</v>
      </c>
      <c r="T496" s="6">
        <v>7392</v>
      </c>
      <c r="U496" s="3">
        <v>1584</v>
      </c>
      <c r="V496" s="4" t="s">
        <v>39</v>
      </c>
    </row>
    <row r="497" spans="1:22" ht="18" customHeight="1" x14ac:dyDescent="0.35">
      <c r="A497" s="14" t="s">
        <v>555</v>
      </c>
      <c r="B497" s="14">
        <f>Table3[[#This Row],[Year]]</f>
        <v>2022</v>
      </c>
      <c r="C497" s="14" t="str">
        <f>Table3[[#This Row],[Month]]</f>
        <v>Oct</v>
      </c>
      <c r="D497" s="14" t="s">
        <v>52</v>
      </c>
      <c r="E497" s="14" t="s">
        <v>53</v>
      </c>
      <c r="F497" s="14" t="s">
        <v>54</v>
      </c>
      <c r="G497" s="14" t="s">
        <v>55</v>
      </c>
      <c r="H497" s="14" t="s">
        <v>56</v>
      </c>
      <c r="I497" s="14" t="s">
        <v>1008</v>
      </c>
      <c r="J497" s="17">
        <f>Table3[[#This Row],[Income]]</f>
        <v>5035.0300000000007</v>
      </c>
      <c r="K497" s="17">
        <f>Table3[[#This Row],[Target Income]]</f>
        <v>5126.576</v>
      </c>
      <c r="N497" s="1">
        <v>2022</v>
      </c>
      <c r="O497" s="1" t="s">
        <v>9</v>
      </c>
      <c r="P497" s="1" t="s">
        <v>14</v>
      </c>
      <c r="Q497" s="2" t="s">
        <v>36</v>
      </c>
      <c r="R497" s="3">
        <v>3566</v>
      </c>
      <c r="S497" s="3">
        <v>5035.0300000000007</v>
      </c>
      <c r="T497" s="3">
        <v>5126.576</v>
      </c>
      <c r="U497" s="3">
        <v>1007.0060000000002</v>
      </c>
      <c r="V497" s="4" t="s">
        <v>39</v>
      </c>
    </row>
    <row r="498" spans="1:22" ht="18" customHeight="1" x14ac:dyDescent="0.35">
      <c r="A498" s="10" t="s">
        <v>556</v>
      </c>
      <c r="B498" s="10">
        <f>Table3[[#This Row],[Year]]</f>
        <v>2022</v>
      </c>
      <c r="C498" s="10" t="str">
        <f>Table3[[#This Row],[Month]]</f>
        <v>Oct</v>
      </c>
      <c r="D498" s="10" t="s">
        <v>998</v>
      </c>
      <c r="E498" s="10" t="s">
        <v>53</v>
      </c>
      <c r="F498" s="10" t="s">
        <v>54</v>
      </c>
      <c r="G498" s="10" t="s">
        <v>55</v>
      </c>
      <c r="H498" s="10" t="s">
        <v>56</v>
      </c>
      <c r="I498" s="10" t="s">
        <v>57</v>
      </c>
      <c r="J498" s="13">
        <f>Table3[[#This Row],[Income]]</f>
        <v>9200</v>
      </c>
      <c r="K498" s="13">
        <f>Table3[[#This Row],[Target Income]]</f>
        <v>8960</v>
      </c>
      <c r="N498" s="1">
        <v>2022</v>
      </c>
      <c r="O498" s="1" t="s">
        <v>9</v>
      </c>
      <c r="P498" s="1" t="s">
        <v>14</v>
      </c>
      <c r="Q498" s="2" t="s">
        <v>37</v>
      </c>
      <c r="R498" s="3">
        <v>2498</v>
      </c>
      <c r="S498" s="3">
        <v>9200</v>
      </c>
      <c r="T498" s="3">
        <v>8960</v>
      </c>
      <c r="U498" s="3">
        <v>1840</v>
      </c>
      <c r="V498" s="4" t="s">
        <v>39</v>
      </c>
    </row>
    <row r="499" spans="1:22" ht="18" customHeight="1" x14ac:dyDescent="0.35">
      <c r="A499" s="14" t="s">
        <v>557</v>
      </c>
      <c r="B499" s="14">
        <f>Table3[[#This Row],[Year]]</f>
        <v>2022</v>
      </c>
      <c r="C499" s="14" t="str">
        <f>Table3[[#This Row],[Month]]</f>
        <v>Oct</v>
      </c>
      <c r="D499" s="14" t="s">
        <v>52</v>
      </c>
      <c r="E499" s="14" t="s">
        <v>53</v>
      </c>
      <c r="F499" s="14" t="s">
        <v>54</v>
      </c>
      <c r="G499" s="14" t="s">
        <v>55</v>
      </c>
      <c r="H499" s="14" t="s">
        <v>56</v>
      </c>
      <c r="I499" s="14" t="s">
        <v>1008</v>
      </c>
      <c r="J499" s="17">
        <f>Table3[[#This Row],[Income]]</f>
        <v>5263.78</v>
      </c>
      <c r="K499" s="17">
        <f>Table3[[#This Row],[Target Income]]</f>
        <v>5126.4639999999999</v>
      </c>
      <c r="N499" s="1">
        <v>2022</v>
      </c>
      <c r="O499" s="1" t="s">
        <v>9</v>
      </c>
      <c r="P499" s="1" t="s">
        <v>13</v>
      </c>
      <c r="Q499" s="2" t="s">
        <v>35</v>
      </c>
      <c r="R499" s="3">
        <v>1245</v>
      </c>
      <c r="S499" s="3">
        <v>5263.78</v>
      </c>
      <c r="T499" s="3">
        <v>5126.4639999999999</v>
      </c>
      <c r="U499" s="3">
        <v>1052.7560000000001</v>
      </c>
      <c r="V499" s="4" t="s">
        <v>39</v>
      </c>
    </row>
    <row r="500" spans="1:22" ht="18" customHeight="1" x14ac:dyDescent="0.35">
      <c r="A500" s="10" t="s">
        <v>558</v>
      </c>
      <c r="B500" s="10">
        <f>Table3[[#This Row],[Year]]</f>
        <v>2022</v>
      </c>
      <c r="C500" s="10" t="str">
        <f>Table3[[#This Row],[Month]]</f>
        <v>Oct</v>
      </c>
      <c r="D500" s="10" t="s">
        <v>998</v>
      </c>
      <c r="E500" s="10" t="s">
        <v>53</v>
      </c>
      <c r="F500" s="10" t="s">
        <v>54</v>
      </c>
      <c r="G500" s="10" t="s">
        <v>55</v>
      </c>
      <c r="H500" s="10" t="s">
        <v>56</v>
      </c>
      <c r="I500" s="10" t="s">
        <v>57</v>
      </c>
      <c r="J500" s="13">
        <f>Table3[[#This Row],[Income]]</f>
        <v>6605.0249999999996</v>
      </c>
      <c r="K500" s="13">
        <f>Table3[[#This Row],[Target Income]]</f>
        <v>6432.72</v>
      </c>
      <c r="N500" s="1">
        <v>2022</v>
      </c>
      <c r="O500" s="1" t="s">
        <v>9</v>
      </c>
      <c r="P500" s="1" t="s">
        <v>38</v>
      </c>
      <c r="Q500" s="5" t="s">
        <v>30</v>
      </c>
      <c r="R500" s="6">
        <v>644</v>
      </c>
      <c r="S500" s="6">
        <v>6605.0249999999996</v>
      </c>
      <c r="T500" s="6">
        <v>6432.72</v>
      </c>
      <c r="U500" s="3">
        <v>1321.0050000000001</v>
      </c>
      <c r="V500" s="4" t="s">
        <v>39</v>
      </c>
    </row>
    <row r="501" spans="1:22" ht="18" customHeight="1" x14ac:dyDescent="0.35">
      <c r="A501" s="14" t="s">
        <v>559</v>
      </c>
      <c r="B501" s="14">
        <f>Table3[[#This Row],[Year]]</f>
        <v>2022</v>
      </c>
      <c r="C501" s="14" t="str">
        <f>Table3[[#This Row],[Month]]</f>
        <v>Oct</v>
      </c>
      <c r="D501" s="14" t="s">
        <v>998</v>
      </c>
      <c r="E501" s="14" t="s">
        <v>53</v>
      </c>
      <c r="F501" s="14" t="s">
        <v>54</v>
      </c>
      <c r="G501" s="14" t="s">
        <v>55</v>
      </c>
      <c r="H501" s="14" t="s">
        <v>56</v>
      </c>
      <c r="I501" s="14" t="s">
        <v>57</v>
      </c>
      <c r="J501" s="17">
        <f>Table3[[#This Row],[Income]]</f>
        <v>8400</v>
      </c>
      <c r="K501" s="17">
        <f>Table3[[#This Row],[Target Income]]</f>
        <v>7840</v>
      </c>
      <c r="N501" s="1">
        <v>2022</v>
      </c>
      <c r="O501" s="1" t="s">
        <v>9</v>
      </c>
      <c r="P501" s="1" t="s">
        <v>12</v>
      </c>
      <c r="Q501" s="5" t="s">
        <v>29</v>
      </c>
      <c r="R501" s="6">
        <v>643</v>
      </c>
      <c r="S501" s="6">
        <v>8400</v>
      </c>
      <c r="T501" s="6">
        <v>7840</v>
      </c>
      <c r="U501" s="3">
        <v>1680</v>
      </c>
      <c r="V501" s="4" t="s">
        <v>39</v>
      </c>
    </row>
    <row r="502" spans="1:22" ht="18" customHeight="1" x14ac:dyDescent="0.35">
      <c r="A502" s="10" t="s">
        <v>560</v>
      </c>
      <c r="B502" s="10">
        <f>Table3[[#This Row],[Year]]</f>
        <v>2022</v>
      </c>
      <c r="C502" s="10" t="str">
        <f>Table3[[#This Row],[Month]]</f>
        <v>Oct</v>
      </c>
      <c r="D502" s="10" t="s">
        <v>52</v>
      </c>
      <c r="E502" s="10" t="s">
        <v>53</v>
      </c>
      <c r="F502" s="10" t="s">
        <v>54</v>
      </c>
      <c r="G502" s="10" t="s">
        <v>55</v>
      </c>
      <c r="H502" s="10" t="s">
        <v>56</v>
      </c>
      <c r="I502" s="10" t="s">
        <v>1008</v>
      </c>
      <c r="J502" s="13">
        <f>Table3[[#This Row],[Income]]</f>
        <v>5494.3200000000006</v>
      </c>
      <c r="K502" s="13">
        <f>Table3[[#This Row],[Target Income]]</f>
        <v>5128.0320000000002</v>
      </c>
      <c r="N502" s="1">
        <v>2022</v>
      </c>
      <c r="O502" s="1" t="s">
        <v>9</v>
      </c>
      <c r="P502" s="1" t="s">
        <v>38</v>
      </c>
      <c r="Q502" s="5" t="s">
        <v>31</v>
      </c>
      <c r="R502" s="6">
        <v>455</v>
      </c>
      <c r="S502" s="6">
        <v>5494.3200000000006</v>
      </c>
      <c r="T502" s="6">
        <v>5128.0320000000002</v>
      </c>
      <c r="U502" s="3">
        <v>1098.8640000000003</v>
      </c>
      <c r="V502" s="4" t="s">
        <v>39</v>
      </c>
    </row>
    <row r="503" spans="1:22" ht="18" customHeight="1" x14ac:dyDescent="0.35">
      <c r="A503" s="14" t="s">
        <v>561</v>
      </c>
      <c r="B503" s="14">
        <f>Table3[[#This Row],[Year]]</f>
        <v>2022</v>
      </c>
      <c r="C503" s="14" t="str">
        <f>Table3[[#This Row],[Month]]</f>
        <v>Oct</v>
      </c>
      <c r="D503" s="14" t="s">
        <v>998</v>
      </c>
      <c r="E503" s="14" t="s">
        <v>53</v>
      </c>
      <c r="F503" s="14" t="s">
        <v>54</v>
      </c>
      <c r="G503" s="14" t="s">
        <v>997</v>
      </c>
      <c r="H503" s="14" t="s">
        <v>56</v>
      </c>
      <c r="I503" s="14" t="s">
        <v>1009</v>
      </c>
      <c r="J503" s="17">
        <f>Table3[[#This Row],[Income]]</f>
        <v>8400</v>
      </c>
      <c r="K503" s="17">
        <f>Table3[[#This Row],[Target Income]]</f>
        <v>7840</v>
      </c>
      <c r="N503" s="1">
        <v>2022</v>
      </c>
      <c r="O503" s="1" t="s">
        <v>9</v>
      </c>
      <c r="P503" s="1" t="s">
        <v>12</v>
      </c>
      <c r="Q503" s="5" t="s">
        <v>28</v>
      </c>
      <c r="R503" s="7">
        <v>345</v>
      </c>
      <c r="S503" s="7">
        <v>8400</v>
      </c>
      <c r="T503" s="7">
        <v>7840</v>
      </c>
      <c r="U503" s="3">
        <v>1680</v>
      </c>
      <c r="V503" s="4" t="s">
        <v>39</v>
      </c>
    </row>
    <row r="504" spans="1:22" ht="18" customHeight="1" x14ac:dyDescent="0.35">
      <c r="A504" s="10" t="s">
        <v>562</v>
      </c>
      <c r="B504" s="10">
        <f>Table3[[#This Row],[Year]]</f>
        <v>2022</v>
      </c>
      <c r="C504" s="10" t="str">
        <f>Table3[[#This Row],[Month]]</f>
        <v>Oct</v>
      </c>
      <c r="D504" s="10" t="s">
        <v>998</v>
      </c>
      <c r="E504" s="10" t="s">
        <v>996</v>
      </c>
      <c r="F504" s="10" t="s">
        <v>54</v>
      </c>
      <c r="G504" s="10" t="s">
        <v>55</v>
      </c>
      <c r="H504" s="10" t="s">
        <v>56</v>
      </c>
      <c r="I504" s="10" t="s">
        <v>57</v>
      </c>
      <c r="J504" s="13">
        <f>Table3[[#This Row],[Income]]</f>
        <v>120</v>
      </c>
      <c r="K504" s="13">
        <f>Table3[[#This Row],[Target Income]]</f>
        <v>112</v>
      </c>
      <c r="N504" s="1">
        <v>2022</v>
      </c>
      <c r="O504" s="1" t="s">
        <v>9</v>
      </c>
      <c r="P504" s="1" t="s">
        <v>13</v>
      </c>
      <c r="Q504" s="2" t="s">
        <v>33</v>
      </c>
      <c r="R504" s="3">
        <v>122</v>
      </c>
      <c r="S504" s="3">
        <v>120</v>
      </c>
      <c r="T504" s="3">
        <v>112</v>
      </c>
      <c r="U504" s="3">
        <v>24</v>
      </c>
      <c r="V504" s="4" t="s">
        <v>39</v>
      </c>
    </row>
    <row r="505" spans="1:22" ht="18" customHeight="1" x14ac:dyDescent="0.35">
      <c r="A505" s="14" t="s">
        <v>563</v>
      </c>
      <c r="B505" s="14">
        <f>Table3[[#This Row],[Year]]</f>
        <v>2022</v>
      </c>
      <c r="C505" s="14" t="str">
        <f>Table3[[#This Row],[Month]]</f>
        <v>Oct</v>
      </c>
      <c r="D505" s="14" t="s">
        <v>998</v>
      </c>
      <c r="E505" s="14" t="s">
        <v>53</v>
      </c>
      <c r="F505" s="14" t="s">
        <v>54</v>
      </c>
      <c r="G505" s="14" t="s">
        <v>55</v>
      </c>
      <c r="H505" s="14" t="s">
        <v>56</v>
      </c>
      <c r="I505" s="14" t="s">
        <v>57</v>
      </c>
      <c r="J505" s="17">
        <f>Table3[[#This Row],[Income]]</f>
        <v>2517.46</v>
      </c>
      <c r="K505" s="17">
        <f>Table3[[#This Row],[Target Income]]</f>
        <v>5126.4639999999999</v>
      </c>
      <c r="N505" s="1">
        <v>2022</v>
      </c>
      <c r="O505" s="1" t="s">
        <v>9</v>
      </c>
      <c r="P505" s="1" t="s">
        <v>15</v>
      </c>
      <c r="Q505" s="5" t="s">
        <v>26</v>
      </c>
      <c r="R505" s="6">
        <v>78</v>
      </c>
      <c r="S505" s="6">
        <v>2517.46</v>
      </c>
      <c r="T505" s="6">
        <v>5126.4639999999999</v>
      </c>
      <c r="U505" s="3">
        <v>503.49200000000002</v>
      </c>
      <c r="V505" s="4" t="s">
        <v>39</v>
      </c>
    </row>
    <row r="506" spans="1:22" ht="18" customHeight="1" x14ac:dyDescent="0.35">
      <c r="A506" s="10" t="s">
        <v>564</v>
      </c>
      <c r="B506" s="10">
        <f>Table3[[#This Row],[Year]]</f>
        <v>2022</v>
      </c>
      <c r="C506" s="10" t="str">
        <f>Table3[[#This Row],[Month]]</f>
        <v>Oct</v>
      </c>
      <c r="D506" s="10" t="s">
        <v>998</v>
      </c>
      <c r="E506" s="10" t="s">
        <v>53</v>
      </c>
      <c r="F506" s="10" t="s">
        <v>54</v>
      </c>
      <c r="G506" s="10" t="s">
        <v>55</v>
      </c>
      <c r="H506" s="10" t="s">
        <v>56</v>
      </c>
      <c r="I506" s="10" t="s">
        <v>57</v>
      </c>
      <c r="J506" s="13">
        <f>Table3[[#This Row],[Income]]</f>
        <v>2517.2949999999996</v>
      </c>
      <c r="K506" s="13">
        <f>Table3[[#This Row],[Target Income]]</f>
        <v>5126.1279999999997</v>
      </c>
      <c r="N506" s="1">
        <v>2022</v>
      </c>
      <c r="O506" s="1" t="s">
        <v>9</v>
      </c>
      <c r="P506" s="1" t="s">
        <v>15</v>
      </c>
      <c r="Q506" s="5" t="s">
        <v>24</v>
      </c>
      <c r="R506" s="6">
        <v>76</v>
      </c>
      <c r="S506" s="6">
        <v>2517.2949999999996</v>
      </c>
      <c r="T506" s="6">
        <v>5126.1279999999997</v>
      </c>
      <c r="U506" s="3">
        <v>503.45899999999995</v>
      </c>
      <c r="V506" s="4" t="s">
        <v>39</v>
      </c>
    </row>
    <row r="507" spans="1:22" ht="18" customHeight="1" x14ac:dyDescent="0.35">
      <c r="A507" s="14" t="s">
        <v>565</v>
      </c>
      <c r="B507" s="14">
        <f>Table3[[#This Row],[Year]]</f>
        <v>2022</v>
      </c>
      <c r="C507" s="14" t="str">
        <f>Table3[[#This Row],[Month]]</f>
        <v>Oct</v>
      </c>
      <c r="D507" s="14" t="s">
        <v>998</v>
      </c>
      <c r="E507" s="14" t="s">
        <v>996</v>
      </c>
      <c r="F507" s="14" t="s">
        <v>54</v>
      </c>
      <c r="G507" s="14" t="s">
        <v>55</v>
      </c>
      <c r="H507" s="14" t="s">
        <v>56</v>
      </c>
      <c r="I507" s="14" t="s">
        <v>57</v>
      </c>
      <c r="J507" s="17">
        <f>Table3[[#This Row],[Income]]</f>
        <v>110</v>
      </c>
      <c r="K507" s="17">
        <f>Table3[[#This Row],[Target Income]]</f>
        <v>224</v>
      </c>
      <c r="N507" s="1">
        <v>2022</v>
      </c>
      <c r="O507" s="1" t="s">
        <v>9</v>
      </c>
      <c r="P507" s="1" t="s">
        <v>15</v>
      </c>
      <c r="Q507" s="5" t="s">
        <v>25</v>
      </c>
      <c r="R507" s="6">
        <v>46</v>
      </c>
      <c r="S507" s="6">
        <v>110</v>
      </c>
      <c r="T507" s="6">
        <v>224</v>
      </c>
      <c r="U507" s="3">
        <v>22</v>
      </c>
      <c r="V507" s="4" t="s">
        <v>39</v>
      </c>
    </row>
    <row r="508" spans="1:22" ht="18" customHeight="1" x14ac:dyDescent="0.35">
      <c r="A508" s="10" t="s">
        <v>566</v>
      </c>
      <c r="B508" s="10">
        <f>Table3[[#This Row],[Year]]</f>
        <v>2022</v>
      </c>
      <c r="C508" s="10" t="str">
        <f>Table3[[#This Row],[Month]]</f>
        <v>Oct</v>
      </c>
      <c r="D508" s="10" t="s">
        <v>998</v>
      </c>
      <c r="E508" s="10" t="s">
        <v>53</v>
      </c>
      <c r="F508" s="10" t="s">
        <v>54</v>
      </c>
      <c r="G508" s="10" t="s">
        <v>55</v>
      </c>
      <c r="H508" s="10" t="s">
        <v>56</v>
      </c>
      <c r="I508" s="10" t="s">
        <v>57</v>
      </c>
      <c r="J508" s="13">
        <f>Table3[[#This Row],[Income]]</f>
        <v>2517.2400000000002</v>
      </c>
      <c r="K508" s="13">
        <f>Table3[[#This Row],[Target Income]]</f>
        <v>5126.0160000000005</v>
      </c>
      <c r="N508" s="1">
        <v>2022</v>
      </c>
      <c r="O508" s="1" t="s">
        <v>9</v>
      </c>
      <c r="P508" s="1" t="s">
        <v>15</v>
      </c>
      <c r="Q508" s="5" t="s">
        <v>23</v>
      </c>
      <c r="R508" s="6">
        <v>34</v>
      </c>
      <c r="S508" s="6">
        <v>2517.2400000000002</v>
      </c>
      <c r="T508" s="6">
        <v>5126.0160000000005</v>
      </c>
      <c r="U508" s="3">
        <v>503.44800000000009</v>
      </c>
      <c r="V508" s="4" t="s">
        <v>39</v>
      </c>
    </row>
    <row r="509" spans="1:22" ht="18" customHeight="1" x14ac:dyDescent="0.35">
      <c r="A509" s="14" t="s">
        <v>567</v>
      </c>
      <c r="B509" s="14">
        <f>Table3[[#This Row],[Year]]</f>
        <v>2022</v>
      </c>
      <c r="C509" s="14" t="str">
        <f>Table3[[#This Row],[Month]]</f>
        <v>Oct</v>
      </c>
      <c r="D509" s="14" t="s">
        <v>998</v>
      </c>
      <c r="E509" s="14" t="s">
        <v>996</v>
      </c>
      <c r="F509" s="14" t="s">
        <v>54</v>
      </c>
      <c r="G509" s="14" t="s">
        <v>55</v>
      </c>
      <c r="H509" s="14" t="s">
        <v>56</v>
      </c>
      <c r="I509" s="14" t="s">
        <v>57</v>
      </c>
      <c r="J509" s="17">
        <f>Table3[[#This Row],[Income]]</f>
        <v>220</v>
      </c>
      <c r="K509" s="17">
        <f>Table3[[#This Row],[Target Income]]</f>
        <v>224</v>
      </c>
      <c r="N509" s="1">
        <v>2022</v>
      </c>
      <c r="O509" s="1" t="s">
        <v>9</v>
      </c>
      <c r="P509" s="1" t="s">
        <v>13</v>
      </c>
      <c r="Q509" s="2" t="s">
        <v>34</v>
      </c>
      <c r="R509" s="3">
        <v>7</v>
      </c>
      <c r="S509" s="3">
        <v>220</v>
      </c>
      <c r="T509" s="3">
        <v>224</v>
      </c>
      <c r="U509" s="3">
        <v>44</v>
      </c>
      <c r="V509" s="4" t="s">
        <v>39</v>
      </c>
    </row>
    <row r="510" spans="1:22" ht="18" customHeight="1" x14ac:dyDescent="0.35">
      <c r="A510" s="10" t="s">
        <v>568</v>
      </c>
      <c r="B510" s="10">
        <f>Table3[[#This Row],[Year]]</f>
        <v>2022</v>
      </c>
      <c r="C510" s="10" t="str">
        <f>Table3[[#This Row],[Month]]</f>
        <v>Oct</v>
      </c>
      <c r="D510" s="10" t="s">
        <v>998</v>
      </c>
      <c r="E510" s="10" t="s">
        <v>53</v>
      </c>
      <c r="F510" s="10" t="s">
        <v>54</v>
      </c>
      <c r="G510" s="10" t="s">
        <v>55</v>
      </c>
      <c r="H510" s="10" t="s">
        <v>56</v>
      </c>
      <c r="I510" s="10" t="s">
        <v>57</v>
      </c>
      <c r="J510" s="13">
        <f>Table3[[#This Row],[Income]]</f>
        <v>2517.5150000000003</v>
      </c>
      <c r="K510" s="13">
        <f>Table3[[#This Row],[Target Income]]</f>
        <v>5126.576</v>
      </c>
      <c r="N510" s="1">
        <v>2022</v>
      </c>
      <c r="O510" s="1" t="s">
        <v>9</v>
      </c>
      <c r="P510" s="1" t="s">
        <v>15</v>
      </c>
      <c r="Q510" s="5" t="s">
        <v>27</v>
      </c>
      <c r="R510" s="6">
        <v>3</v>
      </c>
      <c r="S510" s="6">
        <v>2517.5150000000003</v>
      </c>
      <c r="T510" s="6">
        <v>5126.576</v>
      </c>
      <c r="U510" s="3">
        <v>503.5030000000001</v>
      </c>
      <c r="V510" s="4" t="s">
        <v>39</v>
      </c>
    </row>
    <row r="511" spans="1:22" ht="18" customHeight="1" x14ac:dyDescent="0.35">
      <c r="A511" s="14" t="s">
        <v>569</v>
      </c>
      <c r="B511" s="14">
        <f>Table3[[#This Row],[Year]]</f>
        <v>2022</v>
      </c>
      <c r="C511" s="14" t="str">
        <f>Table3[[#This Row],[Month]]</f>
        <v>Oct</v>
      </c>
      <c r="D511" s="14" t="s">
        <v>998</v>
      </c>
      <c r="E511" s="14" t="s">
        <v>53</v>
      </c>
      <c r="F511" s="14" t="s">
        <v>54</v>
      </c>
      <c r="G511" s="14" t="s">
        <v>997</v>
      </c>
      <c r="H511" s="14" t="s">
        <v>56</v>
      </c>
      <c r="I511" s="14" t="s">
        <v>1009</v>
      </c>
      <c r="J511" s="17">
        <f>Table3[[#This Row],[Income]]</f>
        <v>7260</v>
      </c>
      <c r="K511" s="17">
        <f>Table3[[#This Row],[Target Income]]</f>
        <v>7392</v>
      </c>
      <c r="N511" s="1">
        <v>2022</v>
      </c>
      <c r="O511" s="1" t="s">
        <v>9</v>
      </c>
      <c r="P511" s="1" t="s">
        <v>32</v>
      </c>
      <c r="Q511" s="5" t="s">
        <v>32</v>
      </c>
      <c r="R511" s="6">
        <v>2</v>
      </c>
      <c r="S511" s="6">
        <v>7260</v>
      </c>
      <c r="T511" s="6">
        <v>7392</v>
      </c>
      <c r="U511" s="3">
        <v>1452</v>
      </c>
      <c r="V511" s="4" t="s">
        <v>39</v>
      </c>
    </row>
    <row r="512" spans="1:22" ht="18" customHeight="1" x14ac:dyDescent="0.35">
      <c r="A512" s="10" t="s">
        <v>570</v>
      </c>
      <c r="B512" s="10">
        <f>Table3[[#This Row],[Year]]</f>
        <v>2022</v>
      </c>
      <c r="C512" s="10" t="str">
        <f>Table3[[#This Row],[Month]]</f>
        <v>Nov</v>
      </c>
      <c r="D512" s="10" t="s">
        <v>52</v>
      </c>
      <c r="E512" s="10" t="s">
        <v>53</v>
      </c>
      <c r="F512" s="10" t="s">
        <v>54</v>
      </c>
      <c r="G512" s="10" t="s">
        <v>997</v>
      </c>
      <c r="H512" s="10" t="s">
        <v>56</v>
      </c>
      <c r="I512" s="10" t="s">
        <v>1008</v>
      </c>
      <c r="J512" s="13">
        <f>Table3[[#This Row],[Income]]</f>
        <v>5263.8950000000004</v>
      </c>
      <c r="K512" s="13">
        <f>Table3[[#This Row],[Target Income]]</f>
        <v>5126.576</v>
      </c>
      <c r="N512" s="1">
        <v>2022</v>
      </c>
      <c r="O512" s="1" t="s">
        <v>10</v>
      </c>
      <c r="P512" s="1" t="s">
        <v>14</v>
      </c>
      <c r="Q512" s="2" t="s">
        <v>36</v>
      </c>
      <c r="R512" s="3">
        <v>3566</v>
      </c>
      <c r="S512" s="3">
        <v>5263.8950000000004</v>
      </c>
      <c r="T512" s="3">
        <v>5126.576</v>
      </c>
      <c r="U512" s="3">
        <v>1052.7790000000002</v>
      </c>
      <c r="V512" s="4" t="s">
        <v>39</v>
      </c>
    </row>
    <row r="513" spans="1:22" ht="18" customHeight="1" x14ac:dyDescent="0.35">
      <c r="A513" s="14" t="s">
        <v>571</v>
      </c>
      <c r="B513" s="14">
        <f>Table3[[#This Row],[Year]]</f>
        <v>2022</v>
      </c>
      <c r="C513" s="14" t="str">
        <f>Table3[[#This Row],[Month]]</f>
        <v>Nov</v>
      </c>
      <c r="D513" s="14" t="s">
        <v>998</v>
      </c>
      <c r="E513" s="14" t="s">
        <v>53</v>
      </c>
      <c r="F513" s="14" t="s">
        <v>54</v>
      </c>
      <c r="G513" s="14" t="s">
        <v>997</v>
      </c>
      <c r="H513" s="14" t="s">
        <v>56</v>
      </c>
      <c r="I513" s="14" t="s">
        <v>1009</v>
      </c>
      <c r="J513" s="17">
        <f>Table3[[#This Row],[Income]]</f>
        <v>8800</v>
      </c>
      <c r="K513" s="17">
        <f>Table3[[#This Row],[Target Income]]</f>
        <v>8960</v>
      </c>
      <c r="N513" s="1">
        <v>2022</v>
      </c>
      <c r="O513" s="1" t="s">
        <v>10</v>
      </c>
      <c r="P513" s="1" t="s">
        <v>14</v>
      </c>
      <c r="Q513" s="2" t="s">
        <v>37</v>
      </c>
      <c r="R513" s="3">
        <v>2498</v>
      </c>
      <c r="S513" s="3">
        <v>8800</v>
      </c>
      <c r="T513" s="3">
        <v>8960</v>
      </c>
      <c r="U513" s="3">
        <v>1760</v>
      </c>
      <c r="V513" s="4" t="s">
        <v>39</v>
      </c>
    </row>
    <row r="514" spans="1:22" ht="18" customHeight="1" x14ac:dyDescent="0.35">
      <c r="A514" s="10" t="s">
        <v>572</v>
      </c>
      <c r="B514" s="10">
        <f>Table3[[#This Row],[Year]]</f>
        <v>2022</v>
      </c>
      <c r="C514" s="10" t="str">
        <f>Table3[[#This Row],[Month]]</f>
        <v>Nov</v>
      </c>
      <c r="D514" s="10" t="s">
        <v>52</v>
      </c>
      <c r="E514" s="10" t="s">
        <v>53</v>
      </c>
      <c r="F514" s="10" t="s">
        <v>54</v>
      </c>
      <c r="G514" s="10" t="s">
        <v>997</v>
      </c>
      <c r="H514" s="10" t="s">
        <v>56</v>
      </c>
      <c r="I514" s="10" t="s">
        <v>1008</v>
      </c>
      <c r="J514" s="13">
        <f>Table3[[#This Row],[Income]]</f>
        <v>5034.92</v>
      </c>
      <c r="K514" s="13">
        <f>Table3[[#This Row],[Target Income]]</f>
        <v>5126.4639999999999</v>
      </c>
      <c r="N514" s="1">
        <v>2022</v>
      </c>
      <c r="O514" s="1" t="s">
        <v>10</v>
      </c>
      <c r="P514" s="1" t="s">
        <v>13</v>
      </c>
      <c r="Q514" s="2" t="s">
        <v>35</v>
      </c>
      <c r="R514" s="3">
        <v>1245</v>
      </c>
      <c r="S514" s="3">
        <v>5034.92</v>
      </c>
      <c r="T514" s="3">
        <v>5126.4639999999999</v>
      </c>
      <c r="U514" s="3">
        <v>1006.984</v>
      </c>
      <c r="V514" s="4" t="s">
        <v>39</v>
      </c>
    </row>
    <row r="515" spans="1:22" ht="18" customHeight="1" x14ac:dyDescent="0.35">
      <c r="A515" s="14" t="s">
        <v>573</v>
      </c>
      <c r="B515" s="14">
        <f>Table3[[#This Row],[Year]]</f>
        <v>2022</v>
      </c>
      <c r="C515" s="14" t="str">
        <f>Table3[[#This Row],[Month]]</f>
        <v>Nov</v>
      </c>
      <c r="D515" s="14" t="s">
        <v>998</v>
      </c>
      <c r="E515" s="14" t="s">
        <v>53</v>
      </c>
      <c r="F515" s="14" t="s">
        <v>54</v>
      </c>
      <c r="G515" s="14" t="s">
        <v>997</v>
      </c>
      <c r="H515" s="14" t="s">
        <v>56</v>
      </c>
      <c r="I515" s="14" t="s">
        <v>1009</v>
      </c>
      <c r="J515" s="17">
        <f>Table3[[#This Row],[Income]]</f>
        <v>6317.85</v>
      </c>
      <c r="K515" s="17">
        <f>Table3[[#This Row],[Target Income]]</f>
        <v>6432.72</v>
      </c>
      <c r="N515" s="1">
        <v>2022</v>
      </c>
      <c r="O515" s="1" t="s">
        <v>10</v>
      </c>
      <c r="P515" s="1" t="s">
        <v>38</v>
      </c>
      <c r="Q515" s="5" t="s">
        <v>30</v>
      </c>
      <c r="R515" s="6">
        <v>644</v>
      </c>
      <c r="S515" s="6">
        <v>6317.85</v>
      </c>
      <c r="T515" s="6">
        <v>6432.72</v>
      </c>
      <c r="U515" s="3">
        <v>1263.5700000000002</v>
      </c>
      <c r="V515" s="4" t="s">
        <v>39</v>
      </c>
    </row>
    <row r="516" spans="1:22" ht="18" customHeight="1" x14ac:dyDescent="0.35">
      <c r="A516" s="10" t="s">
        <v>574</v>
      </c>
      <c r="B516" s="10">
        <f>Table3[[#This Row],[Year]]</f>
        <v>2022</v>
      </c>
      <c r="C516" s="10" t="str">
        <f>Table3[[#This Row],[Month]]</f>
        <v>Nov</v>
      </c>
      <c r="D516" s="10" t="s">
        <v>998</v>
      </c>
      <c r="E516" s="10" t="s">
        <v>53</v>
      </c>
      <c r="F516" s="10" t="s">
        <v>54</v>
      </c>
      <c r="G516" s="10" t="s">
        <v>997</v>
      </c>
      <c r="H516" s="10" t="s">
        <v>56</v>
      </c>
      <c r="I516" s="10" t="s">
        <v>1009</v>
      </c>
      <c r="J516" s="13">
        <f>Table3[[#This Row],[Income]]</f>
        <v>7700</v>
      </c>
      <c r="K516" s="13">
        <f>Table3[[#This Row],[Target Income]]</f>
        <v>7840</v>
      </c>
      <c r="N516" s="1">
        <v>2022</v>
      </c>
      <c r="O516" s="1" t="s">
        <v>10</v>
      </c>
      <c r="P516" s="1" t="s">
        <v>12</v>
      </c>
      <c r="Q516" s="5" t="s">
        <v>29</v>
      </c>
      <c r="R516" s="6">
        <v>643</v>
      </c>
      <c r="S516" s="6">
        <v>7700</v>
      </c>
      <c r="T516" s="6">
        <v>7840</v>
      </c>
      <c r="U516" s="3">
        <v>1540</v>
      </c>
      <c r="V516" s="4" t="s">
        <v>39</v>
      </c>
    </row>
    <row r="517" spans="1:22" ht="18" customHeight="1" x14ac:dyDescent="0.35">
      <c r="A517" s="14" t="s">
        <v>575</v>
      </c>
      <c r="B517" s="14">
        <f>Table3[[#This Row],[Year]]</f>
        <v>2022</v>
      </c>
      <c r="C517" s="14" t="str">
        <f>Table3[[#This Row],[Month]]</f>
        <v>Nov</v>
      </c>
      <c r="D517" s="14" t="s">
        <v>52</v>
      </c>
      <c r="E517" s="14" t="s">
        <v>53</v>
      </c>
      <c r="F517" s="14" t="s">
        <v>54</v>
      </c>
      <c r="G517" s="14" t="s">
        <v>997</v>
      </c>
      <c r="H517" s="14" t="s">
        <v>56</v>
      </c>
      <c r="I517" s="14" t="s">
        <v>1008</v>
      </c>
      <c r="J517" s="17">
        <f>Table3[[#This Row],[Income]]</f>
        <v>5036.46</v>
      </c>
      <c r="K517" s="17">
        <f>Table3[[#This Row],[Target Income]]</f>
        <v>5128.0320000000002</v>
      </c>
      <c r="N517" s="1">
        <v>2022</v>
      </c>
      <c r="O517" s="1" t="s">
        <v>10</v>
      </c>
      <c r="P517" s="1" t="s">
        <v>38</v>
      </c>
      <c r="Q517" s="5" t="s">
        <v>31</v>
      </c>
      <c r="R517" s="6">
        <v>455</v>
      </c>
      <c r="S517" s="6">
        <v>5036.46</v>
      </c>
      <c r="T517" s="6">
        <v>5128.0320000000002</v>
      </c>
      <c r="U517" s="3">
        <v>1007.292</v>
      </c>
      <c r="V517" s="4" t="s">
        <v>39</v>
      </c>
    </row>
    <row r="518" spans="1:22" ht="18" customHeight="1" x14ac:dyDescent="0.35">
      <c r="A518" s="10" t="s">
        <v>576</v>
      </c>
      <c r="B518" s="10">
        <f>Table3[[#This Row],[Year]]</f>
        <v>2022</v>
      </c>
      <c r="C518" s="10" t="str">
        <f>Table3[[#This Row],[Month]]</f>
        <v>Nov</v>
      </c>
      <c r="D518" s="10" t="s">
        <v>998</v>
      </c>
      <c r="E518" s="10" t="s">
        <v>53</v>
      </c>
      <c r="F518" s="10" t="s">
        <v>54</v>
      </c>
      <c r="G518" s="10" t="s">
        <v>997</v>
      </c>
      <c r="H518" s="10" t="s">
        <v>56</v>
      </c>
      <c r="I518" s="10" t="s">
        <v>1009</v>
      </c>
      <c r="J518" s="13">
        <f>Table3[[#This Row],[Income]]</f>
        <v>7700</v>
      </c>
      <c r="K518" s="13">
        <f>Table3[[#This Row],[Target Income]]</f>
        <v>7840</v>
      </c>
      <c r="N518" s="1">
        <v>2022</v>
      </c>
      <c r="O518" s="1" t="s">
        <v>10</v>
      </c>
      <c r="P518" s="1" t="s">
        <v>12</v>
      </c>
      <c r="Q518" s="5" t="s">
        <v>28</v>
      </c>
      <c r="R518" s="7">
        <v>345</v>
      </c>
      <c r="S518" s="7">
        <v>7700</v>
      </c>
      <c r="T518" s="7">
        <v>7840</v>
      </c>
      <c r="U518" s="3">
        <v>1540</v>
      </c>
      <c r="V518" s="4" t="s">
        <v>39</v>
      </c>
    </row>
    <row r="519" spans="1:22" ht="18" customHeight="1" x14ac:dyDescent="0.35">
      <c r="A519" s="14" t="s">
        <v>577</v>
      </c>
      <c r="B519" s="14">
        <f>Table3[[#This Row],[Year]]</f>
        <v>2022</v>
      </c>
      <c r="C519" s="14" t="str">
        <f>Table3[[#This Row],[Month]]</f>
        <v>Nov</v>
      </c>
      <c r="D519" s="14" t="s">
        <v>998</v>
      </c>
      <c r="E519" s="14" t="s">
        <v>996</v>
      </c>
      <c r="F519" s="14" t="s">
        <v>54</v>
      </c>
      <c r="G519" s="14" t="s">
        <v>55</v>
      </c>
      <c r="H519" s="14" t="s">
        <v>56</v>
      </c>
      <c r="I519" s="14" t="s">
        <v>57</v>
      </c>
      <c r="J519" s="17">
        <f>Table3[[#This Row],[Income]]</f>
        <v>110</v>
      </c>
      <c r="K519" s="17">
        <f>Table3[[#This Row],[Target Income]]</f>
        <v>112</v>
      </c>
      <c r="N519" s="1">
        <v>2022</v>
      </c>
      <c r="O519" s="1" t="s">
        <v>10</v>
      </c>
      <c r="P519" s="1" t="s">
        <v>13</v>
      </c>
      <c r="Q519" s="2" t="s">
        <v>33</v>
      </c>
      <c r="R519" s="3">
        <v>122</v>
      </c>
      <c r="S519" s="3">
        <v>110</v>
      </c>
      <c r="T519" s="3">
        <v>112</v>
      </c>
      <c r="U519" s="3">
        <v>22</v>
      </c>
      <c r="V519" s="4" t="s">
        <v>39</v>
      </c>
    </row>
    <row r="520" spans="1:22" ht="18" customHeight="1" x14ac:dyDescent="0.35">
      <c r="A520" s="10" t="s">
        <v>578</v>
      </c>
      <c r="B520" s="10">
        <f>Table3[[#This Row],[Year]]</f>
        <v>2022</v>
      </c>
      <c r="C520" s="10" t="str">
        <f>Table3[[#This Row],[Month]]</f>
        <v>Nov</v>
      </c>
      <c r="D520" s="10" t="s">
        <v>998</v>
      </c>
      <c r="E520" s="10" t="s">
        <v>53</v>
      </c>
      <c r="F520" s="10" t="s">
        <v>54</v>
      </c>
      <c r="G520" s="10" t="s">
        <v>55</v>
      </c>
      <c r="H520" s="10" t="s">
        <v>56</v>
      </c>
      <c r="I520" s="10" t="s">
        <v>57</v>
      </c>
      <c r="J520" s="13">
        <f>Table3[[#This Row],[Income]]</f>
        <v>2517.46</v>
      </c>
      <c r="K520" s="13">
        <f>Table3[[#This Row],[Target Income]]</f>
        <v>5126.4639999999999</v>
      </c>
      <c r="N520" s="1">
        <v>2022</v>
      </c>
      <c r="O520" s="1" t="s">
        <v>10</v>
      </c>
      <c r="P520" s="1" t="s">
        <v>15</v>
      </c>
      <c r="Q520" s="5" t="s">
        <v>26</v>
      </c>
      <c r="R520" s="6">
        <v>78</v>
      </c>
      <c r="S520" s="6">
        <v>2517.46</v>
      </c>
      <c r="T520" s="6">
        <v>5126.4639999999999</v>
      </c>
      <c r="U520" s="3">
        <v>503.49200000000002</v>
      </c>
      <c r="V520" s="4" t="s">
        <v>39</v>
      </c>
    </row>
    <row r="521" spans="1:22" ht="18" customHeight="1" x14ac:dyDescent="0.35">
      <c r="A521" s="14" t="s">
        <v>579</v>
      </c>
      <c r="B521" s="14">
        <f>Table3[[#This Row],[Year]]</f>
        <v>2022</v>
      </c>
      <c r="C521" s="14" t="str">
        <f>Table3[[#This Row],[Month]]</f>
        <v>Nov</v>
      </c>
      <c r="D521" s="14" t="s">
        <v>998</v>
      </c>
      <c r="E521" s="14" t="s">
        <v>53</v>
      </c>
      <c r="F521" s="14" t="s">
        <v>54</v>
      </c>
      <c r="G521" s="14" t="s">
        <v>55</v>
      </c>
      <c r="H521" s="14" t="s">
        <v>56</v>
      </c>
      <c r="I521" s="14" t="s">
        <v>57</v>
      </c>
      <c r="J521" s="17">
        <f>Table3[[#This Row],[Income]]</f>
        <v>2288.4499999999998</v>
      </c>
      <c r="K521" s="17">
        <f>Table3[[#This Row],[Target Income]]</f>
        <v>5126.1279999999997</v>
      </c>
      <c r="N521" s="1">
        <v>2022</v>
      </c>
      <c r="O521" s="1" t="s">
        <v>10</v>
      </c>
      <c r="P521" s="1" t="s">
        <v>15</v>
      </c>
      <c r="Q521" s="5" t="s">
        <v>24</v>
      </c>
      <c r="R521" s="6">
        <v>76</v>
      </c>
      <c r="S521" s="6">
        <v>2288.4499999999998</v>
      </c>
      <c r="T521" s="6">
        <v>5126.1279999999997</v>
      </c>
      <c r="U521" s="3">
        <v>457.69</v>
      </c>
      <c r="V521" s="4" t="s">
        <v>39</v>
      </c>
    </row>
    <row r="522" spans="1:22" ht="18" customHeight="1" x14ac:dyDescent="0.35">
      <c r="A522" s="10" t="s">
        <v>580</v>
      </c>
      <c r="B522" s="10">
        <f>Table3[[#This Row],[Year]]</f>
        <v>2022</v>
      </c>
      <c r="C522" s="10" t="str">
        <f>Table3[[#This Row],[Month]]</f>
        <v>Nov</v>
      </c>
      <c r="D522" s="10" t="s">
        <v>998</v>
      </c>
      <c r="E522" s="10" t="s">
        <v>996</v>
      </c>
      <c r="F522" s="10" t="s">
        <v>54</v>
      </c>
      <c r="G522" s="10" t="s">
        <v>55</v>
      </c>
      <c r="H522" s="10" t="s">
        <v>56</v>
      </c>
      <c r="I522" s="10" t="s">
        <v>57</v>
      </c>
      <c r="J522" s="13">
        <f>Table3[[#This Row],[Income]]</f>
        <v>100</v>
      </c>
      <c r="K522" s="13">
        <f>Table3[[#This Row],[Target Income]]</f>
        <v>224</v>
      </c>
      <c r="N522" s="1">
        <v>2022</v>
      </c>
      <c r="O522" s="1" t="s">
        <v>10</v>
      </c>
      <c r="P522" s="1" t="s">
        <v>15</v>
      </c>
      <c r="Q522" s="5" t="s">
        <v>25</v>
      </c>
      <c r="R522" s="6">
        <v>46</v>
      </c>
      <c r="S522" s="6">
        <v>100</v>
      </c>
      <c r="T522" s="6">
        <v>224</v>
      </c>
      <c r="U522" s="3">
        <v>20</v>
      </c>
      <c r="V522" s="4" t="s">
        <v>39</v>
      </c>
    </row>
    <row r="523" spans="1:22" ht="18" customHeight="1" x14ac:dyDescent="0.35">
      <c r="A523" s="14" t="s">
        <v>581</v>
      </c>
      <c r="B523" s="14">
        <f>Table3[[#This Row],[Year]]</f>
        <v>2022</v>
      </c>
      <c r="C523" s="14" t="str">
        <f>Table3[[#This Row],[Month]]</f>
        <v>Nov</v>
      </c>
      <c r="D523" s="14" t="s">
        <v>998</v>
      </c>
      <c r="E523" s="14" t="s">
        <v>53</v>
      </c>
      <c r="F523" s="14" t="s">
        <v>54</v>
      </c>
      <c r="G523" s="14" t="s">
        <v>55</v>
      </c>
      <c r="H523" s="14" t="s">
        <v>56</v>
      </c>
      <c r="I523" s="14" t="s">
        <v>57</v>
      </c>
      <c r="J523" s="17">
        <f>Table3[[#This Row],[Income]]</f>
        <v>2288.4</v>
      </c>
      <c r="K523" s="17">
        <f>Table3[[#This Row],[Target Income]]</f>
        <v>5126.0160000000005</v>
      </c>
      <c r="N523" s="1">
        <v>2022</v>
      </c>
      <c r="O523" s="1" t="s">
        <v>10</v>
      </c>
      <c r="P523" s="1" t="s">
        <v>15</v>
      </c>
      <c r="Q523" s="5" t="s">
        <v>23</v>
      </c>
      <c r="R523" s="6">
        <v>34</v>
      </c>
      <c r="S523" s="6">
        <v>2288.4</v>
      </c>
      <c r="T523" s="6">
        <v>5126.0160000000005</v>
      </c>
      <c r="U523" s="3">
        <v>457.68000000000006</v>
      </c>
      <c r="V523" s="4" t="s">
        <v>41</v>
      </c>
    </row>
    <row r="524" spans="1:22" ht="18" customHeight="1" x14ac:dyDescent="0.35">
      <c r="A524" s="10" t="s">
        <v>582</v>
      </c>
      <c r="B524" s="10">
        <f>Table3[[#This Row],[Year]]</f>
        <v>2022</v>
      </c>
      <c r="C524" s="10" t="str">
        <f>Table3[[#This Row],[Month]]</f>
        <v>Nov</v>
      </c>
      <c r="D524" s="10" t="s">
        <v>998</v>
      </c>
      <c r="E524" s="10" t="s">
        <v>996</v>
      </c>
      <c r="F524" s="10" t="s">
        <v>54</v>
      </c>
      <c r="G524" s="10" t="s">
        <v>55</v>
      </c>
      <c r="H524" s="10" t="s">
        <v>56</v>
      </c>
      <c r="I524" s="10" t="s">
        <v>57</v>
      </c>
      <c r="J524" s="13">
        <f>Table3[[#This Row],[Income]]</f>
        <v>200</v>
      </c>
      <c r="K524" s="13">
        <f>Table3[[#This Row],[Target Income]]</f>
        <v>224</v>
      </c>
      <c r="N524" s="1">
        <v>2022</v>
      </c>
      <c r="O524" s="1" t="s">
        <v>10</v>
      </c>
      <c r="P524" s="1" t="s">
        <v>13</v>
      </c>
      <c r="Q524" s="2" t="s">
        <v>34</v>
      </c>
      <c r="R524" s="3">
        <v>7</v>
      </c>
      <c r="S524" s="3">
        <v>200</v>
      </c>
      <c r="T524" s="3">
        <v>224</v>
      </c>
      <c r="U524" s="3">
        <v>40</v>
      </c>
      <c r="V524" s="4" t="s">
        <v>41</v>
      </c>
    </row>
    <row r="525" spans="1:22" ht="18" customHeight="1" x14ac:dyDescent="0.35">
      <c r="A525" s="14" t="s">
        <v>583</v>
      </c>
      <c r="B525" s="14">
        <f>Table3[[#This Row],[Year]]</f>
        <v>2022</v>
      </c>
      <c r="C525" s="14" t="str">
        <f>Table3[[#This Row],[Month]]</f>
        <v>Nov</v>
      </c>
      <c r="D525" s="14" t="s">
        <v>998</v>
      </c>
      <c r="E525" s="14" t="s">
        <v>53</v>
      </c>
      <c r="F525" s="14" t="s">
        <v>54</v>
      </c>
      <c r="G525" s="14" t="s">
        <v>55</v>
      </c>
      <c r="H525" s="14" t="s">
        <v>56</v>
      </c>
      <c r="I525" s="14" t="s">
        <v>57</v>
      </c>
      <c r="J525" s="17">
        <f>Table3[[#This Row],[Income]]</f>
        <v>2288.65</v>
      </c>
      <c r="K525" s="17">
        <f>Table3[[#This Row],[Target Income]]</f>
        <v>5126.576</v>
      </c>
      <c r="N525" s="1">
        <v>2022</v>
      </c>
      <c r="O525" s="1" t="s">
        <v>10</v>
      </c>
      <c r="P525" s="1" t="s">
        <v>15</v>
      </c>
      <c r="Q525" s="5" t="s">
        <v>27</v>
      </c>
      <c r="R525" s="6">
        <v>3</v>
      </c>
      <c r="S525" s="6">
        <v>2288.65</v>
      </c>
      <c r="T525" s="6">
        <v>5126.576</v>
      </c>
      <c r="U525" s="3">
        <v>457.73</v>
      </c>
      <c r="V525" s="4" t="s">
        <v>41</v>
      </c>
    </row>
    <row r="526" spans="1:22" ht="18" customHeight="1" x14ac:dyDescent="0.35">
      <c r="A526" s="10" t="s">
        <v>584</v>
      </c>
      <c r="B526" s="10">
        <f>Table3[[#This Row],[Year]]</f>
        <v>2022</v>
      </c>
      <c r="C526" s="10" t="str">
        <f>Table3[[#This Row],[Month]]</f>
        <v>Nov</v>
      </c>
      <c r="D526" s="10" t="s">
        <v>998</v>
      </c>
      <c r="E526" s="10" t="s">
        <v>53</v>
      </c>
      <c r="F526" s="10" t="s">
        <v>54</v>
      </c>
      <c r="G526" s="10" t="s">
        <v>997</v>
      </c>
      <c r="H526" s="10" t="s">
        <v>56</v>
      </c>
      <c r="I526" s="10" t="s">
        <v>1009</v>
      </c>
      <c r="J526" s="13">
        <f>Table3[[#This Row],[Income]]</f>
        <v>6600</v>
      </c>
      <c r="K526" s="13">
        <f>Table3[[#This Row],[Target Income]]</f>
        <v>7392</v>
      </c>
      <c r="N526" s="1">
        <v>2022</v>
      </c>
      <c r="O526" s="1" t="s">
        <v>10</v>
      </c>
      <c r="P526" s="1" t="s">
        <v>32</v>
      </c>
      <c r="Q526" s="5" t="s">
        <v>32</v>
      </c>
      <c r="R526" s="6">
        <v>2</v>
      </c>
      <c r="S526" s="6">
        <v>6600</v>
      </c>
      <c r="T526" s="6">
        <v>7392</v>
      </c>
      <c r="U526" s="3">
        <v>1320</v>
      </c>
      <c r="V526" s="4" t="s">
        <v>41</v>
      </c>
    </row>
    <row r="527" spans="1:22" ht="18" customHeight="1" x14ac:dyDescent="0.35">
      <c r="A527" s="14" t="s">
        <v>585</v>
      </c>
      <c r="B527" s="14">
        <f>Table3[[#This Row],[Year]]</f>
        <v>2022</v>
      </c>
      <c r="C527" s="14" t="str">
        <f>Table3[[#This Row],[Month]]</f>
        <v>Dec</v>
      </c>
      <c r="D527" s="14" t="s">
        <v>52</v>
      </c>
      <c r="E527" s="14" t="s">
        <v>53</v>
      </c>
      <c r="F527" s="14" t="s">
        <v>54</v>
      </c>
      <c r="G527" s="14" t="s">
        <v>997</v>
      </c>
      <c r="H527" s="14" t="s">
        <v>56</v>
      </c>
      <c r="I527" s="14" t="s">
        <v>1008</v>
      </c>
      <c r="J527" s="17">
        <f>Table3[[#This Row],[Income]]</f>
        <v>4577.3</v>
      </c>
      <c r="K527" s="17">
        <f>Table3[[#This Row],[Target Income]]</f>
        <v>5126.576</v>
      </c>
      <c r="N527" s="1">
        <v>2022</v>
      </c>
      <c r="O527" s="1" t="s">
        <v>11</v>
      </c>
      <c r="P527" s="1" t="s">
        <v>14</v>
      </c>
      <c r="Q527" s="2" t="s">
        <v>36</v>
      </c>
      <c r="R527" s="3">
        <v>3566</v>
      </c>
      <c r="S527" s="3">
        <v>4577.3</v>
      </c>
      <c r="T527" s="3">
        <v>5126.576</v>
      </c>
      <c r="U527" s="3">
        <v>915.46</v>
      </c>
      <c r="V527" s="4" t="s">
        <v>41</v>
      </c>
    </row>
    <row r="528" spans="1:22" ht="18" customHeight="1" x14ac:dyDescent="0.35">
      <c r="A528" s="10" t="s">
        <v>586</v>
      </c>
      <c r="B528" s="10">
        <f>Table3[[#This Row],[Year]]</f>
        <v>2022</v>
      </c>
      <c r="C528" s="10" t="str">
        <f>Table3[[#This Row],[Month]]</f>
        <v>Dec</v>
      </c>
      <c r="D528" s="10" t="s">
        <v>998</v>
      </c>
      <c r="E528" s="10" t="s">
        <v>53</v>
      </c>
      <c r="F528" s="10" t="s">
        <v>54</v>
      </c>
      <c r="G528" s="10" t="s">
        <v>997</v>
      </c>
      <c r="H528" s="10" t="s">
        <v>56</v>
      </c>
      <c r="I528" s="10" t="s">
        <v>1009</v>
      </c>
      <c r="J528" s="13">
        <f>Table3[[#This Row],[Income]]</f>
        <v>8000</v>
      </c>
      <c r="K528" s="13">
        <f>Table3[[#This Row],[Target Income]]</f>
        <v>8960</v>
      </c>
      <c r="N528" s="1">
        <v>2022</v>
      </c>
      <c r="O528" s="1" t="s">
        <v>11</v>
      </c>
      <c r="P528" s="1" t="s">
        <v>14</v>
      </c>
      <c r="Q528" s="2" t="s">
        <v>37</v>
      </c>
      <c r="R528" s="3">
        <v>2498</v>
      </c>
      <c r="S528" s="3">
        <v>8000</v>
      </c>
      <c r="T528" s="3">
        <v>8960</v>
      </c>
      <c r="U528" s="3">
        <v>1600</v>
      </c>
      <c r="V528" s="4" t="s">
        <v>41</v>
      </c>
    </row>
    <row r="529" spans="1:22" ht="18" customHeight="1" x14ac:dyDescent="0.35">
      <c r="A529" s="14" t="s">
        <v>587</v>
      </c>
      <c r="B529" s="14">
        <f>Table3[[#This Row],[Year]]</f>
        <v>2022</v>
      </c>
      <c r="C529" s="14" t="str">
        <f>Table3[[#This Row],[Month]]</f>
        <v>Dec</v>
      </c>
      <c r="D529" s="14" t="s">
        <v>52</v>
      </c>
      <c r="E529" s="14" t="s">
        <v>53</v>
      </c>
      <c r="F529" s="14" t="s">
        <v>54</v>
      </c>
      <c r="G529" s="14" t="s">
        <v>997</v>
      </c>
      <c r="H529" s="14" t="s">
        <v>56</v>
      </c>
      <c r="I529" s="14" t="s">
        <v>1008</v>
      </c>
      <c r="J529" s="17">
        <f>Table3[[#This Row],[Income]]</f>
        <v>4577.2</v>
      </c>
      <c r="K529" s="17">
        <f>Table3[[#This Row],[Target Income]]</f>
        <v>5126.4639999999999</v>
      </c>
      <c r="N529" s="1">
        <v>2022</v>
      </c>
      <c r="O529" s="1" t="s">
        <v>11</v>
      </c>
      <c r="P529" s="1" t="s">
        <v>13</v>
      </c>
      <c r="Q529" s="2" t="s">
        <v>35</v>
      </c>
      <c r="R529" s="3">
        <v>1245</v>
      </c>
      <c r="S529" s="3">
        <v>4577.2</v>
      </c>
      <c r="T529" s="3">
        <v>5126.4639999999999</v>
      </c>
      <c r="U529" s="3">
        <v>915.44</v>
      </c>
      <c r="V529" s="4" t="s">
        <v>41</v>
      </c>
    </row>
    <row r="530" spans="1:22" ht="18" customHeight="1" x14ac:dyDescent="0.35">
      <c r="A530" s="10" t="s">
        <v>588</v>
      </c>
      <c r="B530" s="10">
        <f>Table3[[#This Row],[Year]]</f>
        <v>2022</v>
      </c>
      <c r="C530" s="10" t="str">
        <f>Table3[[#This Row],[Month]]</f>
        <v>Dec</v>
      </c>
      <c r="D530" s="10" t="s">
        <v>52</v>
      </c>
      <c r="E530" s="10" t="s">
        <v>53</v>
      </c>
      <c r="F530" s="10" t="s">
        <v>54</v>
      </c>
      <c r="G530" s="10" t="s">
        <v>997</v>
      </c>
      <c r="H530" s="10" t="s">
        <v>56</v>
      </c>
      <c r="I530" s="10" t="s">
        <v>1008</v>
      </c>
      <c r="J530" s="13">
        <f>Table3[[#This Row],[Income]]</f>
        <v>5743.5</v>
      </c>
      <c r="K530" s="13">
        <f>Table3[[#This Row],[Target Income]]</f>
        <v>6432.72</v>
      </c>
      <c r="N530" s="1">
        <v>2022</v>
      </c>
      <c r="O530" s="1" t="s">
        <v>11</v>
      </c>
      <c r="P530" s="1" t="s">
        <v>38</v>
      </c>
      <c r="Q530" s="5" t="s">
        <v>30</v>
      </c>
      <c r="R530" s="6">
        <v>644</v>
      </c>
      <c r="S530" s="6">
        <v>5743.5</v>
      </c>
      <c r="T530" s="6">
        <v>6432.72</v>
      </c>
      <c r="U530" s="3">
        <v>1148.7</v>
      </c>
      <c r="V530" s="4" t="s">
        <v>41</v>
      </c>
    </row>
    <row r="531" spans="1:22" ht="18" customHeight="1" x14ac:dyDescent="0.35">
      <c r="A531" s="14" t="s">
        <v>589</v>
      </c>
      <c r="B531" s="14">
        <f>Table3[[#This Row],[Year]]</f>
        <v>2022</v>
      </c>
      <c r="C531" s="14" t="str">
        <f>Table3[[#This Row],[Month]]</f>
        <v>Dec</v>
      </c>
      <c r="D531" s="14" t="s">
        <v>998</v>
      </c>
      <c r="E531" s="14" t="s">
        <v>53</v>
      </c>
      <c r="F531" s="14" t="s">
        <v>54</v>
      </c>
      <c r="G531" s="14" t="s">
        <v>997</v>
      </c>
      <c r="H531" s="14" t="s">
        <v>56</v>
      </c>
      <c r="I531" s="14" t="s">
        <v>1009</v>
      </c>
      <c r="J531" s="17">
        <f>Table3[[#This Row],[Income]]</f>
        <v>7000</v>
      </c>
      <c r="K531" s="17">
        <f>Table3[[#This Row],[Target Income]]</f>
        <v>7840</v>
      </c>
      <c r="N531" s="1">
        <v>2022</v>
      </c>
      <c r="O531" s="1" t="s">
        <v>11</v>
      </c>
      <c r="P531" s="1" t="s">
        <v>12</v>
      </c>
      <c r="Q531" s="5" t="s">
        <v>29</v>
      </c>
      <c r="R531" s="6">
        <v>643</v>
      </c>
      <c r="S531" s="6">
        <v>7000</v>
      </c>
      <c r="T531" s="6">
        <v>7840</v>
      </c>
      <c r="U531" s="3">
        <v>1400</v>
      </c>
      <c r="V531" s="4" t="s">
        <v>41</v>
      </c>
    </row>
    <row r="532" spans="1:22" ht="18" customHeight="1" x14ac:dyDescent="0.35">
      <c r="A532" s="10" t="s">
        <v>590</v>
      </c>
      <c r="B532" s="10">
        <f>Table3[[#This Row],[Year]]</f>
        <v>2022</v>
      </c>
      <c r="C532" s="10" t="str">
        <f>Table3[[#This Row],[Month]]</f>
        <v>Dec</v>
      </c>
      <c r="D532" s="10" t="s">
        <v>52</v>
      </c>
      <c r="E532" s="10" t="s">
        <v>53</v>
      </c>
      <c r="F532" s="10" t="s">
        <v>54</v>
      </c>
      <c r="G532" s="10" t="s">
        <v>55</v>
      </c>
      <c r="H532" s="10" t="s">
        <v>56</v>
      </c>
      <c r="I532" s="10" t="s">
        <v>1008</v>
      </c>
      <c r="J532" s="13">
        <f>Table3[[#This Row],[Income]]</f>
        <v>4578.6000000000004</v>
      </c>
      <c r="K532" s="13">
        <f>Table3[[#This Row],[Target Income]]</f>
        <v>5128.0320000000002</v>
      </c>
      <c r="N532" s="1">
        <v>2022</v>
      </c>
      <c r="O532" s="1" t="s">
        <v>11</v>
      </c>
      <c r="P532" s="1" t="s">
        <v>38</v>
      </c>
      <c r="Q532" s="5" t="s">
        <v>31</v>
      </c>
      <c r="R532" s="6">
        <v>455</v>
      </c>
      <c r="S532" s="6">
        <v>4578.6000000000004</v>
      </c>
      <c r="T532" s="6">
        <v>5128.0320000000002</v>
      </c>
      <c r="U532" s="3">
        <v>915.72000000000014</v>
      </c>
      <c r="V532" s="4" t="s">
        <v>41</v>
      </c>
    </row>
    <row r="533" spans="1:22" ht="18" customHeight="1" x14ac:dyDescent="0.35">
      <c r="A533" s="14" t="s">
        <v>591</v>
      </c>
      <c r="B533" s="14">
        <f>Table3[[#This Row],[Year]]</f>
        <v>2022</v>
      </c>
      <c r="C533" s="14" t="str">
        <f>Table3[[#This Row],[Month]]</f>
        <v>Dec</v>
      </c>
      <c r="D533" s="14" t="s">
        <v>998</v>
      </c>
      <c r="E533" s="14" t="s">
        <v>53</v>
      </c>
      <c r="F533" s="14" t="s">
        <v>54</v>
      </c>
      <c r="G533" s="14" t="s">
        <v>55</v>
      </c>
      <c r="H533" s="14" t="s">
        <v>56</v>
      </c>
      <c r="I533" s="14" t="s">
        <v>57</v>
      </c>
      <c r="J533" s="17">
        <f>Table3[[#This Row],[Income]]</f>
        <v>7000</v>
      </c>
      <c r="K533" s="17">
        <f>Table3[[#This Row],[Target Income]]</f>
        <v>7840</v>
      </c>
      <c r="N533" s="1">
        <v>2022</v>
      </c>
      <c r="O533" s="1" t="s">
        <v>11</v>
      </c>
      <c r="P533" s="1" t="s">
        <v>12</v>
      </c>
      <c r="Q533" s="5" t="s">
        <v>28</v>
      </c>
      <c r="R533" s="7">
        <v>345</v>
      </c>
      <c r="S533" s="7">
        <v>7000</v>
      </c>
      <c r="T533" s="7">
        <v>7840</v>
      </c>
      <c r="U533" s="3">
        <v>1400</v>
      </c>
      <c r="V533" s="4" t="s">
        <v>41</v>
      </c>
    </row>
    <row r="534" spans="1:22" ht="18" customHeight="1" x14ac:dyDescent="0.35">
      <c r="A534" s="10" t="s">
        <v>592</v>
      </c>
      <c r="B534" s="10">
        <f>Table3[[#This Row],[Year]]</f>
        <v>2022</v>
      </c>
      <c r="C534" s="10" t="str">
        <f>Table3[[#This Row],[Month]]</f>
        <v>Dec</v>
      </c>
      <c r="D534" s="10" t="s">
        <v>998</v>
      </c>
      <c r="E534" s="10" t="s">
        <v>996</v>
      </c>
      <c r="F534" s="10" t="s">
        <v>54</v>
      </c>
      <c r="G534" s="10" t="s">
        <v>55</v>
      </c>
      <c r="H534" s="10" t="s">
        <v>56</v>
      </c>
      <c r="I534" s="10" t="s">
        <v>57</v>
      </c>
      <c r="J534" s="13">
        <f>Table3[[#This Row],[Income]]</f>
        <v>100</v>
      </c>
      <c r="K534" s="13">
        <f>Table3[[#This Row],[Target Income]]</f>
        <v>112</v>
      </c>
      <c r="N534" s="1">
        <v>2022</v>
      </c>
      <c r="O534" s="1" t="s">
        <v>11</v>
      </c>
      <c r="P534" s="1" t="s">
        <v>13</v>
      </c>
      <c r="Q534" s="2" t="s">
        <v>33</v>
      </c>
      <c r="R534" s="3">
        <v>122</v>
      </c>
      <c r="S534" s="3">
        <v>100</v>
      </c>
      <c r="T534" s="3">
        <v>112</v>
      </c>
      <c r="U534" s="3">
        <v>20</v>
      </c>
      <c r="V534" s="4" t="s">
        <v>41</v>
      </c>
    </row>
    <row r="535" spans="1:22" ht="18" customHeight="1" x14ac:dyDescent="0.35">
      <c r="A535" s="14" t="s">
        <v>593</v>
      </c>
      <c r="B535" s="14">
        <f>Table3[[#This Row],[Year]]</f>
        <v>2022</v>
      </c>
      <c r="C535" s="14" t="str">
        <f>Table3[[#This Row],[Month]]</f>
        <v>Dec</v>
      </c>
      <c r="D535" s="14" t="s">
        <v>998</v>
      </c>
      <c r="E535" s="14" t="s">
        <v>53</v>
      </c>
      <c r="F535" s="14" t="s">
        <v>54</v>
      </c>
      <c r="G535" s="14" t="s">
        <v>55</v>
      </c>
      <c r="H535" s="14" t="s">
        <v>56</v>
      </c>
      <c r="I535" s="14" t="s">
        <v>57</v>
      </c>
      <c r="J535" s="17">
        <f>Table3[[#This Row],[Income]]</f>
        <v>2288.6</v>
      </c>
      <c r="K535" s="17">
        <f>Table3[[#This Row],[Target Income]]</f>
        <v>5126.4639999999999</v>
      </c>
      <c r="N535" s="1">
        <v>2022</v>
      </c>
      <c r="O535" s="1" t="s">
        <v>11</v>
      </c>
      <c r="P535" s="1" t="s">
        <v>15</v>
      </c>
      <c r="Q535" s="5" t="s">
        <v>26</v>
      </c>
      <c r="R535" s="6">
        <v>78</v>
      </c>
      <c r="S535" s="6">
        <v>2288.6</v>
      </c>
      <c r="T535" s="6">
        <v>5126.4639999999999</v>
      </c>
      <c r="U535" s="3">
        <v>457.72</v>
      </c>
      <c r="V535" s="4" t="s">
        <v>41</v>
      </c>
    </row>
    <row r="536" spans="1:22" ht="18" customHeight="1" x14ac:dyDescent="0.35">
      <c r="A536" s="10" t="s">
        <v>594</v>
      </c>
      <c r="B536" s="10">
        <f>Table3[[#This Row],[Year]]</f>
        <v>2022</v>
      </c>
      <c r="C536" s="10" t="str">
        <f>Table3[[#This Row],[Month]]</f>
        <v>Dec</v>
      </c>
      <c r="D536" s="10" t="s">
        <v>998</v>
      </c>
      <c r="E536" s="10" t="s">
        <v>53</v>
      </c>
      <c r="F536" s="10" t="s">
        <v>54</v>
      </c>
      <c r="G536" s="10" t="s">
        <v>55</v>
      </c>
      <c r="H536" s="10" t="s">
        <v>56</v>
      </c>
      <c r="I536" s="10" t="s">
        <v>57</v>
      </c>
      <c r="J536" s="13">
        <f>Table3[[#This Row],[Income]]</f>
        <v>2288.4499999999998</v>
      </c>
      <c r="K536" s="13">
        <f>Table3[[#This Row],[Target Income]]</f>
        <v>5126.1279999999997</v>
      </c>
      <c r="N536" s="1">
        <v>2022</v>
      </c>
      <c r="O536" s="1" t="s">
        <v>11</v>
      </c>
      <c r="P536" s="1" t="s">
        <v>15</v>
      </c>
      <c r="Q536" s="5" t="s">
        <v>24</v>
      </c>
      <c r="R536" s="6">
        <v>76</v>
      </c>
      <c r="S536" s="6">
        <v>2288.4499999999998</v>
      </c>
      <c r="T536" s="6">
        <v>5126.1279999999997</v>
      </c>
      <c r="U536" s="3">
        <v>457.69</v>
      </c>
      <c r="V536" s="4" t="s">
        <v>41</v>
      </c>
    </row>
    <row r="537" spans="1:22" ht="18" customHeight="1" x14ac:dyDescent="0.35">
      <c r="A537" s="14" t="s">
        <v>595</v>
      </c>
      <c r="B537" s="14">
        <f>Table3[[#This Row],[Year]]</f>
        <v>2022</v>
      </c>
      <c r="C537" s="14" t="str">
        <f>Table3[[#This Row],[Month]]</f>
        <v>Dec</v>
      </c>
      <c r="D537" s="14" t="s">
        <v>998</v>
      </c>
      <c r="E537" s="14" t="s">
        <v>996</v>
      </c>
      <c r="F537" s="14" t="s">
        <v>54</v>
      </c>
      <c r="G537" s="14" t="s">
        <v>55</v>
      </c>
      <c r="H537" s="14" t="s">
        <v>56</v>
      </c>
      <c r="I537" s="14" t="s">
        <v>57</v>
      </c>
      <c r="J537" s="17">
        <f>Table3[[#This Row],[Income]]</f>
        <v>100</v>
      </c>
      <c r="K537" s="17">
        <f>Table3[[#This Row],[Target Income]]</f>
        <v>224</v>
      </c>
      <c r="N537" s="1">
        <v>2022</v>
      </c>
      <c r="O537" s="1" t="s">
        <v>11</v>
      </c>
      <c r="P537" s="1" t="s">
        <v>15</v>
      </c>
      <c r="Q537" s="5" t="s">
        <v>25</v>
      </c>
      <c r="R537" s="6">
        <v>46</v>
      </c>
      <c r="S537" s="6">
        <v>100</v>
      </c>
      <c r="T537" s="6">
        <v>224</v>
      </c>
      <c r="U537" s="3">
        <v>20</v>
      </c>
      <c r="V537" s="4" t="s">
        <v>41</v>
      </c>
    </row>
    <row r="538" spans="1:22" ht="18" customHeight="1" x14ac:dyDescent="0.35">
      <c r="A538" s="10" t="s">
        <v>596</v>
      </c>
      <c r="B538" s="10">
        <f>Table3[[#This Row],[Year]]</f>
        <v>2022</v>
      </c>
      <c r="C538" s="10" t="str">
        <f>Table3[[#This Row],[Month]]</f>
        <v>Dec</v>
      </c>
      <c r="D538" s="10" t="s">
        <v>998</v>
      </c>
      <c r="E538" s="10" t="s">
        <v>53</v>
      </c>
      <c r="F538" s="10" t="s">
        <v>54</v>
      </c>
      <c r="G538" s="10" t="s">
        <v>55</v>
      </c>
      <c r="H538" s="10" t="s">
        <v>56</v>
      </c>
      <c r="I538" s="10" t="s">
        <v>57</v>
      </c>
      <c r="J538" s="13">
        <f>Table3[[#This Row],[Income]]</f>
        <v>2288.4</v>
      </c>
      <c r="K538" s="13">
        <f>Table3[[#This Row],[Target Income]]</f>
        <v>5126.0160000000005</v>
      </c>
      <c r="N538" s="1">
        <v>2022</v>
      </c>
      <c r="O538" s="1" t="s">
        <v>11</v>
      </c>
      <c r="P538" s="1" t="s">
        <v>15</v>
      </c>
      <c r="Q538" s="5" t="s">
        <v>23</v>
      </c>
      <c r="R538" s="6">
        <v>34</v>
      </c>
      <c r="S538" s="6">
        <v>2288.4</v>
      </c>
      <c r="T538" s="6">
        <v>5126.0160000000005</v>
      </c>
      <c r="U538" s="3">
        <v>457.68000000000006</v>
      </c>
      <c r="V538" s="4" t="s">
        <v>41</v>
      </c>
    </row>
    <row r="539" spans="1:22" ht="18" customHeight="1" x14ac:dyDescent="0.35">
      <c r="A539" s="14" t="s">
        <v>597</v>
      </c>
      <c r="B539" s="14">
        <f>Table3[[#This Row],[Year]]</f>
        <v>2022</v>
      </c>
      <c r="C539" s="14" t="str">
        <f>Table3[[#This Row],[Month]]</f>
        <v>Dec</v>
      </c>
      <c r="D539" s="14" t="s">
        <v>998</v>
      </c>
      <c r="E539" s="14" t="s">
        <v>996</v>
      </c>
      <c r="F539" s="14" t="s">
        <v>54</v>
      </c>
      <c r="G539" s="14" t="s">
        <v>55</v>
      </c>
      <c r="H539" s="14" t="s">
        <v>56</v>
      </c>
      <c r="I539" s="14" t="s">
        <v>57</v>
      </c>
      <c r="J539" s="17">
        <f>Table3[[#This Row],[Income]]</f>
        <v>200</v>
      </c>
      <c r="K539" s="17">
        <f>Table3[[#This Row],[Target Income]]</f>
        <v>224</v>
      </c>
      <c r="N539" s="1">
        <v>2022</v>
      </c>
      <c r="O539" s="1" t="s">
        <v>11</v>
      </c>
      <c r="P539" s="1" t="s">
        <v>13</v>
      </c>
      <c r="Q539" s="2" t="s">
        <v>34</v>
      </c>
      <c r="R539" s="3">
        <v>7</v>
      </c>
      <c r="S539" s="3">
        <v>200</v>
      </c>
      <c r="T539" s="3">
        <v>224</v>
      </c>
      <c r="U539" s="3">
        <v>40</v>
      </c>
      <c r="V539" s="4" t="s">
        <v>41</v>
      </c>
    </row>
    <row r="540" spans="1:22" ht="18" customHeight="1" x14ac:dyDescent="0.35">
      <c r="A540" s="10" t="s">
        <v>598</v>
      </c>
      <c r="B540" s="10">
        <f>Table3[[#This Row],[Year]]</f>
        <v>2022</v>
      </c>
      <c r="C540" s="10" t="str">
        <f>Table3[[#This Row],[Month]]</f>
        <v>Dec</v>
      </c>
      <c r="D540" s="10" t="s">
        <v>998</v>
      </c>
      <c r="E540" s="10" t="s">
        <v>53</v>
      </c>
      <c r="F540" s="10" t="s">
        <v>54</v>
      </c>
      <c r="G540" s="10" t="s">
        <v>55</v>
      </c>
      <c r="H540" s="10" t="s">
        <v>56</v>
      </c>
      <c r="I540" s="10" t="s">
        <v>57</v>
      </c>
      <c r="J540" s="13">
        <f>Table3[[#This Row],[Income]]</f>
        <v>2288.65</v>
      </c>
      <c r="K540" s="13">
        <f>Table3[[#This Row],[Target Income]]</f>
        <v>5126.576</v>
      </c>
      <c r="N540" s="1">
        <v>2022</v>
      </c>
      <c r="O540" s="1" t="s">
        <v>11</v>
      </c>
      <c r="P540" s="1" t="s">
        <v>15</v>
      </c>
      <c r="Q540" s="5" t="s">
        <v>27</v>
      </c>
      <c r="R540" s="6">
        <v>3</v>
      </c>
      <c r="S540" s="6">
        <v>2288.65</v>
      </c>
      <c r="T540" s="6">
        <v>5126.576</v>
      </c>
      <c r="U540" s="3">
        <v>457.73</v>
      </c>
      <c r="V540" s="4" t="s">
        <v>41</v>
      </c>
    </row>
    <row r="541" spans="1:22" ht="18" customHeight="1" x14ac:dyDescent="0.35">
      <c r="A541" s="14" t="s">
        <v>599</v>
      </c>
      <c r="B541" s="14">
        <f>Table3[[#This Row],[Year]]</f>
        <v>2022</v>
      </c>
      <c r="C541" s="14" t="str">
        <f>Table3[[#This Row],[Month]]</f>
        <v>Dec</v>
      </c>
      <c r="D541" s="14" t="s">
        <v>998</v>
      </c>
      <c r="E541" s="14" t="s">
        <v>53</v>
      </c>
      <c r="F541" s="14" t="s">
        <v>54</v>
      </c>
      <c r="G541" s="14" t="s">
        <v>55</v>
      </c>
      <c r="H541" s="14" t="s">
        <v>56</v>
      </c>
      <c r="I541" s="14" t="s">
        <v>57</v>
      </c>
      <c r="J541" s="17">
        <f>Table3[[#This Row],[Income]]</f>
        <v>6600</v>
      </c>
      <c r="K541" s="17">
        <f>Table3[[#This Row],[Target Income]]</f>
        <v>7392</v>
      </c>
      <c r="N541" s="1">
        <v>2022</v>
      </c>
      <c r="O541" s="1" t="s">
        <v>11</v>
      </c>
      <c r="P541" s="1" t="s">
        <v>32</v>
      </c>
      <c r="Q541" s="5" t="s">
        <v>32</v>
      </c>
      <c r="R541" s="6">
        <v>2</v>
      </c>
      <c r="S541" s="6">
        <v>6600</v>
      </c>
      <c r="T541" s="6">
        <v>7392</v>
      </c>
      <c r="U541" s="3">
        <v>1320</v>
      </c>
      <c r="V541" s="4" t="s">
        <v>41</v>
      </c>
    </row>
    <row r="542" spans="1:22" ht="18" customHeight="1" x14ac:dyDescent="0.35">
      <c r="A542" s="10" t="s">
        <v>600</v>
      </c>
      <c r="B542" s="10">
        <f>Table3[[#This Row],[Year]]</f>
        <v>2023</v>
      </c>
      <c r="C542" s="10" t="str">
        <f>Table3[[#This Row],[Month]]</f>
        <v>Jan</v>
      </c>
      <c r="D542" s="10" t="s">
        <v>52</v>
      </c>
      <c r="E542" s="10" t="s">
        <v>53</v>
      </c>
      <c r="F542" s="10" t="s">
        <v>54</v>
      </c>
      <c r="G542" s="10" t="s">
        <v>55</v>
      </c>
      <c r="H542" s="10" t="s">
        <v>56</v>
      </c>
      <c r="I542" s="10" t="s">
        <v>1008</v>
      </c>
      <c r="J542" s="13">
        <f>Table3[[#This Row],[Income]]</f>
        <v>5492.76</v>
      </c>
      <c r="K542" s="13">
        <f>Table3[[#This Row],[Target Income]]</f>
        <v>5126.576</v>
      </c>
      <c r="N542" s="1">
        <v>2023</v>
      </c>
      <c r="O542" s="1" t="s">
        <v>0</v>
      </c>
      <c r="P542" s="1" t="s">
        <v>14</v>
      </c>
      <c r="Q542" s="2" t="s">
        <v>36</v>
      </c>
      <c r="R542" s="3">
        <v>3566</v>
      </c>
      <c r="S542" s="3">
        <v>5492.76</v>
      </c>
      <c r="T542" s="3">
        <v>5126.576</v>
      </c>
      <c r="U542" s="3">
        <v>1098.5520000000001</v>
      </c>
      <c r="V542" s="4" t="s">
        <v>41</v>
      </c>
    </row>
    <row r="543" spans="1:22" ht="18" customHeight="1" x14ac:dyDescent="0.35">
      <c r="A543" s="14" t="s">
        <v>601</v>
      </c>
      <c r="B543" s="14">
        <f>Table3[[#This Row],[Year]]</f>
        <v>2023</v>
      </c>
      <c r="C543" s="14" t="str">
        <f>Table3[[#This Row],[Month]]</f>
        <v>Jan</v>
      </c>
      <c r="D543" s="14" t="s">
        <v>998</v>
      </c>
      <c r="E543" s="14" t="s">
        <v>53</v>
      </c>
      <c r="F543" s="14" t="s">
        <v>54</v>
      </c>
      <c r="G543" s="14" t="s">
        <v>55</v>
      </c>
      <c r="H543" s="14" t="s">
        <v>56</v>
      </c>
      <c r="I543" s="14" t="s">
        <v>57</v>
      </c>
      <c r="J543" s="17">
        <f>Table3[[#This Row],[Income]]</f>
        <v>9600</v>
      </c>
      <c r="K543" s="17">
        <f>Table3[[#This Row],[Target Income]]</f>
        <v>8960</v>
      </c>
      <c r="N543" s="1">
        <v>2023</v>
      </c>
      <c r="O543" s="1" t="s">
        <v>0</v>
      </c>
      <c r="P543" s="1" t="s">
        <v>14</v>
      </c>
      <c r="Q543" s="2" t="s">
        <v>37</v>
      </c>
      <c r="R543" s="3">
        <v>2498</v>
      </c>
      <c r="S543" s="3">
        <v>9600</v>
      </c>
      <c r="T543" s="3">
        <v>8960</v>
      </c>
      <c r="U543" s="3">
        <v>1920</v>
      </c>
      <c r="V543" s="4" t="s">
        <v>41</v>
      </c>
    </row>
    <row r="544" spans="1:22" ht="18" customHeight="1" x14ac:dyDescent="0.35">
      <c r="A544" s="10" t="s">
        <v>602</v>
      </c>
      <c r="B544" s="10">
        <f>Table3[[#This Row],[Year]]</f>
        <v>2023</v>
      </c>
      <c r="C544" s="10" t="str">
        <f>Table3[[#This Row],[Month]]</f>
        <v>Jan</v>
      </c>
      <c r="D544" s="10" t="s">
        <v>52</v>
      </c>
      <c r="E544" s="10" t="s">
        <v>53</v>
      </c>
      <c r="F544" s="10" t="s">
        <v>54</v>
      </c>
      <c r="G544" s="10" t="s">
        <v>55</v>
      </c>
      <c r="H544" s="10" t="s">
        <v>56</v>
      </c>
      <c r="I544" s="10" t="s">
        <v>1008</v>
      </c>
      <c r="J544" s="13">
        <f>Table3[[#This Row],[Income]]</f>
        <v>5492.6399999999994</v>
      </c>
      <c r="K544" s="13">
        <f>Table3[[#This Row],[Target Income]]</f>
        <v>5126.4639999999999</v>
      </c>
      <c r="N544" s="1">
        <v>2023</v>
      </c>
      <c r="O544" s="1" t="s">
        <v>0</v>
      </c>
      <c r="P544" s="1" t="s">
        <v>13</v>
      </c>
      <c r="Q544" s="2" t="s">
        <v>35</v>
      </c>
      <c r="R544" s="3">
        <v>1245</v>
      </c>
      <c r="S544" s="3">
        <v>5492.6399999999994</v>
      </c>
      <c r="T544" s="3">
        <v>5126.4639999999999</v>
      </c>
      <c r="U544" s="3">
        <v>1098.528</v>
      </c>
      <c r="V544" s="4" t="s">
        <v>41</v>
      </c>
    </row>
    <row r="545" spans="1:22" ht="18" customHeight="1" x14ac:dyDescent="0.35">
      <c r="A545" s="14" t="s">
        <v>603</v>
      </c>
      <c r="B545" s="14">
        <f>Table3[[#This Row],[Year]]</f>
        <v>2023</v>
      </c>
      <c r="C545" s="14" t="str">
        <f>Table3[[#This Row],[Month]]</f>
        <v>Jan</v>
      </c>
      <c r="D545" s="14" t="s">
        <v>998</v>
      </c>
      <c r="E545" s="14" t="s">
        <v>53</v>
      </c>
      <c r="F545" s="14" t="s">
        <v>54</v>
      </c>
      <c r="G545" s="14" t="s">
        <v>55</v>
      </c>
      <c r="H545" s="14" t="s">
        <v>56</v>
      </c>
      <c r="I545" s="14" t="s">
        <v>57</v>
      </c>
      <c r="J545" s="17">
        <f>Table3[[#This Row],[Income]]</f>
        <v>6892.2</v>
      </c>
      <c r="K545" s="17">
        <f>Table3[[#This Row],[Target Income]]</f>
        <v>6432.72</v>
      </c>
      <c r="N545" s="1">
        <v>2023</v>
      </c>
      <c r="O545" s="1" t="s">
        <v>0</v>
      </c>
      <c r="P545" s="1" t="s">
        <v>38</v>
      </c>
      <c r="Q545" s="5" t="s">
        <v>30</v>
      </c>
      <c r="R545" s="6">
        <v>644</v>
      </c>
      <c r="S545" s="6">
        <v>6892.2</v>
      </c>
      <c r="T545" s="6">
        <v>6432.72</v>
      </c>
      <c r="U545" s="3">
        <v>1378.44</v>
      </c>
      <c r="V545" s="4" t="s">
        <v>41</v>
      </c>
    </row>
    <row r="546" spans="1:22" ht="18" customHeight="1" x14ac:dyDescent="0.35">
      <c r="A546" s="10" t="s">
        <v>604</v>
      </c>
      <c r="B546" s="10">
        <f>Table3[[#This Row],[Year]]</f>
        <v>2023</v>
      </c>
      <c r="C546" s="10" t="str">
        <f>Table3[[#This Row],[Month]]</f>
        <v>Jan</v>
      </c>
      <c r="D546" s="10" t="s">
        <v>998</v>
      </c>
      <c r="E546" s="10" t="s">
        <v>53</v>
      </c>
      <c r="F546" s="10" t="s">
        <v>54</v>
      </c>
      <c r="G546" s="10" t="s">
        <v>55</v>
      </c>
      <c r="H546" s="10" t="s">
        <v>56</v>
      </c>
      <c r="I546" s="10" t="s">
        <v>57</v>
      </c>
      <c r="J546" s="13">
        <f>Table3[[#This Row],[Income]]</f>
        <v>8400</v>
      </c>
      <c r="K546" s="13">
        <f>Table3[[#This Row],[Target Income]]</f>
        <v>7840</v>
      </c>
      <c r="N546" s="1">
        <v>2023</v>
      </c>
      <c r="O546" s="1" t="s">
        <v>0</v>
      </c>
      <c r="P546" s="1" t="s">
        <v>12</v>
      </c>
      <c r="Q546" s="5" t="s">
        <v>29</v>
      </c>
      <c r="R546" s="6">
        <v>643</v>
      </c>
      <c r="S546" s="6">
        <v>8400</v>
      </c>
      <c r="T546" s="6">
        <v>7840</v>
      </c>
      <c r="U546" s="3">
        <v>1680</v>
      </c>
      <c r="V546" s="4" t="s">
        <v>39</v>
      </c>
    </row>
    <row r="547" spans="1:22" ht="18" customHeight="1" x14ac:dyDescent="0.35">
      <c r="A547" s="14" t="s">
        <v>605</v>
      </c>
      <c r="B547" s="14">
        <f>Table3[[#This Row],[Year]]</f>
        <v>2023</v>
      </c>
      <c r="C547" s="14" t="str">
        <f>Table3[[#This Row],[Month]]</f>
        <v>Jan</v>
      </c>
      <c r="D547" s="14" t="s">
        <v>52</v>
      </c>
      <c r="E547" s="14" t="s">
        <v>53</v>
      </c>
      <c r="F547" s="14" t="s">
        <v>54</v>
      </c>
      <c r="G547" s="14" t="s">
        <v>55</v>
      </c>
      <c r="H547" s="14" t="s">
        <v>56</v>
      </c>
      <c r="I547" s="14" t="s">
        <v>1008</v>
      </c>
      <c r="J547" s="17">
        <f>Table3[[#This Row],[Income]]</f>
        <v>5494.3200000000006</v>
      </c>
      <c r="K547" s="17">
        <f>Table3[[#This Row],[Target Income]]</f>
        <v>5128.0320000000002</v>
      </c>
      <c r="N547" s="1">
        <v>2023</v>
      </c>
      <c r="O547" s="1" t="s">
        <v>0</v>
      </c>
      <c r="P547" s="1" t="s">
        <v>38</v>
      </c>
      <c r="Q547" s="5" t="s">
        <v>31</v>
      </c>
      <c r="R547" s="6">
        <v>455</v>
      </c>
      <c r="S547" s="6">
        <v>5494.3200000000006</v>
      </c>
      <c r="T547" s="6">
        <v>5128.0320000000002</v>
      </c>
      <c r="U547" s="3">
        <v>1098.8640000000003</v>
      </c>
      <c r="V547" s="4" t="s">
        <v>39</v>
      </c>
    </row>
    <row r="548" spans="1:22" ht="18" customHeight="1" x14ac:dyDescent="0.35">
      <c r="A548" s="10" t="s">
        <v>606</v>
      </c>
      <c r="B548" s="10">
        <f>Table3[[#This Row],[Year]]</f>
        <v>2023</v>
      </c>
      <c r="C548" s="10" t="str">
        <f>Table3[[#This Row],[Month]]</f>
        <v>Jan</v>
      </c>
      <c r="D548" s="10" t="s">
        <v>998</v>
      </c>
      <c r="E548" s="10" t="s">
        <v>53</v>
      </c>
      <c r="F548" s="10" t="s">
        <v>54</v>
      </c>
      <c r="G548" s="10" t="s">
        <v>55</v>
      </c>
      <c r="H548" s="10" t="s">
        <v>56</v>
      </c>
      <c r="I548" s="10" t="s">
        <v>57</v>
      </c>
      <c r="J548" s="13">
        <f>Table3[[#This Row],[Income]]</f>
        <v>8400</v>
      </c>
      <c r="K548" s="13">
        <f>Table3[[#This Row],[Target Income]]</f>
        <v>7840</v>
      </c>
      <c r="N548" s="1">
        <v>2023</v>
      </c>
      <c r="O548" s="1" t="s">
        <v>0</v>
      </c>
      <c r="P548" s="1" t="s">
        <v>12</v>
      </c>
      <c r="Q548" s="5" t="s">
        <v>28</v>
      </c>
      <c r="R548" s="7">
        <v>345</v>
      </c>
      <c r="S548" s="7">
        <v>8400</v>
      </c>
      <c r="T548" s="7">
        <v>7840</v>
      </c>
      <c r="U548" s="3">
        <v>1680</v>
      </c>
      <c r="V548" s="4" t="s">
        <v>39</v>
      </c>
    </row>
    <row r="549" spans="1:22" ht="18" customHeight="1" x14ac:dyDescent="0.35">
      <c r="A549" s="14" t="s">
        <v>607</v>
      </c>
      <c r="B549" s="14">
        <f>Table3[[#This Row],[Year]]</f>
        <v>2023</v>
      </c>
      <c r="C549" s="14" t="str">
        <f>Table3[[#This Row],[Month]]</f>
        <v>Jan</v>
      </c>
      <c r="D549" s="14" t="s">
        <v>998</v>
      </c>
      <c r="E549" s="14" t="s">
        <v>996</v>
      </c>
      <c r="F549" s="14" t="s">
        <v>54</v>
      </c>
      <c r="G549" s="14" t="s">
        <v>55</v>
      </c>
      <c r="H549" s="14" t="s">
        <v>56</v>
      </c>
      <c r="I549" s="14" t="s">
        <v>57</v>
      </c>
      <c r="J549" s="17">
        <f>Table3[[#This Row],[Income]]</f>
        <v>120</v>
      </c>
      <c r="K549" s="17">
        <f>Table3[[#This Row],[Target Income]]</f>
        <v>112</v>
      </c>
      <c r="N549" s="1">
        <v>2023</v>
      </c>
      <c r="O549" s="1" t="s">
        <v>0</v>
      </c>
      <c r="P549" s="1" t="s">
        <v>13</v>
      </c>
      <c r="Q549" s="2" t="s">
        <v>33</v>
      </c>
      <c r="R549" s="3">
        <v>122</v>
      </c>
      <c r="S549" s="3">
        <v>120</v>
      </c>
      <c r="T549" s="3">
        <v>112</v>
      </c>
      <c r="U549" s="3">
        <v>24</v>
      </c>
      <c r="V549" s="4" t="s">
        <v>39</v>
      </c>
    </row>
    <row r="550" spans="1:22" ht="18" customHeight="1" x14ac:dyDescent="0.35">
      <c r="A550" s="10" t="s">
        <v>608</v>
      </c>
      <c r="B550" s="10">
        <f>Table3[[#This Row],[Year]]</f>
        <v>2023</v>
      </c>
      <c r="C550" s="10" t="str">
        <f>Table3[[#This Row],[Month]]</f>
        <v>Jan</v>
      </c>
      <c r="D550" s="10" t="s">
        <v>998</v>
      </c>
      <c r="E550" s="10" t="s">
        <v>53</v>
      </c>
      <c r="F550" s="10" t="s">
        <v>54</v>
      </c>
      <c r="G550" s="10" t="s">
        <v>55</v>
      </c>
      <c r="H550" s="10" t="s">
        <v>56</v>
      </c>
      <c r="I550" s="10" t="s">
        <v>57</v>
      </c>
      <c r="J550" s="13">
        <f>Table3[[#This Row],[Income]]</f>
        <v>2288.6</v>
      </c>
      <c r="K550" s="13">
        <f>Table3[[#This Row],[Target Income]]</f>
        <v>5126.4639999999999</v>
      </c>
      <c r="N550" s="1">
        <v>2023</v>
      </c>
      <c r="O550" s="1" t="s">
        <v>0</v>
      </c>
      <c r="P550" s="1" t="s">
        <v>15</v>
      </c>
      <c r="Q550" s="5" t="s">
        <v>26</v>
      </c>
      <c r="R550" s="6">
        <v>78</v>
      </c>
      <c r="S550" s="6">
        <v>2288.6</v>
      </c>
      <c r="T550" s="6">
        <v>5126.4639999999999</v>
      </c>
      <c r="U550" s="3">
        <v>457.72</v>
      </c>
      <c r="V550" s="4" t="s">
        <v>39</v>
      </c>
    </row>
    <row r="551" spans="1:22" ht="18" customHeight="1" x14ac:dyDescent="0.35">
      <c r="A551" s="14" t="s">
        <v>609</v>
      </c>
      <c r="B551" s="14">
        <f>Table3[[#This Row],[Year]]</f>
        <v>2023</v>
      </c>
      <c r="C551" s="14" t="str">
        <f>Table3[[#This Row],[Month]]</f>
        <v>Jan</v>
      </c>
      <c r="D551" s="14" t="s">
        <v>998</v>
      </c>
      <c r="E551" s="14" t="s">
        <v>53</v>
      </c>
      <c r="F551" s="14" t="s">
        <v>54</v>
      </c>
      <c r="G551" s="14" t="s">
        <v>55</v>
      </c>
      <c r="H551" s="14" t="s">
        <v>56</v>
      </c>
      <c r="I551" s="14" t="s">
        <v>57</v>
      </c>
      <c r="J551" s="17">
        <f>Table3[[#This Row],[Income]]</f>
        <v>2288.4499999999998</v>
      </c>
      <c r="K551" s="17">
        <f>Table3[[#This Row],[Target Income]]</f>
        <v>5126.1279999999997</v>
      </c>
      <c r="N551" s="1">
        <v>2023</v>
      </c>
      <c r="O551" s="1" t="s">
        <v>0</v>
      </c>
      <c r="P551" s="1" t="s">
        <v>15</v>
      </c>
      <c r="Q551" s="5" t="s">
        <v>24</v>
      </c>
      <c r="R551" s="6">
        <v>76</v>
      </c>
      <c r="S551" s="6">
        <v>2288.4499999999998</v>
      </c>
      <c r="T551" s="6">
        <v>5126.1279999999997</v>
      </c>
      <c r="U551" s="3">
        <v>457.69</v>
      </c>
      <c r="V551" s="4" t="s">
        <v>39</v>
      </c>
    </row>
    <row r="552" spans="1:22" ht="18" customHeight="1" x14ac:dyDescent="0.35">
      <c r="A552" s="10" t="s">
        <v>610</v>
      </c>
      <c r="B552" s="10">
        <f>Table3[[#This Row],[Year]]</f>
        <v>2023</v>
      </c>
      <c r="C552" s="10" t="str">
        <f>Table3[[#This Row],[Month]]</f>
        <v>Jan</v>
      </c>
      <c r="D552" s="10" t="s">
        <v>998</v>
      </c>
      <c r="E552" s="10" t="s">
        <v>996</v>
      </c>
      <c r="F552" s="10" t="s">
        <v>54</v>
      </c>
      <c r="G552" s="10" t="s">
        <v>55</v>
      </c>
      <c r="H552" s="10" t="s">
        <v>56</v>
      </c>
      <c r="I552" s="10" t="s">
        <v>57</v>
      </c>
      <c r="J552" s="13">
        <f>Table3[[#This Row],[Income]]</f>
        <v>100</v>
      </c>
      <c r="K552" s="13">
        <f>Table3[[#This Row],[Target Income]]</f>
        <v>224</v>
      </c>
      <c r="N552" s="1">
        <v>2023</v>
      </c>
      <c r="O552" s="1" t="s">
        <v>0</v>
      </c>
      <c r="P552" s="1" t="s">
        <v>15</v>
      </c>
      <c r="Q552" s="5" t="s">
        <v>25</v>
      </c>
      <c r="R552" s="6">
        <v>46</v>
      </c>
      <c r="S552" s="6">
        <v>100</v>
      </c>
      <c r="T552" s="6">
        <v>224</v>
      </c>
      <c r="U552" s="3">
        <v>20</v>
      </c>
      <c r="V552" s="4" t="s">
        <v>39</v>
      </c>
    </row>
    <row r="553" spans="1:22" ht="18" customHeight="1" x14ac:dyDescent="0.35">
      <c r="A553" s="14" t="s">
        <v>611</v>
      </c>
      <c r="B553" s="14">
        <f>Table3[[#This Row],[Year]]</f>
        <v>2023</v>
      </c>
      <c r="C553" s="14" t="str">
        <f>Table3[[#This Row],[Month]]</f>
        <v>Jan</v>
      </c>
      <c r="D553" s="14" t="s">
        <v>998</v>
      </c>
      <c r="E553" s="14" t="s">
        <v>53</v>
      </c>
      <c r="F553" s="14" t="s">
        <v>54</v>
      </c>
      <c r="G553" s="14" t="s">
        <v>55</v>
      </c>
      <c r="H553" s="14" t="s">
        <v>56</v>
      </c>
      <c r="I553" s="14" t="s">
        <v>57</v>
      </c>
      <c r="J553" s="17">
        <f>Table3[[#This Row],[Income]]</f>
        <v>2288.4</v>
      </c>
      <c r="K553" s="17">
        <f>Table3[[#This Row],[Target Income]]</f>
        <v>5126.0160000000005</v>
      </c>
      <c r="N553" s="1">
        <v>2023</v>
      </c>
      <c r="O553" s="1" t="s">
        <v>0</v>
      </c>
      <c r="P553" s="1" t="s">
        <v>15</v>
      </c>
      <c r="Q553" s="5" t="s">
        <v>23</v>
      </c>
      <c r="R553" s="6">
        <v>34</v>
      </c>
      <c r="S553" s="6">
        <v>2288.4</v>
      </c>
      <c r="T553" s="6">
        <v>5126.0160000000005</v>
      </c>
      <c r="U553" s="3">
        <v>457.68000000000006</v>
      </c>
      <c r="V553" s="4" t="s">
        <v>39</v>
      </c>
    </row>
    <row r="554" spans="1:22" ht="18" customHeight="1" x14ac:dyDescent="0.35">
      <c r="A554" s="10" t="s">
        <v>612</v>
      </c>
      <c r="B554" s="10">
        <f>Table3[[#This Row],[Year]]</f>
        <v>2023</v>
      </c>
      <c r="C554" s="10" t="str">
        <f>Table3[[#This Row],[Month]]</f>
        <v>Jan</v>
      </c>
      <c r="D554" s="10" t="s">
        <v>998</v>
      </c>
      <c r="E554" s="10" t="s">
        <v>996</v>
      </c>
      <c r="F554" s="10" t="s">
        <v>54</v>
      </c>
      <c r="G554" s="10" t="s">
        <v>55</v>
      </c>
      <c r="H554" s="10" t="s">
        <v>56</v>
      </c>
      <c r="I554" s="10" t="s">
        <v>57</v>
      </c>
      <c r="J554" s="13">
        <f>Table3[[#This Row],[Income]]</f>
        <v>200</v>
      </c>
      <c r="K554" s="13">
        <f>Table3[[#This Row],[Target Income]]</f>
        <v>224</v>
      </c>
      <c r="N554" s="1">
        <v>2023</v>
      </c>
      <c r="O554" s="1" t="s">
        <v>0</v>
      </c>
      <c r="P554" s="1" t="s">
        <v>13</v>
      </c>
      <c r="Q554" s="2" t="s">
        <v>34</v>
      </c>
      <c r="R554" s="3">
        <v>7</v>
      </c>
      <c r="S554" s="3">
        <v>200</v>
      </c>
      <c r="T554" s="3">
        <v>224</v>
      </c>
      <c r="U554" s="3">
        <v>40</v>
      </c>
      <c r="V554" s="4" t="s">
        <v>39</v>
      </c>
    </row>
    <row r="555" spans="1:22" ht="18" customHeight="1" x14ac:dyDescent="0.35">
      <c r="A555" s="14" t="s">
        <v>613</v>
      </c>
      <c r="B555" s="14">
        <f>Table3[[#This Row],[Year]]</f>
        <v>2023</v>
      </c>
      <c r="C555" s="14" t="str">
        <f>Table3[[#This Row],[Month]]</f>
        <v>Jan</v>
      </c>
      <c r="D555" s="14" t="s">
        <v>52</v>
      </c>
      <c r="E555" s="14" t="s">
        <v>53</v>
      </c>
      <c r="F555" s="14" t="s">
        <v>54</v>
      </c>
      <c r="G555" s="14" t="s">
        <v>997</v>
      </c>
      <c r="H555" s="14" t="s">
        <v>56</v>
      </c>
      <c r="I555" s="14" t="s">
        <v>1008</v>
      </c>
      <c r="J555" s="17">
        <f>Table3[[#This Row],[Income]]</f>
        <v>4577.3</v>
      </c>
      <c r="K555" s="17">
        <f>Table3[[#This Row],[Target Income]]</f>
        <v>7392</v>
      </c>
      <c r="N555" s="1">
        <v>2023</v>
      </c>
      <c r="O555" s="1" t="s">
        <v>0</v>
      </c>
      <c r="P555" s="1" t="s">
        <v>32</v>
      </c>
      <c r="Q555" s="5" t="s">
        <v>32</v>
      </c>
      <c r="R555" s="6">
        <v>3</v>
      </c>
      <c r="S555" s="6">
        <v>4577.3</v>
      </c>
      <c r="T555" s="6">
        <v>7392</v>
      </c>
      <c r="U555" s="3">
        <v>915.46</v>
      </c>
      <c r="V555" s="4" t="s">
        <v>39</v>
      </c>
    </row>
    <row r="556" spans="1:22" ht="18" customHeight="1" x14ac:dyDescent="0.35">
      <c r="A556" s="10" t="s">
        <v>614</v>
      </c>
      <c r="B556" s="10">
        <f>Table3[[#This Row],[Year]]</f>
        <v>2023</v>
      </c>
      <c r="C556" s="10" t="str">
        <f>Table3[[#This Row],[Month]]</f>
        <v>Jan</v>
      </c>
      <c r="D556" s="10" t="s">
        <v>998</v>
      </c>
      <c r="E556" s="10" t="s">
        <v>53</v>
      </c>
      <c r="F556" s="10" t="s">
        <v>54</v>
      </c>
      <c r="G556" s="10" t="s">
        <v>55</v>
      </c>
      <c r="H556" s="10" t="s">
        <v>56</v>
      </c>
      <c r="I556" s="10" t="s">
        <v>57</v>
      </c>
      <c r="J556" s="13">
        <f>Table3[[#This Row],[Income]]</f>
        <v>3300</v>
      </c>
      <c r="K556" s="13">
        <f>Table3[[#This Row],[Target Income]]</f>
        <v>5126.576</v>
      </c>
      <c r="N556" s="1">
        <v>2023</v>
      </c>
      <c r="O556" s="1" t="s">
        <v>0</v>
      </c>
      <c r="P556" s="1" t="s">
        <v>15</v>
      </c>
      <c r="Q556" s="5" t="s">
        <v>27</v>
      </c>
      <c r="R556" s="6">
        <v>3</v>
      </c>
      <c r="S556" s="6">
        <v>3300</v>
      </c>
      <c r="T556" s="6">
        <v>5126.576</v>
      </c>
      <c r="U556" s="3">
        <v>660</v>
      </c>
      <c r="V556" s="4" t="s">
        <v>39</v>
      </c>
    </row>
    <row r="557" spans="1:22" ht="18" customHeight="1" x14ac:dyDescent="0.35">
      <c r="A557" s="14" t="s">
        <v>615</v>
      </c>
      <c r="B557" s="14">
        <f>Table3[[#This Row],[Year]]</f>
        <v>2023</v>
      </c>
      <c r="C557" s="14" t="str">
        <f>Table3[[#This Row],[Month]]</f>
        <v>Feb</v>
      </c>
      <c r="D557" s="14" t="s">
        <v>52</v>
      </c>
      <c r="E557" s="14" t="s">
        <v>53</v>
      </c>
      <c r="F557" s="14" t="s">
        <v>54</v>
      </c>
      <c r="G557" s="14" t="s">
        <v>997</v>
      </c>
      <c r="H557" s="14" t="s">
        <v>56</v>
      </c>
      <c r="I557" s="14" t="s">
        <v>1008</v>
      </c>
      <c r="J557" s="17">
        <f>Table3[[#This Row],[Income]]</f>
        <v>4577.3</v>
      </c>
      <c r="K557" s="17">
        <f>Table3[[#This Row],[Target Income]]</f>
        <v>5126.576</v>
      </c>
      <c r="N557" s="1">
        <v>2023</v>
      </c>
      <c r="O557" s="1" t="s">
        <v>1</v>
      </c>
      <c r="P557" s="1" t="s">
        <v>14</v>
      </c>
      <c r="Q557" s="2" t="s">
        <v>36</v>
      </c>
      <c r="R557" s="3">
        <v>3566</v>
      </c>
      <c r="S557" s="3">
        <v>4577.3</v>
      </c>
      <c r="T557" s="3">
        <v>5126.576</v>
      </c>
      <c r="U557" s="3">
        <v>915.46</v>
      </c>
      <c r="V557" s="4" t="s">
        <v>39</v>
      </c>
    </row>
    <row r="558" spans="1:22" ht="18" customHeight="1" x14ac:dyDescent="0.35">
      <c r="A558" s="10" t="s">
        <v>616</v>
      </c>
      <c r="B558" s="10">
        <f>Table3[[#This Row],[Year]]</f>
        <v>2023</v>
      </c>
      <c r="C558" s="10" t="str">
        <f>Table3[[#This Row],[Month]]</f>
        <v>Feb</v>
      </c>
      <c r="D558" s="10" t="s">
        <v>998</v>
      </c>
      <c r="E558" s="10" t="s">
        <v>53</v>
      </c>
      <c r="F558" s="10" t="s">
        <v>54</v>
      </c>
      <c r="G558" s="10" t="s">
        <v>997</v>
      </c>
      <c r="H558" s="10" t="s">
        <v>56</v>
      </c>
      <c r="I558" s="10" t="s">
        <v>1009</v>
      </c>
      <c r="J558" s="13">
        <f>Table3[[#This Row],[Income]]</f>
        <v>8000</v>
      </c>
      <c r="K558" s="13">
        <f>Table3[[#This Row],[Target Income]]</f>
        <v>8960</v>
      </c>
      <c r="N558" s="1">
        <v>2023</v>
      </c>
      <c r="O558" s="1" t="s">
        <v>1</v>
      </c>
      <c r="P558" s="1" t="s">
        <v>14</v>
      </c>
      <c r="Q558" s="2" t="s">
        <v>37</v>
      </c>
      <c r="R558" s="3">
        <v>2498</v>
      </c>
      <c r="S558" s="3">
        <v>8000</v>
      </c>
      <c r="T558" s="3">
        <v>8960</v>
      </c>
      <c r="U558" s="3">
        <v>1600</v>
      </c>
      <c r="V558" s="4" t="s">
        <v>39</v>
      </c>
    </row>
    <row r="559" spans="1:22" ht="18" customHeight="1" x14ac:dyDescent="0.35">
      <c r="A559" s="14" t="s">
        <v>617</v>
      </c>
      <c r="B559" s="14">
        <f>Table3[[#This Row],[Year]]</f>
        <v>2023</v>
      </c>
      <c r="C559" s="14" t="str">
        <f>Table3[[#This Row],[Month]]</f>
        <v>Feb</v>
      </c>
      <c r="D559" s="14" t="s">
        <v>52</v>
      </c>
      <c r="E559" s="14" t="s">
        <v>53</v>
      </c>
      <c r="F559" s="14" t="s">
        <v>54</v>
      </c>
      <c r="G559" s="14" t="s">
        <v>997</v>
      </c>
      <c r="H559" s="14" t="s">
        <v>56</v>
      </c>
      <c r="I559" s="14" t="s">
        <v>1008</v>
      </c>
      <c r="J559" s="17">
        <f>Table3[[#This Row],[Income]]</f>
        <v>4577.2</v>
      </c>
      <c r="K559" s="17">
        <f>Table3[[#This Row],[Target Income]]</f>
        <v>5126.4639999999999</v>
      </c>
      <c r="N559" s="1">
        <v>2023</v>
      </c>
      <c r="O559" s="1" t="s">
        <v>1</v>
      </c>
      <c r="P559" s="1" t="s">
        <v>13</v>
      </c>
      <c r="Q559" s="2" t="s">
        <v>35</v>
      </c>
      <c r="R559" s="3">
        <v>1245</v>
      </c>
      <c r="S559" s="3">
        <v>4577.2</v>
      </c>
      <c r="T559" s="3">
        <v>5126.4639999999999</v>
      </c>
      <c r="U559" s="3">
        <v>915.44</v>
      </c>
      <c r="V559" s="4" t="s">
        <v>39</v>
      </c>
    </row>
    <row r="560" spans="1:22" ht="18" customHeight="1" x14ac:dyDescent="0.35">
      <c r="A560" s="10" t="s">
        <v>618</v>
      </c>
      <c r="B560" s="10">
        <f>Table3[[#This Row],[Year]]</f>
        <v>2023</v>
      </c>
      <c r="C560" s="10" t="str">
        <f>Table3[[#This Row],[Month]]</f>
        <v>Feb</v>
      </c>
      <c r="D560" s="10" t="s">
        <v>52</v>
      </c>
      <c r="E560" s="10" t="s">
        <v>53</v>
      </c>
      <c r="F560" s="10" t="s">
        <v>54</v>
      </c>
      <c r="G560" s="10" t="s">
        <v>997</v>
      </c>
      <c r="H560" s="10" t="s">
        <v>56</v>
      </c>
      <c r="I560" s="10" t="s">
        <v>1008</v>
      </c>
      <c r="J560" s="13">
        <f>Table3[[#This Row],[Income]]</f>
        <v>5743.5</v>
      </c>
      <c r="K560" s="13">
        <f>Table3[[#This Row],[Target Income]]</f>
        <v>6432.72</v>
      </c>
      <c r="N560" s="1">
        <v>2023</v>
      </c>
      <c r="O560" s="1" t="s">
        <v>1</v>
      </c>
      <c r="P560" s="1" t="s">
        <v>38</v>
      </c>
      <c r="Q560" s="5" t="s">
        <v>30</v>
      </c>
      <c r="R560" s="6">
        <v>644</v>
      </c>
      <c r="S560" s="6">
        <v>5743.5</v>
      </c>
      <c r="T560" s="6">
        <v>6432.72</v>
      </c>
      <c r="U560" s="3">
        <v>1148.7</v>
      </c>
      <c r="V560" s="4" t="s">
        <v>39</v>
      </c>
    </row>
    <row r="561" spans="1:22" ht="18" customHeight="1" x14ac:dyDescent="0.35">
      <c r="A561" s="14" t="s">
        <v>619</v>
      </c>
      <c r="B561" s="14">
        <f>Table3[[#This Row],[Year]]</f>
        <v>2023</v>
      </c>
      <c r="C561" s="14" t="str">
        <f>Table3[[#This Row],[Month]]</f>
        <v>Feb</v>
      </c>
      <c r="D561" s="14" t="s">
        <v>998</v>
      </c>
      <c r="E561" s="14" t="s">
        <v>53</v>
      </c>
      <c r="F561" s="14" t="s">
        <v>54</v>
      </c>
      <c r="G561" s="14" t="s">
        <v>997</v>
      </c>
      <c r="H561" s="14" t="s">
        <v>56</v>
      </c>
      <c r="I561" s="14" t="s">
        <v>1009</v>
      </c>
      <c r="J561" s="17">
        <f>Table3[[#This Row],[Income]]</f>
        <v>7000</v>
      </c>
      <c r="K561" s="17">
        <f>Table3[[#This Row],[Target Income]]</f>
        <v>7840</v>
      </c>
      <c r="N561" s="1">
        <v>2023</v>
      </c>
      <c r="O561" s="1" t="s">
        <v>1</v>
      </c>
      <c r="P561" s="1" t="s">
        <v>12</v>
      </c>
      <c r="Q561" s="5" t="s">
        <v>29</v>
      </c>
      <c r="R561" s="6">
        <v>643</v>
      </c>
      <c r="S561" s="6">
        <v>7000</v>
      </c>
      <c r="T561" s="6">
        <v>7840</v>
      </c>
      <c r="U561" s="3">
        <v>1400</v>
      </c>
      <c r="V561" s="4" t="s">
        <v>39</v>
      </c>
    </row>
    <row r="562" spans="1:22" ht="18" customHeight="1" x14ac:dyDescent="0.35">
      <c r="A562" s="10" t="s">
        <v>620</v>
      </c>
      <c r="B562" s="10">
        <f>Table3[[#This Row],[Year]]</f>
        <v>2023</v>
      </c>
      <c r="C562" s="10" t="str">
        <f>Table3[[#This Row],[Month]]</f>
        <v>Feb</v>
      </c>
      <c r="D562" s="10" t="s">
        <v>52</v>
      </c>
      <c r="E562" s="10" t="s">
        <v>53</v>
      </c>
      <c r="F562" s="10" t="s">
        <v>54</v>
      </c>
      <c r="G562" s="10" t="s">
        <v>997</v>
      </c>
      <c r="H562" s="10" t="s">
        <v>56</v>
      </c>
      <c r="I562" s="10" t="s">
        <v>1008</v>
      </c>
      <c r="J562" s="13">
        <f>Table3[[#This Row],[Income]]</f>
        <v>4578.6000000000004</v>
      </c>
      <c r="K562" s="13">
        <f>Table3[[#This Row],[Target Income]]</f>
        <v>5128.0320000000002</v>
      </c>
      <c r="N562" s="1">
        <v>2023</v>
      </c>
      <c r="O562" s="1" t="s">
        <v>1</v>
      </c>
      <c r="P562" s="1" t="s">
        <v>38</v>
      </c>
      <c r="Q562" s="5" t="s">
        <v>31</v>
      </c>
      <c r="R562" s="6">
        <v>455</v>
      </c>
      <c r="S562" s="6">
        <v>4578.6000000000004</v>
      </c>
      <c r="T562" s="6">
        <v>5128.0320000000002</v>
      </c>
      <c r="U562" s="3">
        <v>915.72000000000014</v>
      </c>
      <c r="V562" s="4" t="s">
        <v>39</v>
      </c>
    </row>
    <row r="563" spans="1:22" ht="18" customHeight="1" x14ac:dyDescent="0.35">
      <c r="A563" s="14" t="s">
        <v>621</v>
      </c>
      <c r="B563" s="14">
        <f>Table3[[#This Row],[Year]]</f>
        <v>2023</v>
      </c>
      <c r="C563" s="14" t="str">
        <f>Table3[[#This Row],[Month]]</f>
        <v>Feb</v>
      </c>
      <c r="D563" s="14" t="s">
        <v>998</v>
      </c>
      <c r="E563" s="14" t="s">
        <v>53</v>
      </c>
      <c r="F563" s="14" t="s">
        <v>54</v>
      </c>
      <c r="G563" s="14" t="s">
        <v>997</v>
      </c>
      <c r="H563" s="14" t="s">
        <v>56</v>
      </c>
      <c r="I563" s="14" t="s">
        <v>1009</v>
      </c>
      <c r="J563" s="17">
        <f>Table3[[#This Row],[Income]]</f>
        <v>7000</v>
      </c>
      <c r="K563" s="17">
        <f>Table3[[#This Row],[Target Income]]</f>
        <v>7840</v>
      </c>
      <c r="N563" s="1">
        <v>2023</v>
      </c>
      <c r="O563" s="1" t="s">
        <v>1</v>
      </c>
      <c r="P563" s="1" t="s">
        <v>12</v>
      </c>
      <c r="Q563" s="5" t="s">
        <v>28</v>
      </c>
      <c r="R563" s="7">
        <v>345</v>
      </c>
      <c r="S563" s="7">
        <v>7000</v>
      </c>
      <c r="T563" s="7">
        <v>7840</v>
      </c>
      <c r="U563" s="3">
        <v>1400</v>
      </c>
      <c r="V563" s="4" t="s">
        <v>39</v>
      </c>
    </row>
    <row r="564" spans="1:22" ht="18" customHeight="1" x14ac:dyDescent="0.35">
      <c r="A564" s="10" t="s">
        <v>622</v>
      </c>
      <c r="B564" s="10">
        <f>Table3[[#This Row],[Year]]</f>
        <v>2023</v>
      </c>
      <c r="C564" s="10" t="str">
        <f>Table3[[#This Row],[Month]]</f>
        <v>Feb</v>
      </c>
      <c r="D564" s="10" t="s">
        <v>998</v>
      </c>
      <c r="E564" s="10" t="s">
        <v>996</v>
      </c>
      <c r="F564" s="10" t="s">
        <v>54</v>
      </c>
      <c r="G564" s="10" t="s">
        <v>55</v>
      </c>
      <c r="H564" s="10" t="s">
        <v>56</v>
      </c>
      <c r="I564" s="10" t="s">
        <v>57</v>
      </c>
      <c r="J564" s="13">
        <f>Table3[[#This Row],[Income]]</f>
        <v>100</v>
      </c>
      <c r="K564" s="13">
        <f>Table3[[#This Row],[Target Income]]</f>
        <v>112</v>
      </c>
      <c r="N564" s="1">
        <v>2023</v>
      </c>
      <c r="O564" s="1" t="s">
        <v>1</v>
      </c>
      <c r="P564" s="1" t="s">
        <v>13</v>
      </c>
      <c r="Q564" s="2" t="s">
        <v>33</v>
      </c>
      <c r="R564" s="3">
        <v>122</v>
      </c>
      <c r="S564" s="3">
        <v>100</v>
      </c>
      <c r="T564" s="3">
        <v>112</v>
      </c>
      <c r="U564" s="3">
        <v>20</v>
      </c>
      <c r="V564" s="4" t="s">
        <v>39</v>
      </c>
    </row>
    <row r="565" spans="1:22" ht="18" customHeight="1" x14ac:dyDescent="0.35">
      <c r="A565" s="14" t="s">
        <v>623</v>
      </c>
      <c r="B565" s="14">
        <f>Table3[[#This Row],[Year]]</f>
        <v>2023</v>
      </c>
      <c r="C565" s="14" t="str">
        <f>Table3[[#This Row],[Month]]</f>
        <v>Feb</v>
      </c>
      <c r="D565" s="14" t="s">
        <v>998</v>
      </c>
      <c r="E565" s="14" t="s">
        <v>53</v>
      </c>
      <c r="F565" s="14" t="s">
        <v>54</v>
      </c>
      <c r="G565" s="14" t="s">
        <v>55</v>
      </c>
      <c r="H565" s="14" t="s">
        <v>56</v>
      </c>
      <c r="I565" s="14" t="s">
        <v>57</v>
      </c>
      <c r="J565" s="17">
        <f>Table3[[#This Row],[Income]]</f>
        <v>2288.6</v>
      </c>
      <c r="K565" s="17">
        <f>Table3[[#This Row],[Target Income]]</f>
        <v>5126.4639999999999</v>
      </c>
      <c r="N565" s="1">
        <v>2023</v>
      </c>
      <c r="O565" s="1" t="s">
        <v>1</v>
      </c>
      <c r="P565" s="1" t="s">
        <v>15</v>
      </c>
      <c r="Q565" s="5" t="s">
        <v>26</v>
      </c>
      <c r="R565" s="6">
        <v>78</v>
      </c>
      <c r="S565" s="6">
        <v>2288.6</v>
      </c>
      <c r="T565" s="6">
        <v>5126.4639999999999</v>
      </c>
      <c r="U565" s="3">
        <v>457.72</v>
      </c>
      <c r="V565" s="4" t="s">
        <v>39</v>
      </c>
    </row>
    <row r="566" spans="1:22" ht="18" customHeight="1" x14ac:dyDescent="0.35">
      <c r="A566" s="10" t="s">
        <v>624</v>
      </c>
      <c r="B566" s="10">
        <f>Table3[[#This Row],[Year]]</f>
        <v>2023</v>
      </c>
      <c r="C566" s="10" t="str">
        <f>Table3[[#This Row],[Month]]</f>
        <v>Feb</v>
      </c>
      <c r="D566" s="10" t="s">
        <v>998</v>
      </c>
      <c r="E566" s="10" t="s">
        <v>53</v>
      </c>
      <c r="F566" s="10" t="s">
        <v>54</v>
      </c>
      <c r="G566" s="10" t="s">
        <v>55</v>
      </c>
      <c r="H566" s="10" t="s">
        <v>56</v>
      </c>
      <c r="I566" s="10" t="s">
        <v>57</v>
      </c>
      <c r="J566" s="13">
        <f>Table3[[#This Row],[Income]]</f>
        <v>2288.4499999999998</v>
      </c>
      <c r="K566" s="13">
        <f>Table3[[#This Row],[Target Income]]</f>
        <v>5126.1279999999997</v>
      </c>
      <c r="N566" s="1">
        <v>2023</v>
      </c>
      <c r="O566" s="1" t="s">
        <v>1</v>
      </c>
      <c r="P566" s="1" t="s">
        <v>15</v>
      </c>
      <c r="Q566" s="5" t="s">
        <v>24</v>
      </c>
      <c r="R566" s="6">
        <v>76</v>
      </c>
      <c r="S566" s="6">
        <v>2288.4499999999998</v>
      </c>
      <c r="T566" s="6">
        <v>5126.1279999999997</v>
      </c>
      <c r="U566" s="3">
        <v>457.69</v>
      </c>
      <c r="V566" s="4" t="s">
        <v>39</v>
      </c>
    </row>
    <row r="567" spans="1:22" ht="18" customHeight="1" x14ac:dyDescent="0.35">
      <c r="A567" s="14" t="s">
        <v>625</v>
      </c>
      <c r="B567" s="14">
        <f>Table3[[#This Row],[Year]]</f>
        <v>2023</v>
      </c>
      <c r="C567" s="14" t="str">
        <f>Table3[[#This Row],[Month]]</f>
        <v>Feb</v>
      </c>
      <c r="D567" s="14" t="s">
        <v>998</v>
      </c>
      <c r="E567" s="14" t="s">
        <v>996</v>
      </c>
      <c r="F567" s="14" t="s">
        <v>54</v>
      </c>
      <c r="G567" s="14" t="s">
        <v>55</v>
      </c>
      <c r="H567" s="14" t="s">
        <v>56</v>
      </c>
      <c r="I567" s="14" t="s">
        <v>57</v>
      </c>
      <c r="J567" s="17">
        <f>Table3[[#This Row],[Income]]</f>
        <v>100</v>
      </c>
      <c r="K567" s="17">
        <f>Table3[[#This Row],[Target Income]]</f>
        <v>224</v>
      </c>
      <c r="N567" s="1">
        <v>2023</v>
      </c>
      <c r="O567" s="1" t="s">
        <v>1</v>
      </c>
      <c r="P567" s="1" t="s">
        <v>15</v>
      </c>
      <c r="Q567" s="5" t="s">
        <v>25</v>
      </c>
      <c r="R567" s="6">
        <v>46</v>
      </c>
      <c r="S567" s="6">
        <v>100</v>
      </c>
      <c r="T567" s="6">
        <v>224</v>
      </c>
      <c r="U567" s="3">
        <v>20</v>
      </c>
      <c r="V567" s="4" t="s">
        <v>39</v>
      </c>
    </row>
    <row r="568" spans="1:22" ht="18" customHeight="1" x14ac:dyDescent="0.35">
      <c r="A568" s="10" t="s">
        <v>626</v>
      </c>
      <c r="B568" s="10">
        <f>Table3[[#This Row],[Year]]</f>
        <v>2023</v>
      </c>
      <c r="C568" s="10" t="str">
        <f>Table3[[#This Row],[Month]]</f>
        <v>Feb</v>
      </c>
      <c r="D568" s="10" t="s">
        <v>998</v>
      </c>
      <c r="E568" s="10" t="s">
        <v>53</v>
      </c>
      <c r="F568" s="10" t="s">
        <v>54</v>
      </c>
      <c r="G568" s="10" t="s">
        <v>55</v>
      </c>
      <c r="H568" s="10" t="s">
        <v>56</v>
      </c>
      <c r="I568" s="10" t="s">
        <v>57</v>
      </c>
      <c r="J568" s="13">
        <f>Table3[[#This Row],[Income]]</f>
        <v>2288.4</v>
      </c>
      <c r="K568" s="13">
        <f>Table3[[#This Row],[Target Income]]</f>
        <v>5126.0160000000005</v>
      </c>
      <c r="N568" s="1">
        <v>2023</v>
      </c>
      <c r="O568" s="1" t="s">
        <v>1</v>
      </c>
      <c r="P568" s="1" t="s">
        <v>15</v>
      </c>
      <c r="Q568" s="5" t="s">
        <v>23</v>
      </c>
      <c r="R568" s="6">
        <v>34</v>
      </c>
      <c r="S568" s="6">
        <v>2288.4</v>
      </c>
      <c r="T568" s="6">
        <v>5126.0160000000005</v>
      </c>
      <c r="U568" s="3">
        <v>457.68000000000006</v>
      </c>
      <c r="V568" s="4" t="s">
        <v>39</v>
      </c>
    </row>
    <row r="569" spans="1:22" ht="18" customHeight="1" x14ac:dyDescent="0.35">
      <c r="A569" s="14" t="s">
        <v>627</v>
      </c>
      <c r="B569" s="14">
        <f>Table3[[#This Row],[Year]]</f>
        <v>2023</v>
      </c>
      <c r="C569" s="14" t="str">
        <f>Table3[[#This Row],[Month]]</f>
        <v>Feb</v>
      </c>
      <c r="D569" s="14" t="s">
        <v>998</v>
      </c>
      <c r="E569" s="14" t="s">
        <v>996</v>
      </c>
      <c r="F569" s="14" t="s">
        <v>54</v>
      </c>
      <c r="G569" s="14" t="s">
        <v>55</v>
      </c>
      <c r="H569" s="14" t="s">
        <v>56</v>
      </c>
      <c r="I569" s="14" t="s">
        <v>57</v>
      </c>
      <c r="J569" s="17">
        <f>Table3[[#This Row],[Income]]</f>
        <v>200</v>
      </c>
      <c r="K569" s="17">
        <f>Table3[[#This Row],[Target Income]]</f>
        <v>224</v>
      </c>
      <c r="N569" s="1">
        <v>2023</v>
      </c>
      <c r="O569" s="1" t="s">
        <v>1</v>
      </c>
      <c r="P569" s="1" t="s">
        <v>13</v>
      </c>
      <c r="Q569" s="2" t="s">
        <v>34</v>
      </c>
      <c r="R569" s="3">
        <v>7</v>
      </c>
      <c r="S569" s="3">
        <v>200</v>
      </c>
      <c r="T569" s="3">
        <v>224</v>
      </c>
      <c r="U569" s="3">
        <v>40</v>
      </c>
      <c r="V569" s="4" t="s">
        <v>39</v>
      </c>
    </row>
    <row r="570" spans="1:22" ht="18" customHeight="1" x14ac:dyDescent="0.35">
      <c r="A570" s="10" t="s">
        <v>628</v>
      </c>
      <c r="B570" s="10">
        <f>Table3[[#This Row],[Year]]</f>
        <v>2023</v>
      </c>
      <c r="C570" s="10" t="str">
        <f>Table3[[#This Row],[Month]]</f>
        <v>Feb</v>
      </c>
      <c r="D570" s="10" t="s">
        <v>998</v>
      </c>
      <c r="E570" s="10" t="s">
        <v>53</v>
      </c>
      <c r="F570" s="10" t="s">
        <v>54</v>
      </c>
      <c r="G570" s="10" t="s">
        <v>55</v>
      </c>
      <c r="H570" s="10" t="s">
        <v>56</v>
      </c>
      <c r="I570" s="10" t="s">
        <v>57</v>
      </c>
      <c r="J570" s="13">
        <f>Table3[[#This Row],[Income]]</f>
        <v>3300</v>
      </c>
      <c r="K570" s="13">
        <f>Table3[[#This Row],[Target Income]]</f>
        <v>5126.576</v>
      </c>
      <c r="N570" s="1">
        <v>2023</v>
      </c>
      <c r="O570" s="1" t="s">
        <v>1</v>
      </c>
      <c r="P570" s="1" t="s">
        <v>15</v>
      </c>
      <c r="Q570" s="5" t="s">
        <v>27</v>
      </c>
      <c r="R570" s="6">
        <v>3</v>
      </c>
      <c r="S570" s="6">
        <v>3300</v>
      </c>
      <c r="T570" s="6">
        <v>5126.576</v>
      </c>
      <c r="U570" s="3">
        <v>660</v>
      </c>
      <c r="V570" s="4" t="s">
        <v>39</v>
      </c>
    </row>
    <row r="571" spans="1:22" ht="18" customHeight="1" x14ac:dyDescent="0.35">
      <c r="A571" s="14" t="s">
        <v>629</v>
      </c>
      <c r="B571" s="14">
        <f>Table3[[#This Row],[Year]]</f>
        <v>2023</v>
      </c>
      <c r="C571" s="14" t="str">
        <f>Table3[[#This Row],[Month]]</f>
        <v>Feb</v>
      </c>
      <c r="D571" s="14" t="s">
        <v>998</v>
      </c>
      <c r="E571" s="14" t="s">
        <v>53</v>
      </c>
      <c r="F571" s="14" t="s">
        <v>54</v>
      </c>
      <c r="G571" s="14" t="s">
        <v>997</v>
      </c>
      <c r="H571" s="14" t="s">
        <v>56</v>
      </c>
      <c r="I571" s="14" t="s">
        <v>1009</v>
      </c>
      <c r="J571" s="17">
        <f>Table3[[#This Row],[Income]]</f>
        <v>6600</v>
      </c>
      <c r="K571" s="17">
        <f>Table3[[#This Row],[Target Income]]</f>
        <v>7392</v>
      </c>
      <c r="N571" s="1">
        <v>2023</v>
      </c>
      <c r="O571" s="1" t="s">
        <v>1</v>
      </c>
      <c r="P571" s="1" t="s">
        <v>32</v>
      </c>
      <c r="Q571" s="5" t="s">
        <v>32</v>
      </c>
      <c r="R571" s="6">
        <v>2</v>
      </c>
      <c r="S571" s="6">
        <v>6600</v>
      </c>
      <c r="T571" s="6">
        <v>7392</v>
      </c>
      <c r="U571" s="3">
        <v>1320</v>
      </c>
      <c r="V571" s="4" t="s">
        <v>39</v>
      </c>
    </row>
    <row r="572" spans="1:22" ht="18" customHeight="1" x14ac:dyDescent="0.35">
      <c r="A572" s="10" t="s">
        <v>630</v>
      </c>
      <c r="B572" s="10">
        <f>Table3[[#This Row],[Year]]</f>
        <v>2023</v>
      </c>
      <c r="C572" s="10" t="str">
        <f>Table3[[#This Row],[Month]]</f>
        <v>Mar</v>
      </c>
      <c r="D572" s="10" t="s">
        <v>52</v>
      </c>
      <c r="E572" s="10" t="s">
        <v>53</v>
      </c>
      <c r="F572" s="10" t="s">
        <v>54</v>
      </c>
      <c r="G572" s="10" t="s">
        <v>997</v>
      </c>
      <c r="H572" s="10" t="s">
        <v>56</v>
      </c>
      <c r="I572" s="10" t="s">
        <v>1008</v>
      </c>
      <c r="J572" s="13">
        <f>Table3[[#This Row],[Income]]</f>
        <v>4577.3</v>
      </c>
      <c r="K572" s="13">
        <f>Table3[[#This Row],[Target Income]]</f>
        <v>5126.576</v>
      </c>
      <c r="N572" s="1">
        <v>2023</v>
      </c>
      <c r="O572" s="1" t="s">
        <v>2</v>
      </c>
      <c r="P572" s="1" t="s">
        <v>14</v>
      </c>
      <c r="Q572" s="2" t="s">
        <v>36</v>
      </c>
      <c r="R572" s="3">
        <v>3566</v>
      </c>
      <c r="S572" s="3">
        <v>4577.3</v>
      </c>
      <c r="T572" s="3">
        <v>5126.576</v>
      </c>
      <c r="U572" s="3">
        <v>915.46</v>
      </c>
      <c r="V572" s="4" t="s">
        <v>39</v>
      </c>
    </row>
    <row r="573" spans="1:22" ht="18" customHeight="1" x14ac:dyDescent="0.35">
      <c r="A573" s="14" t="s">
        <v>631</v>
      </c>
      <c r="B573" s="14">
        <f>Table3[[#This Row],[Year]]</f>
        <v>2023</v>
      </c>
      <c r="C573" s="14" t="str">
        <f>Table3[[#This Row],[Month]]</f>
        <v>Mar</v>
      </c>
      <c r="D573" s="14" t="s">
        <v>998</v>
      </c>
      <c r="E573" s="14" t="s">
        <v>53</v>
      </c>
      <c r="F573" s="14" t="s">
        <v>54</v>
      </c>
      <c r="G573" s="14" t="s">
        <v>997</v>
      </c>
      <c r="H573" s="14" t="s">
        <v>56</v>
      </c>
      <c r="I573" s="14" t="s">
        <v>1009</v>
      </c>
      <c r="J573" s="17">
        <f>Table3[[#This Row],[Income]]</f>
        <v>8000</v>
      </c>
      <c r="K573" s="17">
        <f>Table3[[#This Row],[Target Income]]</f>
        <v>8960</v>
      </c>
      <c r="N573" s="1">
        <v>2023</v>
      </c>
      <c r="O573" s="1" t="s">
        <v>2</v>
      </c>
      <c r="P573" s="1" t="s">
        <v>14</v>
      </c>
      <c r="Q573" s="2" t="s">
        <v>37</v>
      </c>
      <c r="R573" s="3">
        <v>2498</v>
      </c>
      <c r="S573" s="3">
        <v>8000</v>
      </c>
      <c r="T573" s="3">
        <v>8960</v>
      </c>
      <c r="U573" s="3">
        <v>1600</v>
      </c>
      <c r="V573" s="4" t="s">
        <v>39</v>
      </c>
    </row>
    <row r="574" spans="1:22" ht="18" customHeight="1" x14ac:dyDescent="0.35">
      <c r="A574" s="10" t="s">
        <v>632</v>
      </c>
      <c r="B574" s="10">
        <f>Table3[[#This Row],[Year]]</f>
        <v>2023</v>
      </c>
      <c r="C574" s="10" t="str">
        <f>Table3[[#This Row],[Month]]</f>
        <v>Mar</v>
      </c>
      <c r="D574" s="10" t="s">
        <v>52</v>
      </c>
      <c r="E574" s="10" t="s">
        <v>53</v>
      </c>
      <c r="F574" s="10" t="s">
        <v>54</v>
      </c>
      <c r="G574" s="10" t="s">
        <v>997</v>
      </c>
      <c r="H574" s="10" t="s">
        <v>56</v>
      </c>
      <c r="I574" s="10" t="s">
        <v>1008</v>
      </c>
      <c r="J574" s="13">
        <f>Table3[[#This Row],[Income]]</f>
        <v>4577.2</v>
      </c>
      <c r="K574" s="13">
        <f>Table3[[#This Row],[Target Income]]</f>
        <v>5126.4639999999999</v>
      </c>
      <c r="N574" s="1">
        <v>2023</v>
      </c>
      <c r="O574" s="1" t="s">
        <v>2</v>
      </c>
      <c r="P574" s="1" t="s">
        <v>13</v>
      </c>
      <c r="Q574" s="2" t="s">
        <v>35</v>
      </c>
      <c r="R574" s="3">
        <v>1245</v>
      </c>
      <c r="S574" s="3">
        <v>4577.2</v>
      </c>
      <c r="T574" s="3">
        <v>5126.4639999999999</v>
      </c>
      <c r="U574" s="3">
        <v>915.44</v>
      </c>
      <c r="V574" s="4" t="s">
        <v>39</v>
      </c>
    </row>
    <row r="575" spans="1:22" ht="18" customHeight="1" x14ac:dyDescent="0.35">
      <c r="A575" s="14" t="s">
        <v>633</v>
      </c>
      <c r="B575" s="14">
        <f>Table3[[#This Row],[Year]]</f>
        <v>2023</v>
      </c>
      <c r="C575" s="14" t="str">
        <f>Table3[[#This Row],[Month]]</f>
        <v>Mar</v>
      </c>
      <c r="D575" s="14" t="s">
        <v>998</v>
      </c>
      <c r="E575" s="14" t="s">
        <v>53</v>
      </c>
      <c r="F575" s="14" t="s">
        <v>54</v>
      </c>
      <c r="G575" s="14" t="s">
        <v>997</v>
      </c>
      <c r="H575" s="14" t="s">
        <v>56</v>
      </c>
      <c r="I575" s="14" t="s">
        <v>1009</v>
      </c>
      <c r="J575" s="17">
        <f>Table3[[#This Row],[Income]]</f>
        <v>10000</v>
      </c>
      <c r="K575" s="17">
        <f>Table3[[#This Row],[Target Income]]</f>
        <v>6432.72</v>
      </c>
      <c r="N575" s="1">
        <v>2023</v>
      </c>
      <c r="O575" s="1" t="s">
        <v>2</v>
      </c>
      <c r="P575" s="1" t="s">
        <v>38</v>
      </c>
      <c r="Q575" s="5" t="s">
        <v>30</v>
      </c>
      <c r="R575" s="6">
        <v>644</v>
      </c>
      <c r="S575" s="6">
        <v>10000</v>
      </c>
      <c r="T575" s="6">
        <v>6432.72</v>
      </c>
      <c r="U575" s="3">
        <v>2000</v>
      </c>
      <c r="V575" s="4" t="s">
        <v>39</v>
      </c>
    </row>
    <row r="576" spans="1:22" ht="18" customHeight="1" x14ac:dyDescent="0.35">
      <c r="A576" s="10" t="s">
        <v>634</v>
      </c>
      <c r="B576" s="10">
        <f>Table3[[#This Row],[Year]]</f>
        <v>2023</v>
      </c>
      <c r="C576" s="10" t="str">
        <f>Table3[[#This Row],[Month]]</f>
        <v>Mar</v>
      </c>
      <c r="D576" s="10" t="s">
        <v>998</v>
      </c>
      <c r="E576" s="10" t="s">
        <v>53</v>
      </c>
      <c r="F576" s="10" t="s">
        <v>54</v>
      </c>
      <c r="G576" s="10" t="s">
        <v>997</v>
      </c>
      <c r="H576" s="10" t="s">
        <v>56</v>
      </c>
      <c r="I576" s="10" t="s">
        <v>1009</v>
      </c>
      <c r="J576" s="13">
        <f>Table3[[#This Row],[Income]]</f>
        <v>7000</v>
      </c>
      <c r="K576" s="13">
        <f>Table3[[#This Row],[Target Income]]</f>
        <v>7840</v>
      </c>
      <c r="N576" s="1">
        <v>2023</v>
      </c>
      <c r="O576" s="1" t="s">
        <v>2</v>
      </c>
      <c r="P576" s="1" t="s">
        <v>12</v>
      </c>
      <c r="Q576" s="5" t="s">
        <v>29</v>
      </c>
      <c r="R576" s="6">
        <v>643</v>
      </c>
      <c r="S576" s="6">
        <v>7000</v>
      </c>
      <c r="T576" s="6">
        <v>7840</v>
      </c>
      <c r="U576" s="3">
        <v>1400</v>
      </c>
      <c r="V576" s="4" t="s">
        <v>39</v>
      </c>
    </row>
    <row r="577" spans="1:22" ht="18" customHeight="1" x14ac:dyDescent="0.35">
      <c r="A577" s="14" t="s">
        <v>635</v>
      </c>
      <c r="B577" s="14">
        <f>Table3[[#This Row],[Year]]</f>
        <v>2023</v>
      </c>
      <c r="C577" s="14" t="str">
        <f>Table3[[#This Row],[Month]]</f>
        <v>Mar</v>
      </c>
      <c r="D577" s="14" t="s">
        <v>52</v>
      </c>
      <c r="E577" s="14" t="s">
        <v>53</v>
      </c>
      <c r="F577" s="14" t="s">
        <v>54</v>
      </c>
      <c r="G577" s="14" t="s">
        <v>997</v>
      </c>
      <c r="H577" s="14" t="s">
        <v>56</v>
      </c>
      <c r="I577" s="14" t="s">
        <v>1008</v>
      </c>
      <c r="J577" s="17">
        <f>Table3[[#This Row],[Income]]</f>
        <v>4578.6000000000004</v>
      </c>
      <c r="K577" s="17">
        <f>Table3[[#This Row],[Target Income]]</f>
        <v>5128.0320000000002</v>
      </c>
      <c r="N577" s="1">
        <v>2023</v>
      </c>
      <c r="O577" s="1" t="s">
        <v>2</v>
      </c>
      <c r="P577" s="1" t="s">
        <v>38</v>
      </c>
      <c r="Q577" s="5" t="s">
        <v>31</v>
      </c>
      <c r="R577" s="6">
        <v>455</v>
      </c>
      <c r="S577" s="6">
        <v>4578.6000000000004</v>
      </c>
      <c r="T577" s="6">
        <v>5128.0320000000002</v>
      </c>
      <c r="U577" s="3">
        <v>915.72000000000014</v>
      </c>
      <c r="V577" s="4" t="s">
        <v>39</v>
      </c>
    </row>
    <row r="578" spans="1:22" ht="18" customHeight="1" x14ac:dyDescent="0.35">
      <c r="A578" s="10" t="s">
        <v>636</v>
      </c>
      <c r="B578" s="10">
        <f>Table3[[#This Row],[Year]]</f>
        <v>2023</v>
      </c>
      <c r="C578" s="10" t="str">
        <f>Table3[[#This Row],[Month]]</f>
        <v>Mar</v>
      </c>
      <c r="D578" s="10" t="s">
        <v>998</v>
      </c>
      <c r="E578" s="10" t="s">
        <v>53</v>
      </c>
      <c r="F578" s="10" t="s">
        <v>54</v>
      </c>
      <c r="G578" s="10" t="s">
        <v>997</v>
      </c>
      <c r="H578" s="10" t="s">
        <v>56</v>
      </c>
      <c r="I578" s="10" t="s">
        <v>1009</v>
      </c>
      <c r="J578" s="13">
        <f>Table3[[#This Row],[Income]]</f>
        <v>7000</v>
      </c>
      <c r="K578" s="13">
        <f>Table3[[#This Row],[Target Income]]</f>
        <v>7840</v>
      </c>
      <c r="N578" s="1">
        <v>2023</v>
      </c>
      <c r="O578" s="1" t="s">
        <v>2</v>
      </c>
      <c r="P578" s="1" t="s">
        <v>12</v>
      </c>
      <c r="Q578" s="5" t="s">
        <v>28</v>
      </c>
      <c r="R578" s="7">
        <v>345</v>
      </c>
      <c r="S578" s="7">
        <v>7000</v>
      </c>
      <c r="T578" s="7">
        <v>7840</v>
      </c>
      <c r="U578" s="3">
        <v>1400</v>
      </c>
      <c r="V578" s="4" t="s">
        <v>39</v>
      </c>
    </row>
    <row r="579" spans="1:22" ht="18" customHeight="1" x14ac:dyDescent="0.35">
      <c r="A579" s="14" t="s">
        <v>637</v>
      </c>
      <c r="B579" s="14">
        <f>Table3[[#This Row],[Year]]</f>
        <v>2023</v>
      </c>
      <c r="C579" s="14" t="str">
        <f>Table3[[#This Row],[Month]]</f>
        <v>Mar</v>
      </c>
      <c r="D579" s="14" t="s">
        <v>998</v>
      </c>
      <c r="E579" s="14" t="s">
        <v>996</v>
      </c>
      <c r="F579" s="14" t="s">
        <v>54</v>
      </c>
      <c r="G579" s="14" t="s">
        <v>55</v>
      </c>
      <c r="H579" s="14" t="s">
        <v>56</v>
      </c>
      <c r="I579" s="14" t="s">
        <v>57</v>
      </c>
      <c r="J579" s="17">
        <f>Table3[[#This Row],[Income]]</f>
        <v>100</v>
      </c>
      <c r="K579" s="17">
        <f>Table3[[#This Row],[Target Income]]</f>
        <v>112</v>
      </c>
      <c r="N579" s="1">
        <v>2023</v>
      </c>
      <c r="O579" s="1" t="s">
        <v>2</v>
      </c>
      <c r="P579" s="1" t="s">
        <v>13</v>
      </c>
      <c r="Q579" s="2" t="s">
        <v>33</v>
      </c>
      <c r="R579" s="3">
        <v>122</v>
      </c>
      <c r="S579" s="3">
        <v>100</v>
      </c>
      <c r="T579" s="3">
        <v>112</v>
      </c>
      <c r="U579" s="3">
        <v>20</v>
      </c>
      <c r="V579" s="4" t="s">
        <v>39</v>
      </c>
    </row>
    <row r="580" spans="1:22" ht="18" customHeight="1" x14ac:dyDescent="0.35">
      <c r="A580" s="10" t="s">
        <v>638</v>
      </c>
      <c r="B580" s="10">
        <f>Table3[[#This Row],[Year]]</f>
        <v>2023</v>
      </c>
      <c r="C580" s="10" t="str">
        <f>Table3[[#This Row],[Month]]</f>
        <v>Mar</v>
      </c>
      <c r="D580" s="10" t="s">
        <v>998</v>
      </c>
      <c r="E580" s="10" t="s">
        <v>53</v>
      </c>
      <c r="F580" s="10" t="s">
        <v>54</v>
      </c>
      <c r="G580" s="10" t="s">
        <v>55</v>
      </c>
      <c r="H580" s="10" t="s">
        <v>56</v>
      </c>
      <c r="I580" s="10" t="s">
        <v>57</v>
      </c>
      <c r="J580" s="13">
        <f>Table3[[#This Row],[Income]]</f>
        <v>2288.6</v>
      </c>
      <c r="K580" s="13">
        <f>Table3[[#This Row],[Target Income]]</f>
        <v>5126.4639999999999</v>
      </c>
      <c r="N580" s="1">
        <v>2023</v>
      </c>
      <c r="O580" s="1" t="s">
        <v>2</v>
      </c>
      <c r="P580" s="1" t="s">
        <v>15</v>
      </c>
      <c r="Q580" s="5" t="s">
        <v>26</v>
      </c>
      <c r="R580" s="6">
        <v>78</v>
      </c>
      <c r="S580" s="6">
        <v>2288.6</v>
      </c>
      <c r="T580" s="6">
        <v>5126.4639999999999</v>
      </c>
      <c r="U580" s="3">
        <v>457.72</v>
      </c>
      <c r="V580" s="4" t="s">
        <v>39</v>
      </c>
    </row>
    <row r="581" spans="1:22" ht="18" customHeight="1" x14ac:dyDescent="0.35">
      <c r="A581" s="14" t="s">
        <v>639</v>
      </c>
      <c r="B581" s="14">
        <f>Table3[[#This Row],[Year]]</f>
        <v>2023</v>
      </c>
      <c r="C581" s="14" t="str">
        <f>Table3[[#This Row],[Month]]</f>
        <v>Mar</v>
      </c>
      <c r="D581" s="14" t="s">
        <v>998</v>
      </c>
      <c r="E581" s="14" t="s">
        <v>53</v>
      </c>
      <c r="F581" s="14" t="s">
        <v>54</v>
      </c>
      <c r="G581" s="14" t="s">
        <v>55</v>
      </c>
      <c r="H581" s="14" t="s">
        <v>56</v>
      </c>
      <c r="I581" s="14" t="s">
        <v>57</v>
      </c>
      <c r="J581" s="17">
        <f>Table3[[#This Row],[Income]]</f>
        <v>2288.4499999999998</v>
      </c>
      <c r="K581" s="17">
        <f>Table3[[#This Row],[Target Income]]</f>
        <v>5126.1279999999997</v>
      </c>
      <c r="N581" s="1">
        <v>2023</v>
      </c>
      <c r="O581" s="1" t="s">
        <v>2</v>
      </c>
      <c r="P581" s="1" t="s">
        <v>15</v>
      </c>
      <c r="Q581" s="5" t="s">
        <v>24</v>
      </c>
      <c r="R581" s="6">
        <v>76</v>
      </c>
      <c r="S581" s="6">
        <v>2288.4499999999998</v>
      </c>
      <c r="T581" s="6">
        <v>5126.1279999999997</v>
      </c>
      <c r="U581" s="3">
        <v>457.69</v>
      </c>
      <c r="V581" s="4" t="s">
        <v>39</v>
      </c>
    </row>
    <row r="582" spans="1:22" ht="18" customHeight="1" x14ac:dyDescent="0.35">
      <c r="A582" s="10" t="s">
        <v>640</v>
      </c>
      <c r="B582" s="10">
        <f>Table3[[#This Row],[Year]]</f>
        <v>2023</v>
      </c>
      <c r="C582" s="10" t="str">
        <f>Table3[[#This Row],[Month]]</f>
        <v>Mar</v>
      </c>
      <c r="D582" s="10" t="s">
        <v>998</v>
      </c>
      <c r="E582" s="10" t="s">
        <v>996</v>
      </c>
      <c r="F582" s="10" t="s">
        <v>54</v>
      </c>
      <c r="G582" s="10" t="s">
        <v>55</v>
      </c>
      <c r="H582" s="10" t="s">
        <v>56</v>
      </c>
      <c r="I582" s="10" t="s">
        <v>57</v>
      </c>
      <c r="J582" s="13">
        <f>Table3[[#This Row],[Income]]</f>
        <v>100</v>
      </c>
      <c r="K582" s="13">
        <f>Table3[[#This Row],[Target Income]]</f>
        <v>224</v>
      </c>
      <c r="N582" s="1">
        <v>2023</v>
      </c>
      <c r="O582" s="1" t="s">
        <v>2</v>
      </c>
      <c r="P582" s="1" t="s">
        <v>15</v>
      </c>
      <c r="Q582" s="5" t="s">
        <v>25</v>
      </c>
      <c r="R582" s="6">
        <v>46</v>
      </c>
      <c r="S582" s="6">
        <v>100</v>
      </c>
      <c r="T582" s="6">
        <v>224</v>
      </c>
      <c r="U582" s="3">
        <v>20</v>
      </c>
      <c r="V582" s="4" t="s">
        <v>39</v>
      </c>
    </row>
    <row r="583" spans="1:22" ht="18" customHeight="1" x14ac:dyDescent="0.35">
      <c r="A583" s="14" t="s">
        <v>641</v>
      </c>
      <c r="B583" s="14">
        <f>Table3[[#This Row],[Year]]</f>
        <v>2023</v>
      </c>
      <c r="C583" s="14" t="str">
        <f>Table3[[#This Row],[Month]]</f>
        <v>Mar</v>
      </c>
      <c r="D583" s="14" t="s">
        <v>998</v>
      </c>
      <c r="E583" s="14" t="s">
        <v>53</v>
      </c>
      <c r="F583" s="14" t="s">
        <v>54</v>
      </c>
      <c r="G583" s="14" t="s">
        <v>55</v>
      </c>
      <c r="H583" s="14" t="s">
        <v>56</v>
      </c>
      <c r="I583" s="14" t="s">
        <v>57</v>
      </c>
      <c r="J583" s="17">
        <f>Table3[[#This Row],[Income]]</f>
        <v>2288.4</v>
      </c>
      <c r="K583" s="17">
        <f>Table3[[#This Row],[Target Income]]</f>
        <v>5126.0160000000005</v>
      </c>
      <c r="N583" s="1">
        <v>2023</v>
      </c>
      <c r="O583" s="1" t="s">
        <v>2</v>
      </c>
      <c r="P583" s="1" t="s">
        <v>15</v>
      </c>
      <c r="Q583" s="5" t="s">
        <v>23</v>
      </c>
      <c r="R583" s="6">
        <v>34</v>
      </c>
      <c r="S583" s="6">
        <v>2288.4</v>
      </c>
      <c r="T583" s="6">
        <v>5126.0160000000005</v>
      </c>
      <c r="U583" s="3">
        <v>457.68000000000006</v>
      </c>
      <c r="V583" s="4" t="s">
        <v>39</v>
      </c>
    </row>
    <row r="584" spans="1:22" ht="18" customHeight="1" x14ac:dyDescent="0.35">
      <c r="A584" s="10" t="s">
        <v>642</v>
      </c>
      <c r="B584" s="10">
        <f>Table3[[#This Row],[Year]]</f>
        <v>2023</v>
      </c>
      <c r="C584" s="10" t="str">
        <f>Table3[[#This Row],[Month]]</f>
        <v>Mar</v>
      </c>
      <c r="D584" s="10" t="s">
        <v>998</v>
      </c>
      <c r="E584" s="10" t="s">
        <v>996</v>
      </c>
      <c r="F584" s="10" t="s">
        <v>54</v>
      </c>
      <c r="G584" s="10" t="s">
        <v>55</v>
      </c>
      <c r="H584" s="10" t="s">
        <v>56</v>
      </c>
      <c r="I584" s="10" t="s">
        <v>57</v>
      </c>
      <c r="J584" s="13">
        <f>Table3[[#This Row],[Income]]</f>
        <v>200</v>
      </c>
      <c r="K584" s="13">
        <f>Table3[[#This Row],[Target Income]]</f>
        <v>224</v>
      </c>
      <c r="N584" s="1">
        <v>2023</v>
      </c>
      <c r="O584" s="1" t="s">
        <v>2</v>
      </c>
      <c r="P584" s="1" t="s">
        <v>13</v>
      </c>
      <c r="Q584" s="2" t="s">
        <v>34</v>
      </c>
      <c r="R584" s="3">
        <v>7</v>
      </c>
      <c r="S584" s="3">
        <v>200</v>
      </c>
      <c r="T584" s="3">
        <v>224</v>
      </c>
      <c r="U584" s="3">
        <v>40</v>
      </c>
      <c r="V584" s="4" t="s">
        <v>39</v>
      </c>
    </row>
    <row r="585" spans="1:22" ht="18" customHeight="1" x14ac:dyDescent="0.35">
      <c r="A585" s="14" t="s">
        <v>643</v>
      </c>
      <c r="B585" s="14">
        <f>Table3[[#This Row],[Year]]</f>
        <v>2023</v>
      </c>
      <c r="C585" s="14" t="str">
        <f>Table3[[#This Row],[Month]]</f>
        <v>Mar</v>
      </c>
      <c r="D585" s="14" t="s">
        <v>998</v>
      </c>
      <c r="E585" s="14" t="s">
        <v>53</v>
      </c>
      <c r="F585" s="14" t="s">
        <v>54</v>
      </c>
      <c r="G585" s="14" t="s">
        <v>55</v>
      </c>
      <c r="H585" s="14" t="s">
        <v>56</v>
      </c>
      <c r="I585" s="14" t="s">
        <v>57</v>
      </c>
      <c r="J585" s="17">
        <f>Table3[[#This Row],[Income]]</f>
        <v>2288.65</v>
      </c>
      <c r="K585" s="17">
        <f>Table3[[#This Row],[Target Income]]</f>
        <v>5126.576</v>
      </c>
      <c r="N585" s="1">
        <v>2023</v>
      </c>
      <c r="O585" s="1" t="s">
        <v>2</v>
      </c>
      <c r="P585" s="1" t="s">
        <v>15</v>
      </c>
      <c r="Q585" s="5" t="s">
        <v>27</v>
      </c>
      <c r="R585" s="6">
        <v>3</v>
      </c>
      <c r="S585" s="6">
        <v>2288.65</v>
      </c>
      <c r="T585" s="6">
        <v>5126.576</v>
      </c>
      <c r="U585" s="3">
        <v>457.73</v>
      </c>
      <c r="V585" s="4" t="s">
        <v>39</v>
      </c>
    </row>
    <row r="586" spans="1:22" ht="18" customHeight="1" x14ac:dyDescent="0.35">
      <c r="A586" s="10" t="s">
        <v>644</v>
      </c>
      <c r="B586" s="10">
        <f>Table3[[#This Row],[Year]]</f>
        <v>2023</v>
      </c>
      <c r="C586" s="10" t="str">
        <f>Table3[[#This Row],[Month]]</f>
        <v>Mar</v>
      </c>
      <c r="D586" s="10" t="s">
        <v>998</v>
      </c>
      <c r="E586" s="10" t="s">
        <v>53</v>
      </c>
      <c r="F586" s="10" t="s">
        <v>54</v>
      </c>
      <c r="G586" s="10" t="s">
        <v>997</v>
      </c>
      <c r="H586" s="10" t="s">
        <v>56</v>
      </c>
      <c r="I586" s="10" t="s">
        <v>1009</v>
      </c>
      <c r="J586" s="13">
        <f>Table3[[#This Row],[Income]]</f>
        <v>6600</v>
      </c>
      <c r="K586" s="13">
        <f>Table3[[#This Row],[Target Income]]</f>
        <v>7392</v>
      </c>
      <c r="N586" s="1">
        <v>2023</v>
      </c>
      <c r="O586" s="1" t="s">
        <v>2</v>
      </c>
      <c r="P586" s="1" t="s">
        <v>32</v>
      </c>
      <c r="Q586" s="5" t="s">
        <v>32</v>
      </c>
      <c r="R586" s="6">
        <v>2</v>
      </c>
      <c r="S586" s="6">
        <v>6600</v>
      </c>
      <c r="T586" s="6">
        <v>7392</v>
      </c>
      <c r="U586" s="3">
        <v>1320</v>
      </c>
      <c r="V586" s="4" t="s">
        <v>39</v>
      </c>
    </row>
    <row r="587" spans="1:22" ht="18" customHeight="1" x14ac:dyDescent="0.35">
      <c r="A587" s="14" t="s">
        <v>645</v>
      </c>
      <c r="B587" s="14">
        <f>Table3[[#This Row],[Year]]</f>
        <v>2023</v>
      </c>
      <c r="C587" s="14" t="str">
        <f>Table3[[#This Row],[Month]]</f>
        <v>Apr</v>
      </c>
      <c r="D587" s="14" t="s">
        <v>52</v>
      </c>
      <c r="E587" s="14" t="s">
        <v>53</v>
      </c>
      <c r="F587" s="14" t="s">
        <v>54</v>
      </c>
      <c r="G587" s="14" t="s">
        <v>997</v>
      </c>
      <c r="H587" s="14" t="s">
        <v>56</v>
      </c>
      <c r="I587" s="14" t="s">
        <v>1008</v>
      </c>
      <c r="J587" s="17">
        <f>Table3[[#This Row],[Income]]</f>
        <v>4577.3</v>
      </c>
      <c r="K587" s="17">
        <f>Table3[[#This Row],[Target Income]]</f>
        <v>5126.576</v>
      </c>
      <c r="N587" s="1">
        <v>2023</v>
      </c>
      <c r="O587" s="1" t="s">
        <v>3</v>
      </c>
      <c r="P587" s="1" t="s">
        <v>14</v>
      </c>
      <c r="Q587" s="2" t="s">
        <v>36</v>
      </c>
      <c r="R587" s="3">
        <v>3566</v>
      </c>
      <c r="S587" s="3">
        <v>4577.3</v>
      </c>
      <c r="T587" s="3">
        <v>5126.576</v>
      </c>
      <c r="U587" s="3">
        <v>915.46</v>
      </c>
      <c r="V587" s="4" t="s">
        <v>39</v>
      </c>
    </row>
    <row r="588" spans="1:22" ht="18" customHeight="1" x14ac:dyDescent="0.35">
      <c r="A588" s="10" t="s">
        <v>646</v>
      </c>
      <c r="B588" s="10">
        <f>Table3[[#This Row],[Year]]</f>
        <v>2023</v>
      </c>
      <c r="C588" s="10" t="str">
        <f>Table3[[#This Row],[Month]]</f>
        <v>Apr</v>
      </c>
      <c r="D588" s="10" t="s">
        <v>998</v>
      </c>
      <c r="E588" s="10" t="s">
        <v>53</v>
      </c>
      <c r="F588" s="10" t="s">
        <v>54</v>
      </c>
      <c r="G588" s="10" t="s">
        <v>997</v>
      </c>
      <c r="H588" s="10" t="s">
        <v>56</v>
      </c>
      <c r="I588" s="10" t="s">
        <v>1009</v>
      </c>
      <c r="J588" s="13">
        <f>Table3[[#This Row],[Income]]</f>
        <v>8000</v>
      </c>
      <c r="K588" s="13">
        <f>Table3[[#This Row],[Target Income]]</f>
        <v>8960</v>
      </c>
      <c r="N588" s="1">
        <v>2023</v>
      </c>
      <c r="O588" s="1" t="s">
        <v>3</v>
      </c>
      <c r="P588" s="1" t="s">
        <v>14</v>
      </c>
      <c r="Q588" s="2" t="s">
        <v>37</v>
      </c>
      <c r="R588" s="3">
        <v>2498</v>
      </c>
      <c r="S588" s="3">
        <v>8000</v>
      </c>
      <c r="T588" s="3">
        <v>8960</v>
      </c>
      <c r="U588" s="3">
        <v>1600</v>
      </c>
      <c r="V588" s="4" t="s">
        <v>41</v>
      </c>
    </row>
    <row r="589" spans="1:22" ht="18" customHeight="1" x14ac:dyDescent="0.35">
      <c r="A589" s="14" t="s">
        <v>647</v>
      </c>
      <c r="B589" s="14">
        <f>Table3[[#This Row],[Year]]</f>
        <v>2023</v>
      </c>
      <c r="C589" s="14" t="str">
        <f>Table3[[#This Row],[Month]]</f>
        <v>Apr</v>
      </c>
      <c r="D589" s="14" t="s">
        <v>52</v>
      </c>
      <c r="E589" s="14" t="s">
        <v>53</v>
      </c>
      <c r="F589" s="14" t="s">
        <v>54</v>
      </c>
      <c r="G589" s="14" t="s">
        <v>997</v>
      </c>
      <c r="H589" s="14" t="s">
        <v>56</v>
      </c>
      <c r="I589" s="14" t="s">
        <v>1008</v>
      </c>
      <c r="J589" s="17">
        <f>Table3[[#This Row],[Income]]</f>
        <v>4577.2</v>
      </c>
      <c r="K589" s="17">
        <f>Table3[[#This Row],[Target Income]]</f>
        <v>5126.4639999999999</v>
      </c>
      <c r="N589" s="1">
        <v>2023</v>
      </c>
      <c r="O589" s="1" t="s">
        <v>3</v>
      </c>
      <c r="P589" s="1" t="s">
        <v>13</v>
      </c>
      <c r="Q589" s="2" t="s">
        <v>35</v>
      </c>
      <c r="R589" s="3">
        <v>1245</v>
      </c>
      <c r="S589" s="3">
        <v>4577.2</v>
      </c>
      <c r="T589" s="3">
        <v>5126.4639999999999</v>
      </c>
      <c r="U589" s="3">
        <v>915.44</v>
      </c>
      <c r="V589" s="4" t="s">
        <v>41</v>
      </c>
    </row>
    <row r="590" spans="1:22" ht="18" customHeight="1" x14ac:dyDescent="0.35">
      <c r="A590" s="10" t="s">
        <v>648</v>
      </c>
      <c r="B590" s="10">
        <f>Table3[[#This Row],[Year]]</f>
        <v>2023</v>
      </c>
      <c r="C590" s="10" t="str">
        <f>Table3[[#This Row],[Month]]</f>
        <v>Apr</v>
      </c>
      <c r="D590" s="10" t="s">
        <v>998</v>
      </c>
      <c r="E590" s="10" t="s">
        <v>53</v>
      </c>
      <c r="F590" s="10" t="s">
        <v>54</v>
      </c>
      <c r="G590" s="10" t="s">
        <v>997</v>
      </c>
      <c r="H590" s="10" t="s">
        <v>56</v>
      </c>
      <c r="I590" s="10" t="s">
        <v>1009</v>
      </c>
      <c r="J590" s="13">
        <f>Table3[[#This Row],[Income]]</f>
        <v>15000</v>
      </c>
      <c r="K590" s="13">
        <f>Table3[[#This Row],[Target Income]]</f>
        <v>6432.72</v>
      </c>
      <c r="N590" s="1">
        <v>2023</v>
      </c>
      <c r="O590" s="1" t="s">
        <v>3</v>
      </c>
      <c r="P590" s="1" t="s">
        <v>38</v>
      </c>
      <c r="Q590" s="5" t="s">
        <v>30</v>
      </c>
      <c r="R590" s="6">
        <v>644</v>
      </c>
      <c r="S590" s="6">
        <v>15000</v>
      </c>
      <c r="T590" s="6">
        <v>6432.72</v>
      </c>
      <c r="U590" s="3">
        <v>3000</v>
      </c>
      <c r="V590" s="4" t="s">
        <v>41</v>
      </c>
    </row>
    <row r="591" spans="1:22" ht="18" customHeight="1" x14ac:dyDescent="0.35">
      <c r="A591" s="14" t="s">
        <v>649</v>
      </c>
      <c r="B591" s="14">
        <f>Table3[[#This Row],[Year]]</f>
        <v>2023</v>
      </c>
      <c r="C591" s="14" t="str">
        <f>Table3[[#This Row],[Month]]</f>
        <v>Apr</v>
      </c>
      <c r="D591" s="14" t="s">
        <v>998</v>
      </c>
      <c r="E591" s="14" t="s">
        <v>53</v>
      </c>
      <c r="F591" s="14" t="s">
        <v>54</v>
      </c>
      <c r="G591" s="14" t="s">
        <v>997</v>
      </c>
      <c r="H591" s="14" t="s">
        <v>56</v>
      </c>
      <c r="I591" s="14" t="s">
        <v>1009</v>
      </c>
      <c r="J591" s="17">
        <f>Table3[[#This Row],[Income]]</f>
        <v>7000</v>
      </c>
      <c r="K591" s="17">
        <f>Table3[[#This Row],[Target Income]]</f>
        <v>7840</v>
      </c>
      <c r="N591" s="1">
        <v>2023</v>
      </c>
      <c r="O591" s="1" t="s">
        <v>3</v>
      </c>
      <c r="P591" s="1" t="s">
        <v>12</v>
      </c>
      <c r="Q591" s="5" t="s">
        <v>29</v>
      </c>
      <c r="R591" s="6">
        <v>643</v>
      </c>
      <c r="S591" s="6">
        <v>7000</v>
      </c>
      <c r="T591" s="6">
        <v>7840</v>
      </c>
      <c r="U591" s="3">
        <v>1400</v>
      </c>
      <c r="V591" s="4" t="s">
        <v>41</v>
      </c>
    </row>
    <row r="592" spans="1:22" ht="18" customHeight="1" x14ac:dyDescent="0.35">
      <c r="A592" s="10" t="s">
        <v>650</v>
      </c>
      <c r="B592" s="10">
        <f>Table3[[#This Row],[Year]]</f>
        <v>2023</v>
      </c>
      <c r="C592" s="10" t="str">
        <f>Table3[[#This Row],[Month]]</f>
        <v>Apr</v>
      </c>
      <c r="D592" s="10" t="s">
        <v>998</v>
      </c>
      <c r="E592" s="10" t="s">
        <v>53</v>
      </c>
      <c r="F592" s="10" t="s">
        <v>54</v>
      </c>
      <c r="G592" s="10" t="s">
        <v>997</v>
      </c>
      <c r="H592" s="10" t="s">
        <v>56</v>
      </c>
      <c r="I592" s="10" t="s">
        <v>1009</v>
      </c>
      <c r="J592" s="13">
        <f>Table3[[#This Row],[Income]]</f>
        <v>14000</v>
      </c>
      <c r="K592" s="13">
        <f>Table3[[#This Row],[Target Income]]</f>
        <v>5128.0320000000002</v>
      </c>
      <c r="N592" s="1">
        <v>2023</v>
      </c>
      <c r="O592" s="1" t="s">
        <v>3</v>
      </c>
      <c r="P592" s="1" t="s">
        <v>38</v>
      </c>
      <c r="Q592" s="5" t="s">
        <v>31</v>
      </c>
      <c r="R592" s="6">
        <v>455</v>
      </c>
      <c r="S592" s="6">
        <v>14000</v>
      </c>
      <c r="T592" s="6">
        <v>5128.0320000000002</v>
      </c>
      <c r="U592" s="3">
        <v>2800</v>
      </c>
      <c r="V592" s="4" t="s">
        <v>41</v>
      </c>
    </row>
    <row r="593" spans="1:22" ht="18" customHeight="1" x14ac:dyDescent="0.35">
      <c r="A593" s="14" t="s">
        <v>651</v>
      </c>
      <c r="B593" s="14">
        <f>Table3[[#This Row],[Year]]</f>
        <v>2023</v>
      </c>
      <c r="C593" s="14" t="str">
        <f>Table3[[#This Row],[Month]]</f>
        <v>Apr</v>
      </c>
      <c r="D593" s="14" t="s">
        <v>998</v>
      </c>
      <c r="E593" s="14" t="s">
        <v>53</v>
      </c>
      <c r="F593" s="14" t="s">
        <v>54</v>
      </c>
      <c r="G593" s="14" t="s">
        <v>997</v>
      </c>
      <c r="H593" s="14" t="s">
        <v>56</v>
      </c>
      <c r="I593" s="14" t="s">
        <v>1009</v>
      </c>
      <c r="J593" s="17">
        <f>Table3[[#This Row],[Income]]</f>
        <v>7000</v>
      </c>
      <c r="K593" s="17">
        <f>Table3[[#This Row],[Target Income]]</f>
        <v>7840</v>
      </c>
      <c r="N593" s="1">
        <v>2023</v>
      </c>
      <c r="O593" s="1" t="s">
        <v>3</v>
      </c>
      <c r="P593" s="1" t="s">
        <v>12</v>
      </c>
      <c r="Q593" s="5" t="s">
        <v>28</v>
      </c>
      <c r="R593" s="7">
        <v>345</v>
      </c>
      <c r="S593" s="7">
        <v>7000</v>
      </c>
      <c r="T593" s="7">
        <v>7840</v>
      </c>
      <c r="U593" s="3">
        <v>1400</v>
      </c>
      <c r="V593" s="4" t="s">
        <v>41</v>
      </c>
    </row>
    <row r="594" spans="1:22" ht="18" customHeight="1" x14ac:dyDescent="0.35">
      <c r="A594" s="10" t="s">
        <v>652</v>
      </c>
      <c r="B594" s="10">
        <f>Table3[[#This Row],[Year]]</f>
        <v>2023</v>
      </c>
      <c r="C594" s="10" t="str">
        <f>Table3[[#This Row],[Month]]</f>
        <v>Apr</v>
      </c>
      <c r="D594" s="10" t="s">
        <v>998</v>
      </c>
      <c r="E594" s="10" t="s">
        <v>996</v>
      </c>
      <c r="F594" s="10" t="s">
        <v>54</v>
      </c>
      <c r="G594" s="10" t="s">
        <v>55</v>
      </c>
      <c r="H594" s="10" t="s">
        <v>56</v>
      </c>
      <c r="I594" s="10" t="s">
        <v>57</v>
      </c>
      <c r="J594" s="13">
        <f>Table3[[#This Row],[Income]]</f>
        <v>100</v>
      </c>
      <c r="K594" s="13">
        <f>Table3[[#This Row],[Target Income]]</f>
        <v>112</v>
      </c>
      <c r="N594" s="1">
        <v>2023</v>
      </c>
      <c r="O594" s="1" t="s">
        <v>3</v>
      </c>
      <c r="P594" s="1" t="s">
        <v>13</v>
      </c>
      <c r="Q594" s="2" t="s">
        <v>33</v>
      </c>
      <c r="R594" s="3">
        <v>122</v>
      </c>
      <c r="S594" s="3">
        <v>100</v>
      </c>
      <c r="T594" s="3">
        <v>112</v>
      </c>
      <c r="U594" s="3">
        <v>20</v>
      </c>
      <c r="V594" s="4" t="s">
        <v>41</v>
      </c>
    </row>
    <row r="595" spans="1:22" ht="18" customHeight="1" x14ac:dyDescent="0.35">
      <c r="A595" s="14" t="s">
        <v>653</v>
      </c>
      <c r="B595" s="14">
        <f>Table3[[#This Row],[Year]]</f>
        <v>2023</v>
      </c>
      <c r="C595" s="14" t="str">
        <f>Table3[[#This Row],[Month]]</f>
        <v>Apr</v>
      </c>
      <c r="D595" s="14" t="s">
        <v>998</v>
      </c>
      <c r="E595" s="14" t="s">
        <v>53</v>
      </c>
      <c r="F595" s="14" t="s">
        <v>54</v>
      </c>
      <c r="G595" s="14" t="s">
        <v>55</v>
      </c>
      <c r="H595" s="14" t="s">
        <v>56</v>
      </c>
      <c r="I595" s="14" t="s">
        <v>57</v>
      </c>
      <c r="J595" s="17">
        <f>Table3[[#This Row],[Income]]</f>
        <v>2288.6</v>
      </c>
      <c r="K595" s="17">
        <f>Table3[[#This Row],[Target Income]]</f>
        <v>5126.4639999999999</v>
      </c>
      <c r="N595" s="1">
        <v>2023</v>
      </c>
      <c r="O595" s="1" t="s">
        <v>3</v>
      </c>
      <c r="P595" s="1" t="s">
        <v>15</v>
      </c>
      <c r="Q595" s="5" t="s">
        <v>26</v>
      </c>
      <c r="R595" s="6">
        <v>78</v>
      </c>
      <c r="S595" s="6">
        <v>2288.6</v>
      </c>
      <c r="T595" s="6">
        <v>5126.4639999999999</v>
      </c>
      <c r="U595" s="3">
        <v>457.72</v>
      </c>
      <c r="V595" s="4" t="s">
        <v>41</v>
      </c>
    </row>
    <row r="596" spans="1:22" ht="18" customHeight="1" x14ac:dyDescent="0.35">
      <c r="A596" s="10" t="s">
        <v>654</v>
      </c>
      <c r="B596" s="10">
        <f>Table3[[#This Row],[Year]]</f>
        <v>2023</v>
      </c>
      <c r="C596" s="10" t="str">
        <f>Table3[[#This Row],[Month]]</f>
        <v>Apr</v>
      </c>
      <c r="D596" s="10" t="s">
        <v>998</v>
      </c>
      <c r="E596" s="10" t="s">
        <v>53</v>
      </c>
      <c r="F596" s="10" t="s">
        <v>54</v>
      </c>
      <c r="G596" s="10" t="s">
        <v>55</v>
      </c>
      <c r="H596" s="10" t="s">
        <v>56</v>
      </c>
      <c r="I596" s="10" t="s">
        <v>57</v>
      </c>
      <c r="J596" s="13">
        <f>Table3[[#This Row],[Income]]</f>
        <v>2288.4499999999998</v>
      </c>
      <c r="K596" s="13">
        <f>Table3[[#This Row],[Target Income]]</f>
        <v>5126.1279999999997</v>
      </c>
      <c r="N596" s="1">
        <v>2023</v>
      </c>
      <c r="O596" s="1" t="s">
        <v>3</v>
      </c>
      <c r="P596" s="1" t="s">
        <v>15</v>
      </c>
      <c r="Q596" s="5" t="s">
        <v>24</v>
      </c>
      <c r="R596" s="6">
        <v>76</v>
      </c>
      <c r="S596" s="6">
        <v>2288.4499999999998</v>
      </c>
      <c r="T596" s="6">
        <v>5126.1279999999997</v>
      </c>
      <c r="U596" s="3">
        <v>457.69</v>
      </c>
      <c r="V596" s="4" t="s">
        <v>41</v>
      </c>
    </row>
    <row r="597" spans="1:22" ht="18" customHeight="1" x14ac:dyDescent="0.35">
      <c r="A597" s="14" t="s">
        <v>655</v>
      </c>
      <c r="B597" s="14">
        <f>Table3[[#This Row],[Year]]</f>
        <v>2023</v>
      </c>
      <c r="C597" s="14" t="str">
        <f>Table3[[#This Row],[Month]]</f>
        <v>Apr</v>
      </c>
      <c r="D597" s="14" t="s">
        <v>998</v>
      </c>
      <c r="E597" s="14" t="s">
        <v>996</v>
      </c>
      <c r="F597" s="14" t="s">
        <v>54</v>
      </c>
      <c r="G597" s="14" t="s">
        <v>55</v>
      </c>
      <c r="H597" s="14" t="s">
        <v>56</v>
      </c>
      <c r="I597" s="14" t="s">
        <v>57</v>
      </c>
      <c r="J597" s="17">
        <f>Table3[[#This Row],[Income]]</f>
        <v>100</v>
      </c>
      <c r="K597" s="17">
        <f>Table3[[#This Row],[Target Income]]</f>
        <v>224</v>
      </c>
      <c r="N597" s="1">
        <v>2023</v>
      </c>
      <c r="O597" s="1" t="s">
        <v>3</v>
      </c>
      <c r="P597" s="1" t="s">
        <v>15</v>
      </c>
      <c r="Q597" s="5" t="s">
        <v>25</v>
      </c>
      <c r="R597" s="6">
        <v>46</v>
      </c>
      <c r="S597" s="6">
        <v>100</v>
      </c>
      <c r="T597" s="6">
        <v>224</v>
      </c>
      <c r="U597" s="3">
        <v>20</v>
      </c>
      <c r="V597" s="4" t="s">
        <v>41</v>
      </c>
    </row>
    <row r="598" spans="1:22" ht="18" customHeight="1" x14ac:dyDescent="0.35">
      <c r="A598" s="10" t="s">
        <v>656</v>
      </c>
      <c r="B598" s="10">
        <f>Table3[[#This Row],[Year]]</f>
        <v>2023</v>
      </c>
      <c r="C598" s="10" t="str">
        <f>Table3[[#This Row],[Month]]</f>
        <v>Apr</v>
      </c>
      <c r="D598" s="10" t="s">
        <v>998</v>
      </c>
      <c r="E598" s="10" t="s">
        <v>53</v>
      </c>
      <c r="F598" s="10" t="s">
        <v>54</v>
      </c>
      <c r="G598" s="10" t="s">
        <v>55</v>
      </c>
      <c r="H598" s="10" t="s">
        <v>56</v>
      </c>
      <c r="I598" s="10" t="s">
        <v>57</v>
      </c>
      <c r="J598" s="13">
        <f>Table3[[#This Row],[Income]]</f>
        <v>2288.4</v>
      </c>
      <c r="K598" s="13">
        <f>Table3[[#This Row],[Target Income]]</f>
        <v>5126.0160000000005</v>
      </c>
      <c r="N598" s="1">
        <v>2023</v>
      </c>
      <c r="O598" s="1" t="s">
        <v>3</v>
      </c>
      <c r="P598" s="1" t="s">
        <v>15</v>
      </c>
      <c r="Q598" s="5" t="s">
        <v>23</v>
      </c>
      <c r="R598" s="6">
        <v>34</v>
      </c>
      <c r="S598" s="6">
        <v>2288.4</v>
      </c>
      <c r="T598" s="6">
        <v>5126.0160000000005</v>
      </c>
      <c r="U598" s="3">
        <v>457.68000000000006</v>
      </c>
      <c r="V598" s="4" t="s">
        <v>41</v>
      </c>
    </row>
    <row r="599" spans="1:22" ht="18" customHeight="1" x14ac:dyDescent="0.35">
      <c r="A599" s="14" t="s">
        <v>657</v>
      </c>
      <c r="B599" s="14">
        <f>Table3[[#This Row],[Year]]</f>
        <v>2023</v>
      </c>
      <c r="C599" s="14" t="str">
        <f>Table3[[#This Row],[Month]]</f>
        <v>Apr</v>
      </c>
      <c r="D599" s="14" t="s">
        <v>998</v>
      </c>
      <c r="E599" s="14" t="s">
        <v>996</v>
      </c>
      <c r="F599" s="14" t="s">
        <v>54</v>
      </c>
      <c r="G599" s="14" t="s">
        <v>55</v>
      </c>
      <c r="H599" s="14" t="s">
        <v>56</v>
      </c>
      <c r="I599" s="14" t="s">
        <v>57</v>
      </c>
      <c r="J599" s="17">
        <f>Table3[[#This Row],[Income]]</f>
        <v>200</v>
      </c>
      <c r="K599" s="17">
        <f>Table3[[#This Row],[Target Income]]</f>
        <v>224</v>
      </c>
      <c r="N599" s="1">
        <v>2023</v>
      </c>
      <c r="O599" s="1" t="s">
        <v>3</v>
      </c>
      <c r="P599" s="1" t="s">
        <v>13</v>
      </c>
      <c r="Q599" s="2" t="s">
        <v>34</v>
      </c>
      <c r="R599" s="3">
        <v>7</v>
      </c>
      <c r="S599" s="3">
        <v>200</v>
      </c>
      <c r="T599" s="3">
        <v>224</v>
      </c>
      <c r="U599" s="3">
        <v>40</v>
      </c>
      <c r="V599" s="4" t="s">
        <v>41</v>
      </c>
    </row>
    <row r="600" spans="1:22" ht="18" customHeight="1" x14ac:dyDescent="0.35">
      <c r="A600" s="10" t="s">
        <v>658</v>
      </c>
      <c r="B600" s="10">
        <f>Table3[[#This Row],[Year]]</f>
        <v>2023</v>
      </c>
      <c r="C600" s="10" t="str">
        <f>Table3[[#This Row],[Month]]</f>
        <v>Apr</v>
      </c>
      <c r="D600" s="10" t="s">
        <v>998</v>
      </c>
      <c r="E600" s="10" t="s">
        <v>53</v>
      </c>
      <c r="F600" s="10" t="s">
        <v>54</v>
      </c>
      <c r="G600" s="10" t="s">
        <v>55</v>
      </c>
      <c r="H600" s="10" t="s">
        <v>56</v>
      </c>
      <c r="I600" s="10" t="s">
        <v>57</v>
      </c>
      <c r="J600" s="13">
        <f>Table3[[#This Row],[Income]]</f>
        <v>2288.65</v>
      </c>
      <c r="K600" s="13">
        <f>Table3[[#This Row],[Target Income]]</f>
        <v>5126.576</v>
      </c>
      <c r="N600" s="1">
        <v>2023</v>
      </c>
      <c r="O600" s="1" t="s">
        <v>3</v>
      </c>
      <c r="P600" s="1" t="s">
        <v>15</v>
      </c>
      <c r="Q600" s="5" t="s">
        <v>27</v>
      </c>
      <c r="R600" s="6">
        <v>3</v>
      </c>
      <c r="S600" s="6">
        <v>2288.65</v>
      </c>
      <c r="T600" s="6">
        <v>5126.576</v>
      </c>
      <c r="U600" s="3">
        <v>457.73</v>
      </c>
      <c r="V600" s="4" t="s">
        <v>41</v>
      </c>
    </row>
    <row r="601" spans="1:22" ht="18" customHeight="1" x14ac:dyDescent="0.35">
      <c r="A601" s="14" t="s">
        <v>659</v>
      </c>
      <c r="B601" s="14">
        <f>Table3[[#This Row],[Year]]</f>
        <v>2023</v>
      </c>
      <c r="C601" s="14" t="str">
        <f>Table3[[#This Row],[Month]]</f>
        <v>Apr</v>
      </c>
      <c r="D601" s="14" t="s">
        <v>998</v>
      </c>
      <c r="E601" s="14" t="s">
        <v>53</v>
      </c>
      <c r="F601" s="14" t="s">
        <v>54</v>
      </c>
      <c r="G601" s="14" t="s">
        <v>997</v>
      </c>
      <c r="H601" s="14" t="s">
        <v>56</v>
      </c>
      <c r="I601" s="14" t="s">
        <v>1009</v>
      </c>
      <c r="J601" s="17">
        <f>Table3[[#This Row],[Income]]</f>
        <v>7920</v>
      </c>
      <c r="K601" s="17">
        <f>Table3[[#This Row],[Target Income]]</f>
        <v>7392</v>
      </c>
      <c r="N601" s="1">
        <v>2023</v>
      </c>
      <c r="O601" s="1" t="s">
        <v>3</v>
      </c>
      <c r="P601" s="1" t="s">
        <v>32</v>
      </c>
      <c r="Q601" s="5" t="s">
        <v>32</v>
      </c>
      <c r="R601" s="6">
        <v>2</v>
      </c>
      <c r="S601" s="6">
        <v>7920</v>
      </c>
      <c r="T601" s="6">
        <v>7392</v>
      </c>
      <c r="U601" s="3">
        <v>1584</v>
      </c>
      <c r="V601" s="4" t="s">
        <v>41</v>
      </c>
    </row>
    <row r="602" spans="1:22" ht="18" customHeight="1" x14ac:dyDescent="0.35">
      <c r="A602" s="10" t="s">
        <v>660</v>
      </c>
      <c r="B602" s="10">
        <f>Table3[[#This Row],[Year]]</f>
        <v>2023</v>
      </c>
      <c r="C602" s="10" t="str">
        <f>Table3[[#This Row],[Month]]</f>
        <v>May</v>
      </c>
      <c r="D602" s="10" t="s">
        <v>52</v>
      </c>
      <c r="E602" s="10" t="s">
        <v>53</v>
      </c>
      <c r="F602" s="10" t="s">
        <v>54</v>
      </c>
      <c r="G602" s="10" t="s">
        <v>997</v>
      </c>
      <c r="H602" s="10" t="s">
        <v>56</v>
      </c>
      <c r="I602" s="10" t="s">
        <v>1008</v>
      </c>
      <c r="J602" s="13">
        <f>Table3[[#This Row],[Income]]</f>
        <v>4577.3</v>
      </c>
      <c r="K602" s="13">
        <f>Table3[[#This Row],[Target Income]]</f>
        <v>5126.576</v>
      </c>
      <c r="N602" s="1">
        <v>2023</v>
      </c>
      <c r="O602" s="1" t="s">
        <v>4</v>
      </c>
      <c r="P602" s="1" t="s">
        <v>14</v>
      </c>
      <c r="Q602" s="2" t="s">
        <v>36</v>
      </c>
      <c r="R602" s="3">
        <v>3566</v>
      </c>
      <c r="S602" s="3">
        <v>4577.3</v>
      </c>
      <c r="T602" s="3">
        <v>5126.576</v>
      </c>
      <c r="U602" s="3">
        <v>915.46</v>
      </c>
      <c r="V602" s="4" t="s">
        <v>41</v>
      </c>
    </row>
    <row r="603" spans="1:22" ht="18" customHeight="1" x14ac:dyDescent="0.35">
      <c r="A603" s="14" t="s">
        <v>661</v>
      </c>
      <c r="B603" s="14">
        <f>Table3[[#This Row],[Year]]</f>
        <v>2023</v>
      </c>
      <c r="C603" s="14" t="str">
        <f>Table3[[#This Row],[Month]]</f>
        <v>May</v>
      </c>
      <c r="D603" s="14" t="s">
        <v>998</v>
      </c>
      <c r="E603" s="14" t="s">
        <v>53</v>
      </c>
      <c r="F603" s="14" t="s">
        <v>54</v>
      </c>
      <c r="G603" s="14" t="s">
        <v>997</v>
      </c>
      <c r="H603" s="14" t="s">
        <v>56</v>
      </c>
      <c r="I603" s="14" t="s">
        <v>1009</v>
      </c>
      <c r="J603" s="17">
        <f>Table3[[#This Row],[Income]]</f>
        <v>8800</v>
      </c>
      <c r="K603" s="17">
        <f>Table3[[#This Row],[Target Income]]</f>
        <v>8960</v>
      </c>
      <c r="N603" s="1">
        <v>2023</v>
      </c>
      <c r="O603" s="1" t="s">
        <v>4</v>
      </c>
      <c r="P603" s="1" t="s">
        <v>14</v>
      </c>
      <c r="Q603" s="2" t="s">
        <v>37</v>
      </c>
      <c r="R603" s="3">
        <v>2498</v>
      </c>
      <c r="S603" s="3">
        <v>8800</v>
      </c>
      <c r="T603" s="3">
        <v>8960</v>
      </c>
      <c r="U603" s="3">
        <v>1760</v>
      </c>
      <c r="V603" s="4" t="s">
        <v>41</v>
      </c>
    </row>
    <row r="604" spans="1:22" ht="18" customHeight="1" x14ac:dyDescent="0.35">
      <c r="A604" s="10" t="s">
        <v>662</v>
      </c>
      <c r="B604" s="10">
        <f>Table3[[#This Row],[Year]]</f>
        <v>2023</v>
      </c>
      <c r="C604" s="10" t="str">
        <f>Table3[[#This Row],[Month]]</f>
        <v>May</v>
      </c>
      <c r="D604" s="10" t="s">
        <v>52</v>
      </c>
      <c r="E604" s="10" t="s">
        <v>53</v>
      </c>
      <c r="F604" s="10" t="s">
        <v>54</v>
      </c>
      <c r="G604" s="10" t="s">
        <v>997</v>
      </c>
      <c r="H604" s="10" t="s">
        <v>56</v>
      </c>
      <c r="I604" s="10" t="s">
        <v>1008</v>
      </c>
      <c r="J604" s="13">
        <f>Table3[[#This Row],[Income]]</f>
        <v>5034.92</v>
      </c>
      <c r="K604" s="13">
        <f>Table3[[#This Row],[Target Income]]</f>
        <v>5126.4639999999999</v>
      </c>
      <c r="N604" s="1">
        <v>2023</v>
      </c>
      <c r="O604" s="1" t="s">
        <v>4</v>
      </c>
      <c r="P604" s="1" t="s">
        <v>13</v>
      </c>
      <c r="Q604" s="2" t="s">
        <v>35</v>
      </c>
      <c r="R604" s="3">
        <v>1245</v>
      </c>
      <c r="S604" s="3">
        <v>5034.92</v>
      </c>
      <c r="T604" s="3">
        <v>5126.4639999999999</v>
      </c>
      <c r="U604" s="3">
        <v>1006.984</v>
      </c>
      <c r="V604" s="4" t="s">
        <v>41</v>
      </c>
    </row>
    <row r="605" spans="1:22" ht="18" customHeight="1" x14ac:dyDescent="0.35">
      <c r="A605" s="14" t="s">
        <v>663</v>
      </c>
      <c r="B605" s="14">
        <f>Table3[[#This Row],[Year]]</f>
        <v>2023</v>
      </c>
      <c r="C605" s="14" t="str">
        <f>Table3[[#This Row],[Month]]</f>
        <v>May</v>
      </c>
      <c r="D605" s="14" t="s">
        <v>998</v>
      </c>
      <c r="E605" s="14" t="s">
        <v>53</v>
      </c>
      <c r="F605" s="14" t="s">
        <v>54</v>
      </c>
      <c r="G605" s="14" t="s">
        <v>997</v>
      </c>
      <c r="H605" s="14" t="s">
        <v>56</v>
      </c>
      <c r="I605" s="14" t="s">
        <v>1009</v>
      </c>
      <c r="J605" s="17">
        <f>Table3[[#This Row],[Income]]</f>
        <v>6317.85</v>
      </c>
      <c r="K605" s="17">
        <f>Table3[[#This Row],[Target Income]]</f>
        <v>6432.72</v>
      </c>
      <c r="N605" s="1">
        <v>2023</v>
      </c>
      <c r="O605" s="1" t="s">
        <v>4</v>
      </c>
      <c r="P605" s="1" t="s">
        <v>38</v>
      </c>
      <c r="Q605" s="5" t="s">
        <v>30</v>
      </c>
      <c r="R605" s="6">
        <v>644</v>
      </c>
      <c r="S605" s="6">
        <v>6317.85</v>
      </c>
      <c r="T605" s="6">
        <v>6432.72</v>
      </c>
      <c r="U605" s="3">
        <v>1263.5700000000002</v>
      </c>
      <c r="V605" s="4" t="s">
        <v>41</v>
      </c>
    </row>
    <row r="606" spans="1:22" ht="18" customHeight="1" x14ac:dyDescent="0.35">
      <c r="A606" s="10" t="s">
        <v>664</v>
      </c>
      <c r="B606" s="10">
        <f>Table3[[#This Row],[Year]]</f>
        <v>2023</v>
      </c>
      <c r="C606" s="10" t="str">
        <f>Table3[[#This Row],[Month]]</f>
        <v>May</v>
      </c>
      <c r="D606" s="10" t="s">
        <v>998</v>
      </c>
      <c r="E606" s="10" t="s">
        <v>53</v>
      </c>
      <c r="F606" s="10" t="s">
        <v>54</v>
      </c>
      <c r="G606" s="10" t="s">
        <v>997</v>
      </c>
      <c r="H606" s="10" t="s">
        <v>56</v>
      </c>
      <c r="I606" s="10" t="s">
        <v>1009</v>
      </c>
      <c r="J606" s="13">
        <f>Table3[[#This Row],[Income]]</f>
        <v>7700</v>
      </c>
      <c r="K606" s="13">
        <f>Table3[[#This Row],[Target Income]]</f>
        <v>7840</v>
      </c>
      <c r="N606" s="1">
        <v>2023</v>
      </c>
      <c r="O606" s="1" t="s">
        <v>4</v>
      </c>
      <c r="P606" s="1" t="s">
        <v>12</v>
      </c>
      <c r="Q606" s="5" t="s">
        <v>29</v>
      </c>
      <c r="R606" s="6">
        <v>643</v>
      </c>
      <c r="S606" s="6">
        <v>7700</v>
      </c>
      <c r="T606" s="6">
        <v>7840</v>
      </c>
      <c r="U606" s="3">
        <v>1540</v>
      </c>
      <c r="V606" s="4" t="s">
        <v>41</v>
      </c>
    </row>
    <row r="607" spans="1:22" ht="18" customHeight="1" x14ac:dyDescent="0.35">
      <c r="A607" s="14" t="s">
        <v>665</v>
      </c>
      <c r="B607" s="14">
        <f>Table3[[#This Row],[Year]]</f>
        <v>2023</v>
      </c>
      <c r="C607" s="14" t="str">
        <f>Table3[[#This Row],[Month]]</f>
        <v>May</v>
      </c>
      <c r="D607" s="14" t="s">
        <v>52</v>
      </c>
      <c r="E607" s="14" t="s">
        <v>53</v>
      </c>
      <c r="F607" s="14" t="s">
        <v>54</v>
      </c>
      <c r="G607" s="14" t="s">
        <v>997</v>
      </c>
      <c r="H607" s="14" t="s">
        <v>56</v>
      </c>
      <c r="I607" s="14" t="s">
        <v>1008</v>
      </c>
      <c r="J607" s="17">
        <f>Table3[[#This Row],[Income]]</f>
        <v>5036.46</v>
      </c>
      <c r="K607" s="17">
        <f>Table3[[#This Row],[Target Income]]</f>
        <v>5128.0320000000002</v>
      </c>
      <c r="N607" s="1">
        <v>2023</v>
      </c>
      <c r="O607" s="1" t="s">
        <v>4</v>
      </c>
      <c r="P607" s="1" t="s">
        <v>38</v>
      </c>
      <c r="Q607" s="5" t="s">
        <v>31</v>
      </c>
      <c r="R607" s="6">
        <v>455</v>
      </c>
      <c r="S607" s="6">
        <v>5036.46</v>
      </c>
      <c r="T607" s="6">
        <v>5128.0320000000002</v>
      </c>
      <c r="U607" s="3">
        <v>1007.292</v>
      </c>
      <c r="V607" s="4" t="s">
        <v>41</v>
      </c>
    </row>
    <row r="608" spans="1:22" ht="18" customHeight="1" x14ac:dyDescent="0.35">
      <c r="A608" s="10" t="s">
        <v>666</v>
      </c>
      <c r="B608" s="10">
        <f>Table3[[#This Row],[Year]]</f>
        <v>2023</v>
      </c>
      <c r="C608" s="10" t="str">
        <f>Table3[[#This Row],[Month]]</f>
        <v>May</v>
      </c>
      <c r="D608" s="10" t="s">
        <v>998</v>
      </c>
      <c r="E608" s="10" t="s">
        <v>53</v>
      </c>
      <c r="F608" s="10" t="s">
        <v>54</v>
      </c>
      <c r="G608" s="10" t="s">
        <v>997</v>
      </c>
      <c r="H608" s="10" t="s">
        <v>56</v>
      </c>
      <c r="I608" s="10" t="s">
        <v>1009</v>
      </c>
      <c r="J608" s="13">
        <f>Table3[[#This Row],[Income]]</f>
        <v>7700</v>
      </c>
      <c r="K608" s="13">
        <f>Table3[[#This Row],[Target Income]]</f>
        <v>7840</v>
      </c>
      <c r="N608" s="1">
        <v>2023</v>
      </c>
      <c r="O608" s="1" t="s">
        <v>4</v>
      </c>
      <c r="P608" s="1" t="s">
        <v>12</v>
      </c>
      <c r="Q608" s="5" t="s">
        <v>28</v>
      </c>
      <c r="R608" s="7">
        <v>345</v>
      </c>
      <c r="S608" s="7">
        <v>7700</v>
      </c>
      <c r="T608" s="7">
        <v>7840</v>
      </c>
      <c r="U608" s="3">
        <v>1540</v>
      </c>
      <c r="V608" s="4" t="s">
        <v>41</v>
      </c>
    </row>
    <row r="609" spans="1:22" ht="18" customHeight="1" x14ac:dyDescent="0.35">
      <c r="A609" s="14" t="s">
        <v>667</v>
      </c>
      <c r="B609" s="14">
        <f>Table3[[#This Row],[Year]]</f>
        <v>2023</v>
      </c>
      <c r="C609" s="14" t="str">
        <f>Table3[[#This Row],[Month]]</f>
        <v>May</v>
      </c>
      <c r="D609" s="14" t="s">
        <v>998</v>
      </c>
      <c r="E609" s="14" t="s">
        <v>996</v>
      </c>
      <c r="F609" s="14" t="s">
        <v>54</v>
      </c>
      <c r="G609" s="14" t="s">
        <v>55</v>
      </c>
      <c r="H609" s="14" t="s">
        <v>56</v>
      </c>
      <c r="I609" s="14" t="s">
        <v>57</v>
      </c>
      <c r="J609" s="17">
        <f>Table3[[#This Row],[Income]]</f>
        <v>110</v>
      </c>
      <c r="K609" s="17">
        <f>Table3[[#This Row],[Target Income]]</f>
        <v>112</v>
      </c>
      <c r="N609" s="1">
        <v>2023</v>
      </c>
      <c r="O609" s="1" t="s">
        <v>4</v>
      </c>
      <c r="P609" s="1" t="s">
        <v>13</v>
      </c>
      <c r="Q609" s="2" t="s">
        <v>33</v>
      </c>
      <c r="R609" s="3">
        <v>122</v>
      </c>
      <c r="S609" s="3">
        <v>110</v>
      </c>
      <c r="T609" s="3">
        <v>112</v>
      </c>
      <c r="U609" s="3">
        <v>22</v>
      </c>
      <c r="V609" s="4" t="s">
        <v>41</v>
      </c>
    </row>
    <row r="610" spans="1:22" ht="18" customHeight="1" x14ac:dyDescent="0.35">
      <c r="A610" s="10" t="s">
        <v>668</v>
      </c>
      <c r="B610" s="10">
        <f>Table3[[#This Row],[Year]]</f>
        <v>2023</v>
      </c>
      <c r="C610" s="10" t="str">
        <f>Table3[[#This Row],[Month]]</f>
        <v>May</v>
      </c>
      <c r="D610" s="10" t="s">
        <v>998</v>
      </c>
      <c r="E610" s="10" t="s">
        <v>53</v>
      </c>
      <c r="F610" s="10" t="s">
        <v>54</v>
      </c>
      <c r="G610" s="10" t="s">
        <v>55</v>
      </c>
      <c r="H610" s="10" t="s">
        <v>56</v>
      </c>
      <c r="I610" s="10" t="s">
        <v>57</v>
      </c>
      <c r="J610" s="13">
        <f>Table3[[#This Row],[Income]]</f>
        <v>2517.46</v>
      </c>
      <c r="K610" s="13">
        <f>Table3[[#This Row],[Target Income]]</f>
        <v>5126.4639999999999</v>
      </c>
      <c r="N610" s="1">
        <v>2023</v>
      </c>
      <c r="O610" s="1" t="s">
        <v>4</v>
      </c>
      <c r="P610" s="1" t="s">
        <v>15</v>
      </c>
      <c r="Q610" s="5" t="s">
        <v>26</v>
      </c>
      <c r="R610" s="6">
        <v>78</v>
      </c>
      <c r="S610" s="6">
        <v>2517.46</v>
      </c>
      <c r="T610" s="6">
        <v>5126.4639999999999</v>
      </c>
      <c r="U610" s="3">
        <v>503.49200000000002</v>
      </c>
      <c r="V610" s="4" t="s">
        <v>41</v>
      </c>
    </row>
    <row r="611" spans="1:22" ht="18" customHeight="1" x14ac:dyDescent="0.35">
      <c r="A611" s="14" t="s">
        <v>669</v>
      </c>
      <c r="B611" s="14">
        <f>Table3[[#This Row],[Year]]</f>
        <v>2023</v>
      </c>
      <c r="C611" s="14" t="str">
        <f>Table3[[#This Row],[Month]]</f>
        <v>May</v>
      </c>
      <c r="D611" s="14" t="s">
        <v>998</v>
      </c>
      <c r="E611" s="14" t="s">
        <v>53</v>
      </c>
      <c r="F611" s="14" t="s">
        <v>54</v>
      </c>
      <c r="G611" s="14" t="s">
        <v>55</v>
      </c>
      <c r="H611" s="14" t="s">
        <v>56</v>
      </c>
      <c r="I611" s="14" t="s">
        <v>57</v>
      </c>
      <c r="J611" s="17">
        <f>Table3[[#This Row],[Income]]</f>
        <v>2288.4499999999998</v>
      </c>
      <c r="K611" s="17">
        <f>Table3[[#This Row],[Target Income]]</f>
        <v>5126.1279999999997</v>
      </c>
      <c r="N611" s="1">
        <v>2023</v>
      </c>
      <c r="O611" s="1" t="s">
        <v>4</v>
      </c>
      <c r="P611" s="1" t="s">
        <v>15</v>
      </c>
      <c r="Q611" s="5" t="s">
        <v>24</v>
      </c>
      <c r="R611" s="6">
        <v>76</v>
      </c>
      <c r="S611" s="6">
        <v>2288.4499999999998</v>
      </c>
      <c r="T611" s="6">
        <v>5126.1279999999997</v>
      </c>
      <c r="U611" s="3">
        <v>457.69</v>
      </c>
      <c r="V611" s="4" t="s">
        <v>41</v>
      </c>
    </row>
    <row r="612" spans="1:22" ht="18" customHeight="1" x14ac:dyDescent="0.35">
      <c r="A612" s="10" t="s">
        <v>670</v>
      </c>
      <c r="B612" s="10">
        <f>Table3[[#This Row],[Year]]</f>
        <v>2023</v>
      </c>
      <c r="C612" s="10" t="str">
        <f>Table3[[#This Row],[Month]]</f>
        <v>May</v>
      </c>
      <c r="D612" s="10" t="s">
        <v>998</v>
      </c>
      <c r="E612" s="10" t="s">
        <v>996</v>
      </c>
      <c r="F612" s="10" t="s">
        <v>54</v>
      </c>
      <c r="G612" s="10" t="s">
        <v>55</v>
      </c>
      <c r="H612" s="10" t="s">
        <v>56</v>
      </c>
      <c r="I612" s="10" t="s">
        <v>57</v>
      </c>
      <c r="J612" s="13">
        <f>Table3[[#This Row],[Income]]</f>
        <v>100</v>
      </c>
      <c r="K612" s="13">
        <f>Table3[[#This Row],[Target Income]]</f>
        <v>224</v>
      </c>
      <c r="N612" s="1">
        <v>2023</v>
      </c>
      <c r="O612" s="1" t="s">
        <v>4</v>
      </c>
      <c r="P612" s="1" t="s">
        <v>15</v>
      </c>
      <c r="Q612" s="5" t="s">
        <v>25</v>
      </c>
      <c r="R612" s="6">
        <v>46</v>
      </c>
      <c r="S612" s="6">
        <v>100</v>
      </c>
      <c r="T612" s="6">
        <v>224</v>
      </c>
      <c r="U612" s="3">
        <v>20</v>
      </c>
      <c r="V612" s="4" t="s">
        <v>41</v>
      </c>
    </row>
    <row r="613" spans="1:22" ht="18" customHeight="1" x14ac:dyDescent="0.35">
      <c r="A613" s="14" t="s">
        <v>671</v>
      </c>
      <c r="B613" s="14">
        <f>Table3[[#This Row],[Year]]</f>
        <v>2023</v>
      </c>
      <c r="C613" s="14" t="str">
        <f>Table3[[#This Row],[Month]]</f>
        <v>May</v>
      </c>
      <c r="D613" s="14" t="s">
        <v>998</v>
      </c>
      <c r="E613" s="14" t="s">
        <v>53</v>
      </c>
      <c r="F613" s="14" t="s">
        <v>54</v>
      </c>
      <c r="G613" s="14" t="s">
        <v>55</v>
      </c>
      <c r="H613" s="14" t="s">
        <v>56</v>
      </c>
      <c r="I613" s="14" t="s">
        <v>57</v>
      </c>
      <c r="J613" s="17">
        <f>Table3[[#This Row],[Income]]</f>
        <v>2288.4</v>
      </c>
      <c r="K613" s="17">
        <f>Table3[[#This Row],[Target Income]]</f>
        <v>5126.0160000000005</v>
      </c>
      <c r="N613" s="1">
        <v>2023</v>
      </c>
      <c r="O613" s="1" t="s">
        <v>4</v>
      </c>
      <c r="P613" s="1" t="s">
        <v>15</v>
      </c>
      <c r="Q613" s="5" t="s">
        <v>23</v>
      </c>
      <c r="R613" s="6">
        <v>34</v>
      </c>
      <c r="S613" s="6">
        <v>2288.4</v>
      </c>
      <c r="T613" s="6">
        <v>5126.0160000000005</v>
      </c>
      <c r="U613" s="3">
        <v>457.68000000000006</v>
      </c>
      <c r="V613" s="4" t="s">
        <v>39</v>
      </c>
    </row>
    <row r="614" spans="1:22" ht="18" customHeight="1" x14ac:dyDescent="0.35">
      <c r="A614" s="10" t="s">
        <v>672</v>
      </c>
      <c r="B614" s="10">
        <f>Table3[[#This Row],[Year]]</f>
        <v>2023</v>
      </c>
      <c r="C614" s="10" t="str">
        <f>Table3[[#This Row],[Month]]</f>
        <v>May</v>
      </c>
      <c r="D614" s="10" t="s">
        <v>998</v>
      </c>
      <c r="E614" s="10" t="s">
        <v>996</v>
      </c>
      <c r="F614" s="10" t="s">
        <v>54</v>
      </c>
      <c r="G614" s="10" t="s">
        <v>55</v>
      </c>
      <c r="H614" s="10" t="s">
        <v>56</v>
      </c>
      <c r="I614" s="10" t="s">
        <v>57</v>
      </c>
      <c r="J614" s="13">
        <f>Table3[[#This Row],[Income]]</f>
        <v>200</v>
      </c>
      <c r="K614" s="13">
        <f>Table3[[#This Row],[Target Income]]</f>
        <v>224</v>
      </c>
      <c r="N614" s="1">
        <v>2023</v>
      </c>
      <c r="O614" s="1" t="s">
        <v>4</v>
      </c>
      <c r="P614" s="1" t="s">
        <v>13</v>
      </c>
      <c r="Q614" s="2" t="s">
        <v>34</v>
      </c>
      <c r="R614" s="3">
        <v>7</v>
      </c>
      <c r="S614" s="3">
        <v>200</v>
      </c>
      <c r="T614" s="3">
        <v>224</v>
      </c>
      <c r="U614" s="3">
        <v>40</v>
      </c>
      <c r="V614" s="4" t="s">
        <v>39</v>
      </c>
    </row>
    <row r="615" spans="1:22" ht="18" customHeight="1" x14ac:dyDescent="0.35">
      <c r="A615" s="14" t="s">
        <v>673</v>
      </c>
      <c r="B615" s="14">
        <f>Table3[[#This Row],[Year]]</f>
        <v>2023</v>
      </c>
      <c r="C615" s="14" t="str">
        <f>Table3[[#This Row],[Month]]</f>
        <v>May</v>
      </c>
      <c r="D615" s="14" t="s">
        <v>998</v>
      </c>
      <c r="E615" s="14" t="s">
        <v>53</v>
      </c>
      <c r="F615" s="14" t="s">
        <v>54</v>
      </c>
      <c r="G615" s="14" t="s">
        <v>55</v>
      </c>
      <c r="H615" s="14" t="s">
        <v>56</v>
      </c>
      <c r="I615" s="14" t="s">
        <v>57</v>
      </c>
      <c r="J615" s="17">
        <f>Table3[[#This Row],[Income]]</f>
        <v>3300</v>
      </c>
      <c r="K615" s="17">
        <f>Table3[[#This Row],[Target Income]]</f>
        <v>5126.576</v>
      </c>
      <c r="N615" s="1">
        <v>2023</v>
      </c>
      <c r="O615" s="1" t="s">
        <v>4</v>
      </c>
      <c r="P615" s="1" t="s">
        <v>15</v>
      </c>
      <c r="Q615" s="5" t="s">
        <v>27</v>
      </c>
      <c r="R615" s="6">
        <v>3</v>
      </c>
      <c r="S615" s="6">
        <v>3300</v>
      </c>
      <c r="T615" s="6">
        <v>5126.576</v>
      </c>
      <c r="U615" s="3">
        <v>660</v>
      </c>
      <c r="V615" s="4" t="s">
        <v>39</v>
      </c>
    </row>
    <row r="616" spans="1:22" ht="18" customHeight="1" x14ac:dyDescent="0.35">
      <c r="A616" s="10" t="s">
        <v>674</v>
      </c>
      <c r="B616" s="10">
        <f>Table3[[#This Row],[Year]]</f>
        <v>2023</v>
      </c>
      <c r="C616" s="10" t="str">
        <f>Table3[[#This Row],[Month]]</f>
        <v>May</v>
      </c>
      <c r="D616" s="10" t="s">
        <v>52</v>
      </c>
      <c r="E616" s="10" t="s">
        <v>53</v>
      </c>
      <c r="F616" s="10" t="s">
        <v>54</v>
      </c>
      <c r="G616" s="10" t="s">
        <v>997</v>
      </c>
      <c r="H616" s="10" t="s">
        <v>56</v>
      </c>
      <c r="I616" s="10" t="s">
        <v>1008</v>
      </c>
      <c r="J616" s="13">
        <f>Table3[[#This Row],[Income]]</f>
        <v>4577.3</v>
      </c>
      <c r="K616" s="13">
        <f>Table3[[#This Row],[Target Income]]</f>
        <v>7392</v>
      </c>
      <c r="N616" s="1">
        <v>2023</v>
      </c>
      <c r="O616" s="1" t="s">
        <v>4</v>
      </c>
      <c r="P616" s="1" t="s">
        <v>32</v>
      </c>
      <c r="Q616" s="5" t="s">
        <v>32</v>
      </c>
      <c r="R616" s="6">
        <v>2</v>
      </c>
      <c r="S616" s="6">
        <v>4577.3</v>
      </c>
      <c r="T616" s="6">
        <v>7392</v>
      </c>
      <c r="U616" s="3">
        <v>915.46</v>
      </c>
      <c r="V616" s="4" t="s">
        <v>39</v>
      </c>
    </row>
    <row r="617" spans="1:22" ht="18" customHeight="1" x14ac:dyDescent="0.35">
      <c r="A617" s="14" t="s">
        <v>675</v>
      </c>
      <c r="B617" s="14">
        <f>Table3[[#This Row],[Year]]</f>
        <v>2023</v>
      </c>
      <c r="C617" s="14" t="str">
        <f>Table3[[#This Row],[Month]]</f>
        <v>Jun</v>
      </c>
      <c r="D617" s="14" t="s">
        <v>52</v>
      </c>
      <c r="E617" s="14" t="s">
        <v>53</v>
      </c>
      <c r="F617" s="14" t="s">
        <v>54</v>
      </c>
      <c r="G617" s="14" t="s">
        <v>55</v>
      </c>
      <c r="H617" s="14" t="s">
        <v>56</v>
      </c>
      <c r="I617" s="14" t="s">
        <v>1008</v>
      </c>
      <c r="J617" s="17">
        <f>Table3[[#This Row],[Income]]</f>
        <v>4577.3</v>
      </c>
      <c r="K617" s="17">
        <f>Table3[[#This Row],[Target Income]]</f>
        <v>5126.576</v>
      </c>
      <c r="N617" s="1">
        <v>2023</v>
      </c>
      <c r="O617" s="1" t="s">
        <v>5</v>
      </c>
      <c r="P617" s="1" t="s">
        <v>14</v>
      </c>
      <c r="Q617" s="2" t="s">
        <v>36</v>
      </c>
      <c r="R617" s="3">
        <v>3566</v>
      </c>
      <c r="S617" s="3">
        <v>4577.3</v>
      </c>
      <c r="T617" s="3">
        <v>5126.576</v>
      </c>
      <c r="U617" s="3">
        <v>915.46</v>
      </c>
      <c r="V617" s="4" t="s">
        <v>39</v>
      </c>
    </row>
    <row r="618" spans="1:22" ht="18" customHeight="1" x14ac:dyDescent="0.35">
      <c r="A618" s="10" t="s">
        <v>676</v>
      </c>
      <c r="B618" s="10">
        <f>Table3[[#This Row],[Year]]</f>
        <v>2023</v>
      </c>
      <c r="C618" s="10" t="str">
        <f>Table3[[#This Row],[Month]]</f>
        <v>Jun</v>
      </c>
      <c r="D618" s="10" t="s">
        <v>998</v>
      </c>
      <c r="E618" s="10" t="s">
        <v>53</v>
      </c>
      <c r="F618" s="10" t="s">
        <v>54</v>
      </c>
      <c r="G618" s="10" t="s">
        <v>55</v>
      </c>
      <c r="H618" s="10" t="s">
        <v>56</v>
      </c>
      <c r="I618" s="10" t="s">
        <v>57</v>
      </c>
      <c r="J618" s="13">
        <f>Table3[[#This Row],[Income]]</f>
        <v>8000</v>
      </c>
      <c r="K618" s="13">
        <f>Table3[[#This Row],[Target Income]]</f>
        <v>8960</v>
      </c>
      <c r="N618" s="1">
        <v>2023</v>
      </c>
      <c r="O618" s="1" t="s">
        <v>5</v>
      </c>
      <c r="P618" s="1" t="s">
        <v>14</v>
      </c>
      <c r="Q618" s="2" t="s">
        <v>37</v>
      </c>
      <c r="R618" s="3">
        <v>2498</v>
      </c>
      <c r="S618" s="3">
        <v>8000</v>
      </c>
      <c r="T618" s="3">
        <v>8960</v>
      </c>
      <c r="U618" s="3">
        <v>1600</v>
      </c>
      <c r="V618" s="4" t="s">
        <v>39</v>
      </c>
    </row>
    <row r="619" spans="1:22" ht="18" customHeight="1" x14ac:dyDescent="0.35">
      <c r="A619" s="14" t="s">
        <v>677</v>
      </c>
      <c r="B619" s="14">
        <f>Table3[[#This Row],[Year]]</f>
        <v>2023</v>
      </c>
      <c r="C619" s="14" t="str">
        <f>Table3[[#This Row],[Month]]</f>
        <v>Jun</v>
      </c>
      <c r="D619" s="14" t="s">
        <v>52</v>
      </c>
      <c r="E619" s="14" t="s">
        <v>53</v>
      </c>
      <c r="F619" s="14" t="s">
        <v>54</v>
      </c>
      <c r="G619" s="14" t="s">
        <v>55</v>
      </c>
      <c r="H619" s="14" t="s">
        <v>56</v>
      </c>
      <c r="I619" s="14" t="s">
        <v>1008</v>
      </c>
      <c r="J619" s="17">
        <f>Table3[[#This Row],[Income]]</f>
        <v>4577.2</v>
      </c>
      <c r="K619" s="17">
        <f>Table3[[#This Row],[Target Income]]</f>
        <v>5126.4639999999999</v>
      </c>
      <c r="N619" s="1">
        <v>2023</v>
      </c>
      <c r="O619" s="1" t="s">
        <v>5</v>
      </c>
      <c r="P619" s="1" t="s">
        <v>13</v>
      </c>
      <c r="Q619" s="2" t="s">
        <v>35</v>
      </c>
      <c r="R619" s="3">
        <v>1245</v>
      </c>
      <c r="S619" s="3">
        <v>4577.2</v>
      </c>
      <c r="T619" s="3">
        <v>5126.4639999999999</v>
      </c>
      <c r="U619" s="3">
        <v>915.44</v>
      </c>
      <c r="V619" s="4" t="s">
        <v>39</v>
      </c>
    </row>
    <row r="620" spans="1:22" ht="18" customHeight="1" x14ac:dyDescent="0.35">
      <c r="A620" s="10" t="s">
        <v>678</v>
      </c>
      <c r="B620" s="10">
        <f>Table3[[#This Row],[Year]]</f>
        <v>2023</v>
      </c>
      <c r="C620" s="10" t="str">
        <f>Table3[[#This Row],[Month]]</f>
        <v>Jun</v>
      </c>
      <c r="D620" s="10" t="s">
        <v>998</v>
      </c>
      <c r="E620" s="10" t="s">
        <v>53</v>
      </c>
      <c r="F620" s="10" t="s">
        <v>54</v>
      </c>
      <c r="G620" s="10" t="s">
        <v>55</v>
      </c>
      <c r="H620" s="10" t="s">
        <v>56</v>
      </c>
      <c r="I620" s="10" t="s">
        <v>57</v>
      </c>
      <c r="J620" s="13">
        <f>Table3[[#This Row],[Income]]</f>
        <v>10000</v>
      </c>
      <c r="K620" s="13">
        <f>Table3[[#This Row],[Target Income]]</f>
        <v>6432.72</v>
      </c>
      <c r="N620" s="1">
        <v>2023</v>
      </c>
      <c r="O620" s="1" t="s">
        <v>5</v>
      </c>
      <c r="P620" s="1" t="s">
        <v>38</v>
      </c>
      <c r="Q620" s="5" t="s">
        <v>30</v>
      </c>
      <c r="R620" s="6">
        <v>644</v>
      </c>
      <c r="S620" s="6">
        <v>10000</v>
      </c>
      <c r="T620" s="6">
        <v>6432.72</v>
      </c>
      <c r="U620" s="3">
        <v>2000</v>
      </c>
      <c r="V620" s="4" t="s">
        <v>39</v>
      </c>
    </row>
    <row r="621" spans="1:22" ht="18" customHeight="1" x14ac:dyDescent="0.35">
      <c r="A621" s="14" t="s">
        <v>679</v>
      </c>
      <c r="B621" s="14">
        <f>Table3[[#This Row],[Year]]</f>
        <v>2023</v>
      </c>
      <c r="C621" s="14" t="str">
        <f>Table3[[#This Row],[Month]]</f>
        <v>Jun</v>
      </c>
      <c r="D621" s="14" t="s">
        <v>998</v>
      </c>
      <c r="E621" s="14" t="s">
        <v>53</v>
      </c>
      <c r="F621" s="14" t="s">
        <v>54</v>
      </c>
      <c r="G621" s="14" t="s">
        <v>55</v>
      </c>
      <c r="H621" s="14" t="s">
        <v>56</v>
      </c>
      <c r="I621" s="14" t="s">
        <v>57</v>
      </c>
      <c r="J621" s="17">
        <f>Table3[[#This Row],[Income]]</f>
        <v>7000</v>
      </c>
      <c r="K621" s="17">
        <f>Table3[[#This Row],[Target Income]]</f>
        <v>7840</v>
      </c>
      <c r="N621" s="1">
        <v>2023</v>
      </c>
      <c r="O621" s="1" t="s">
        <v>5</v>
      </c>
      <c r="P621" s="1" t="s">
        <v>12</v>
      </c>
      <c r="Q621" s="5" t="s">
        <v>29</v>
      </c>
      <c r="R621" s="6">
        <v>643</v>
      </c>
      <c r="S621" s="6">
        <v>7000</v>
      </c>
      <c r="T621" s="6">
        <v>7840</v>
      </c>
      <c r="U621" s="3">
        <v>1400</v>
      </c>
      <c r="V621" s="4" t="s">
        <v>39</v>
      </c>
    </row>
    <row r="622" spans="1:22" ht="18" customHeight="1" x14ac:dyDescent="0.35">
      <c r="A622" s="10" t="s">
        <v>680</v>
      </c>
      <c r="B622" s="10">
        <f>Table3[[#This Row],[Year]]</f>
        <v>2023</v>
      </c>
      <c r="C622" s="10" t="str">
        <f>Table3[[#This Row],[Month]]</f>
        <v>Jun</v>
      </c>
      <c r="D622" s="10" t="s">
        <v>998</v>
      </c>
      <c r="E622" s="10" t="s">
        <v>53</v>
      </c>
      <c r="F622" s="10" t="s">
        <v>54</v>
      </c>
      <c r="G622" s="10" t="s">
        <v>55</v>
      </c>
      <c r="H622" s="10" t="s">
        <v>56</v>
      </c>
      <c r="I622" s="10" t="s">
        <v>57</v>
      </c>
      <c r="J622" s="13">
        <f>Table3[[#This Row],[Income]]</f>
        <v>8000</v>
      </c>
      <c r="K622" s="13">
        <f>Table3[[#This Row],[Target Income]]</f>
        <v>5128.0320000000002</v>
      </c>
      <c r="N622" s="1">
        <v>2023</v>
      </c>
      <c r="O622" s="1" t="s">
        <v>5</v>
      </c>
      <c r="P622" s="1" t="s">
        <v>38</v>
      </c>
      <c r="Q622" s="5" t="s">
        <v>31</v>
      </c>
      <c r="R622" s="6">
        <v>455</v>
      </c>
      <c r="S622" s="6">
        <v>8000</v>
      </c>
      <c r="T622" s="6">
        <v>5128.0320000000002</v>
      </c>
      <c r="U622" s="3">
        <v>1600</v>
      </c>
      <c r="V622" s="4" t="s">
        <v>39</v>
      </c>
    </row>
    <row r="623" spans="1:22" ht="18" customHeight="1" x14ac:dyDescent="0.35">
      <c r="A623" s="14" t="s">
        <v>681</v>
      </c>
      <c r="B623" s="14">
        <f>Table3[[#This Row],[Year]]</f>
        <v>2023</v>
      </c>
      <c r="C623" s="14" t="str">
        <f>Table3[[#This Row],[Month]]</f>
        <v>Jun</v>
      </c>
      <c r="D623" s="14" t="s">
        <v>998</v>
      </c>
      <c r="E623" s="14" t="s">
        <v>53</v>
      </c>
      <c r="F623" s="14" t="s">
        <v>54</v>
      </c>
      <c r="G623" s="14" t="s">
        <v>55</v>
      </c>
      <c r="H623" s="14" t="s">
        <v>56</v>
      </c>
      <c r="I623" s="14" t="s">
        <v>57</v>
      </c>
      <c r="J623" s="17">
        <f>Table3[[#This Row],[Income]]</f>
        <v>7000</v>
      </c>
      <c r="K623" s="17">
        <f>Table3[[#This Row],[Target Income]]</f>
        <v>7840</v>
      </c>
      <c r="N623" s="1">
        <v>2023</v>
      </c>
      <c r="O623" s="1" t="s">
        <v>5</v>
      </c>
      <c r="P623" s="1" t="s">
        <v>12</v>
      </c>
      <c r="Q623" s="5" t="s">
        <v>28</v>
      </c>
      <c r="R623" s="7">
        <v>345</v>
      </c>
      <c r="S623" s="7">
        <v>7000</v>
      </c>
      <c r="T623" s="7">
        <v>7840</v>
      </c>
      <c r="U623" s="3">
        <v>1400</v>
      </c>
      <c r="V623" s="4" t="s">
        <v>39</v>
      </c>
    </row>
    <row r="624" spans="1:22" ht="18" customHeight="1" x14ac:dyDescent="0.35">
      <c r="A624" s="10" t="s">
        <v>682</v>
      </c>
      <c r="B624" s="10">
        <f>Table3[[#This Row],[Year]]</f>
        <v>2023</v>
      </c>
      <c r="C624" s="10" t="str">
        <f>Table3[[#This Row],[Month]]</f>
        <v>Jun</v>
      </c>
      <c r="D624" s="10" t="s">
        <v>998</v>
      </c>
      <c r="E624" s="10" t="s">
        <v>996</v>
      </c>
      <c r="F624" s="10" t="s">
        <v>54</v>
      </c>
      <c r="G624" s="10" t="s">
        <v>55</v>
      </c>
      <c r="H624" s="10" t="s">
        <v>56</v>
      </c>
      <c r="I624" s="10" t="s">
        <v>57</v>
      </c>
      <c r="J624" s="13">
        <f>Table3[[#This Row],[Income]]</f>
        <v>100</v>
      </c>
      <c r="K624" s="13">
        <f>Table3[[#This Row],[Target Income]]</f>
        <v>112</v>
      </c>
      <c r="N624" s="1">
        <v>2023</v>
      </c>
      <c r="O624" s="1" t="s">
        <v>5</v>
      </c>
      <c r="P624" s="1" t="s">
        <v>13</v>
      </c>
      <c r="Q624" s="2" t="s">
        <v>33</v>
      </c>
      <c r="R624" s="3">
        <v>122</v>
      </c>
      <c r="S624" s="3">
        <v>100</v>
      </c>
      <c r="T624" s="3">
        <v>112</v>
      </c>
      <c r="U624" s="3">
        <v>20</v>
      </c>
      <c r="V624" s="4" t="s">
        <v>39</v>
      </c>
    </row>
    <row r="625" spans="1:22" ht="18" customHeight="1" x14ac:dyDescent="0.35">
      <c r="A625" s="14" t="s">
        <v>683</v>
      </c>
      <c r="B625" s="14">
        <f>Table3[[#This Row],[Year]]</f>
        <v>2023</v>
      </c>
      <c r="C625" s="14" t="str">
        <f>Table3[[#This Row],[Month]]</f>
        <v>Jun</v>
      </c>
      <c r="D625" s="14" t="s">
        <v>998</v>
      </c>
      <c r="E625" s="14" t="s">
        <v>53</v>
      </c>
      <c r="F625" s="14" t="s">
        <v>54</v>
      </c>
      <c r="G625" s="14" t="s">
        <v>55</v>
      </c>
      <c r="H625" s="14" t="s">
        <v>56</v>
      </c>
      <c r="I625" s="14" t="s">
        <v>57</v>
      </c>
      <c r="J625" s="17">
        <f>Table3[[#This Row],[Income]]</f>
        <v>2288.6</v>
      </c>
      <c r="K625" s="17">
        <f>Table3[[#This Row],[Target Income]]</f>
        <v>5126.4639999999999</v>
      </c>
      <c r="N625" s="1">
        <v>2023</v>
      </c>
      <c r="O625" s="1" t="s">
        <v>5</v>
      </c>
      <c r="P625" s="1" t="s">
        <v>15</v>
      </c>
      <c r="Q625" s="5" t="s">
        <v>26</v>
      </c>
      <c r="R625" s="6">
        <v>78</v>
      </c>
      <c r="S625" s="6">
        <v>2288.6</v>
      </c>
      <c r="T625" s="6">
        <v>5126.4639999999999</v>
      </c>
      <c r="U625" s="3">
        <v>457.72</v>
      </c>
      <c r="V625" s="4" t="s">
        <v>39</v>
      </c>
    </row>
    <row r="626" spans="1:22" ht="18" customHeight="1" x14ac:dyDescent="0.35">
      <c r="A626" s="10" t="s">
        <v>684</v>
      </c>
      <c r="B626" s="10">
        <f>Table3[[#This Row],[Year]]</f>
        <v>2023</v>
      </c>
      <c r="C626" s="10" t="str">
        <f>Table3[[#This Row],[Month]]</f>
        <v>Jun</v>
      </c>
      <c r="D626" s="10" t="s">
        <v>998</v>
      </c>
      <c r="E626" s="10" t="s">
        <v>53</v>
      </c>
      <c r="F626" s="10" t="s">
        <v>54</v>
      </c>
      <c r="G626" s="10" t="s">
        <v>55</v>
      </c>
      <c r="H626" s="10" t="s">
        <v>56</v>
      </c>
      <c r="I626" s="10" t="s">
        <v>57</v>
      </c>
      <c r="J626" s="13">
        <f>Table3[[#This Row],[Income]]</f>
        <v>2288.4499999999998</v>
      </c>
      <c r="K626" s="13">
        <f>Table3[[#This Row],[Target Income]]</f>
        <v>5126.1279999999997</v>
      </c>
      <c r="N626" s="1">
        <v>2023</v>
      </c>
      <c r="O626" s="1" t="s">
        <v>5</v>
      </c>
      <c r="P626" s="1" t="s">
        <v>15</v>
      </c>
      <c r="Q626" s="5" t="s">
        <v>24</v>
      </c>
      <c r="R626" s="6">
        <v>76</v>
      </c>
      <c r="S626" s="6">
        <v>2288.4499999999998</v>
      </c>
      <c r="T626" s="6">
        <v>5126.1279999999997</v>
      </c>
      <c r="U626" s="3">
        <v>457.69</v>
      </c>
      <c r="V626" s="4" t="s">
        <v>39</v>
      </c>
    </row>
    <row r="627" spans="1:22" ht="18" customHeight="1" x14ac:dyDescent="0.35">
      <c r="A627" s="14" t="s">
        <v>685</v>
      </c>
      <c r="B627" s="14">
        <f>Table3[[#This Row],[Year]]</f>
        <v>2023</v>
      </c>
      <c r="C627" s="14" t="str">
        <f>Table3[[#This Row],[Month]]</f>
        <v>Jun</v>
      </c>
      <c r="D627" s="14" t="s">
        <v>998</v>
      </c>
      <c r="E627" s="14" t="s">
        <v>996</v>
      </c>
      <c r="F627" s="14" t="s">
        <v>54</v>
      </c>
      <c r="G627" s="14" t="s">
        <v>55</v>
      </c>
      <c r="H627" s="14" t="s">
        <v>56</v>
      </c>
      <c r="I627" s="14" t="s">
        <v>57</v>
      </c>
      <c r="J627" s="17">
        <f>Table3[[#This Row],[Income]]</f>
        <v>100</v>
      </c>
      <c r="K627" s="17">
        <f>Table3[[#This Row],[Target Income]]</f>
        <v>224</v>
      </c>
      <c r="N627" s="1">
        <v>2023</v>
      </c>
      <c r="O627" s="1" t="s">
        <v>5</v>
      </c>
      <c r="P627" s="1" t="s">
        <v>15</v>
      </c>
      <c r="Q627" s="5" t="s">
        <v>25</v>
      </c>
      <c r="R627" s="6">
        <v>46</v>
      </c>
      <c r="S627" s="6">
        <v>100</v>
      </c>
      <c r="T627" s="6">
        <v>224</v>
      </c>
      <c r="U627" s="3">
        <v>20</v>
      </c>
      <c r="V627" s="4" t="s">
        <v>39</v>
      </c>
    </row>
    <row r="628" spans="1:22" ht="18" customHeight="1" x14ac:dyDescent="0.35">
      <c r="A628" s="10" t="s">
        <v>686</v>
      </c>
      <c r="B628" s="10">
        <f>Table3[[#This Row],[Year]]</f>
        <v>2023</v>
      </c>
      <c r="C628" s="10" t="str">
        <f>Table3[[#This Row],[Month]]</f>
        <v>Jun</v>
      </c>
      <c r="D628" s="10" t="s">
        <v>998</v>
      </c>
      <c r="E628" s="10" t="s">
        <v>53</v>
      </c>
      <c r="F628" s="10" t="s">
        <v>54</v>
      </c>
      <c r="G628" s="10" t="s">
        <v>55</v>
      </c>
      <c r="H628" s="10" t="s">
        <v>56</v>
      </c>
      <c r="I628" s="10" t="s">
        <v>57</v>
      </c>
      <c r="J628" s="13">
        <f>Table3[[#This Row],[Income]]</f>
        <v>2288.4</v>
      </c>
      <c r="K628" s="13">
        <f>Table3[[#This Row],[Target Income]]</f>
        <v>5126.0160000000005</v>
      </c>
      <c r="N628" s="1">
        <v>2023</v>
      </c>
      <c r="O628" s="1" t="s">
        <v>5</v>
      </c>
      <c r="P628" s="1" t="s">
        <v>15</v>
      </c>
      <c r="Q628" s="5" t="s">
        <v>23</v>
      </c>
      <c r="R628" s="6">
        <v>34</v>
      </c>
      <c r="S628" s="6">
        <v>2288.4</v>
      </c>
      <c r="T628" s="6">
        <v>5126.0160000000005</v>
      </c>
      <c r="U628" s="3">
        <v>457.68000000000006</v>
      </c>
      <c r="V628" s="4" t="s">
        <v>39</v>
      </c>
    </row>
    <row r="629" spans="1:22" ht="18" customHeight="1" x14ac:dyDescent="0.35">
      <c r="A629" s="14" t="s">
        <v>687</v>
      </c>
      <c r="B629" s="14">
        <f>Table3[[#This Row],[Year]]</f>
        <v>2023</v>
      </c>
      <c r="C629" s="14" t="str">
        <f>Table3[[#This Row],[Month]]</f>
        <v>Jun</v>
      </c>
      <c r="D629" s="14" t="s">
        <v>998</v>
      </c>
      <c r="E629" s="14" t="s">
        <v>996</v>
      </c>
      <c r="F629" s="14" t="s">
        <v>54</v>
      </c>
      <c r="G629" s="14" t="s">
        <v>55</v>
      </c>
      <c r="H629" s="14" t="s">
        <v>56</v>
      </c>
      <c r="I629" s="14" t="s">
        <v>57</v>
      </c>
      <c r="J629" s="17">
        <f>Table3[[#This Row],[Income]]</f>
        <v>200</v>
      </c>
      <c r="K629" s="17">
        <f>Table3[[#This Row],[Target Income]]</f>
        <v>224</v>
      </c>
      <c r="N629" s="1">
        <v>2023</v>
      </c>
      <c r="O629" s="1" t="s">
        <v>5</v>
      </c>
      <c r="P629" s="1" t="s">
        <v>13</v>
      </c>
      <c r="Q629" s="2" t="s">
        <v>34</v>
      </c>
      <c r="R629" s="3">
        <v>7</v>
      </c>
      <c r="S629" s="3">
        <v>200</v>
      </c>
      <c r="T629" s="3">
        <v>224</v>
      </c>
      <c r="U629" s="3">
        <v>40</v>
      </c>
      <c r="V629" s="4" t="s">
        <v>39</v>
      </c>
    </row>
    <row r="630" spans="1:22" ht="18" customHeight="1" x14ac:dyDescent="0.35">
      <c r="A630" s="10" t="s">
        <v>688</v>
      </c>
      <c r="B630" s="10">
        <f>Table3[[#This Row],[Year]]</f>
        <v>2023</v>
      </c>
      <c r="C630" s="10" t="str">
        <f>Table3[[#This Row],[Month]]</f>
        <v>Jun</v>
      </c>
      <c r="D630" s="10" t="s">
        <v>52</v>
      </c>
      <c r="E630" s="10" t="s">
        <v>53</v>
      </c>
      <c r="F630" s="10" t="s">
        <v>54</v>
      </c>
      <c r="G630" s="10" t="s">
        <v>55</v>
      </c>
      <c r="H630" s="10" t="s">
        <v>56</v>
      </c>
      <c r="I630" s="10" t="s">
        <v>1008</v>
      </c>
      <c r="J630" s="13">
        <f>Table3[[#This Row],[Income]]</f>
        <v>4577.3</v>
      </c>
      <c r="K630" s="13">
        <f>Table3[[#This Row],[Target Income]]</f>
        <v>7392</v>
      </c>
      <c r="N630" s="1">
        <v>2023</v>
      </c>
      <c r="O630" s="1" t="s">
        <v>5</v>
      </c>
      <c r="P630" s="1" t="s">
        <v>32</v>
      </c>
      <c r="Q630" s="5" t="s">
        <v>32</v>
      </c>
      <c r="R630" s="6">
        <v>3</v>
      </c>
      <c r="S630" s="6">
        <v>4577.3</v>
      </c>
      <c r="T630" s="6">
        <v>7392</v>
      </c>
      <c r="U630" s="3">
        <v>915.46</v>
      </c>
      <c r="V630" s="4" t="s">
        <v>41</v>
      </c>
    </row>
    <row r="631" spans="1:22" ht="18" customHeight="1" x14ac:dyDescent="0.35">
      <c r="A631" s="14" t="s">
        <v>689</v>
      </c>
      <c r="B631" s="14">
        <f>Table3[[#This Row],[Year]]</f>
        <v>2023</v>
      </c>
      <c r="C631" s="14" t="str">
        <f>Table3[[#This Row],[Month]]</f>
        <v>Jun</v>
      </c>
      <c r="D631" s="14" t="s">
        <v>998</v>
      </c>
      <c r="E631" s="14" t="s">
        <v>53</v>
      </c>
      <c r="F631" s="14" t="s">
        <v>54</v>
      </c>
      <c r="G631" s="14" t="s">
        <v>55</v>
      </c>
      <c r="H631" s="14" t="s">
        <v>56</v>
      </c>
      <c r="I631" s="14" t="s">
        <v>57</v>
      </c>
      <c r="J631" s="17">
        <f>Table3[[#This Row],[Income]]</f>
        <v>2288.65</v>
      </c>
      <c r="K631" s="17">
        <f>Table3[[#This Row],[Target Income]]</f>
        <v>5126.576</v>
      </c>
      <c r="N631" s="1">
        <v>2023</v>
      </c>
      <c r="O631" s="1" t="s">
        <v>5</v>
      </c>
      <c r="P631" s="1" t="s">
        <v>15</v>
      </c>
      <c r="Q631" s="5" t="s">
        <v>27</v>
      </c>
      <c r="R631" s="6">
        <v>3</v>
      </c>
      <c r="S631" s="6">
        <v>2288.65</v>
      </c>
      <c r="T631" s="6">
        <v>5126.576</v>
      </c>
      <c r="U631" s="3">
        <v>457.73</v>
      </c>
      <c r="V631" s="4" t="s">
        <v>41</v>
      </c>
    </row>
    <row r="632" spans="1:22" ht="18" customHeight="1" x14ac:dyDescent="0.35">
      <c r="A632" s="10" t="s">
        <v>690</v>
      </c>
      <c r="B632" s="10">
        <f>Table3[[#This Row],[Year]]</f>
        <v>2023</v>
      </c>
      <c r="C632" s="10" t="str">
        <f>Table3[[#This Row],[Month]]</f>
        <v>Jul</v>
      </c>
      <c r="D632" s="10" t="s">
        <v>52</v>
      </c>
      <c r="E632" s="10" t="s">
        <v>53</v>
      </c>
      <c r="F632" s="10" t="s">
        <v>54</v>
      </c>
      <c r="G632" s="10" t="s">
        <v>55</v>
      </c>
      <c r="H632" s="10" t="s">
        <v>56</v>
      </c>
      <c r="I632" s="10" t="s">
        <v>1008</v>
      </c>
      <c r="J632" s="13">
        <f>Table3[[#This Row],[Income]]</f>
        <v>4577.3</v>
      </c>
      <c r="K632" s="13">
        <f>Table3[[#This Row],[Target Income]]</f>
        <v>5126.576</v>
      </c>
      <c r="N632" s="1">
        <v>2023</v>
      </c>
      <c r="O632" s="1" t="s">
        <v>6</v>
      </c>
      <c r="P632" s="1" t="s">
        <v>14</v>
      </c>
      <c r="Q632" s="2" t="s">
        <v>36</v>
      </c>
      <c r="R632" s="3">
        <v>3566</v>
      </c>
      <c r="S632" s="3">
        <v>4577.3</v>
      </c>
      <c r="T632" s="3">
        <v>5126.576</v>
      </c>
      <c r="U632" s="3">
        <v>915.46</v>
      </c>
      <c r="V632" s="4" t="s">
        <v>41</v>
      </c>
    </row>
    <row r="633" spans="1:22" ht="18" customHeight="1" x14ac:dyDescent="0.35">
      <c r="A633" s="14" t="s">
        <v>691</v>
      </c>
      <c r="B633" s="14">
        <f>Table3[[#This Row],[Year]]</f>
        <v>2023</v>
      </c>
      <c r="C633" s="14" t="str">
        <f>Table3[[#This Row],[Month]]</f>
        <v>Jul</v>
      </c>
      <c r="D633" s="14" t="s">
        <v>998</v>
      </c>
      <c r="E633" s="14" t="s">
        <v>53</v>
      </c>
      <c r="F633" s="14" t="s">
        <v>54</v>
      </c>
      <c r="G633" s="14" t="s">
        <v>55</v>
      </c>
      <c r="H633" s="14" t="s">
        <v>56</v>
      </c>
      <c r="I633" s="14" t="s">
        <v>57</v>
      </c>
      <c r="J633" s="17">
        <f>Table3[[#This Row],[Income]]</f>
        <v>8000</v>
      </c>
      <c r="K633" s="17">
        <f>Table3[[#This Row],[Target Income]]</f>
        <v>8960</v>
      </c>
      <c r="N633" s="1">
        <v>2023</v>
      </c>
      <c r="O633" s="1" t="s">
        <v>6</v>
      </c>
      <c r="P633" s="1" t="s">
        <v>14</v>
      </c>
      <c r="Q633" s="2" t="s">
        <v>37</v>
      </c>
      <c r="R633" s="3">
        <v>2498</v>
      </c>
      <c r="S633" s="3">
        <v>8000</v>
      </c>
      <c r="T633" s="3">
        <v>8960</v>
      </c>
      <c r="U633" s="3">
        <v>1600</v>
      </c>
      <c r="V633" s="4" t="s">
        <v>41</v>
      </c>
    </row>
    <row r="634" spans="1:22" ht="18" customHeight="1" x14ac:dyDescent="0.35">
      <c r="A634" s="10" t="s">
        <v>692</v>
      </c>
      <c r="B634" s="10">
        <f>Table3[[#This Row],[Year]]</f>
        <v>2023</v>
      </c>
      <c r="C634" s="10" t="str">
        <f>Table3[[#This Row],[Month]]</f>
        <v>Jul</v>
      </c>
      <c r="D634" s="10" t="s">
        <v>52</v>
      </c>
      <c r="E634" s="10" t="s">
        <v>53</v>
      </c>
      <c r="F634" s="10" t="s">
        <v>54</v>
      </c>
      <c r="G634" s="10" t="s">
        <v>55</v>
      </c>
      <c r="H634" s="10" t="s">
        <v>56</v>
      </c>
      <c r="I634" s="10" t="s">
        <v>1008</v>
      </c>
      <c r="J634" s="13">
        <f>Table3[[#This Row],[Income]]</f>
        <v>4577.2</v>
      </c>
      <c r="K634" s="13">
        <f>Table3[[#This Row],[Target Income]]</f>
        <v>5126.4639999999999</v>
      </c>
      <c r="N634" s="1">
        <v>2023</v>
      </c>
      <c r="O634" s="1" t="s">
        <v>6</v>
      </c>
      <c r="P634" s="1" t="s">
        <v>13</v>
      </c>
      <c r="Q634" s="2" t="s">
        <v>35</v>
      </c>
      <c r="R634" s="3">
        <v>1245</v>
      </c>
      <c r="S634" s="3">
        <v>4577.2</v>
      </c>
      <c r="T634" s="3">
        <v>5126.4639999999999</v>
      </c>
      <c r="U634" s="3">
        <v>915.44</v>
      </c>
      <c r="V634" s="4" t="s">
        <v>41</v>
      </c>
    </row>
    <row r="635" spans="1:22" ht="18" customHeight="1" x14ac:dyDescent="0.35">
      <c r="A635" s="14" t="s">
        <v>693</v>
      </c>
      <c r="B635" s="14">
        <f>Table3[[#This Row],[Year]]</f>
        <v>2023</v>
      </c>
      <c r="C635" s="14" t="str">
        <f>Table3[[#This Row],[Month]]</f>
        <v>Jul</v>
      </c>
      <c r="D635" s="14" t="s">
        <v>52</v>
      </c>
      <c r="E635" s="14" t="s">
        <v>53</v>
      </c>
      <c r="F635" s="14" t="s">
        <v>54</v>
      </c>
      <c r="G635" s="14" t="s">
        <v>55</v>
      </c>
      <c r="H635" s="14" t="s">
        <v>56</v>
      </c>
      <c r="I635" s="14" t="s">
        <v>1008</v>
      </c>
      <c r="J635" s="17">
        <f>Table3[[#This Row],[Income]]</f>
        <v>5743.5</v>
      </c>
      <c r="K635" s="17">
        <f>Table3[[#This Row],[Target Income]]</f>
        <v>6432.72</v>
      </c>
      <c r="N635" s="1">
        <v>2023</v>
      </c>
      <c r="O635" s="1" t="s">
        <v>6</v>
      </c>
      <c r="P635" s="1" t="s">
        <v>38</v>
      </c>
      <c r="Q635" s="5" t="s">
        <v>30</v>
      </c>
      <c r="R635" s="6">
        <v>644</v>
      </c>
      <c r="S635" s="6">
        <v>5743.5</v>
      </c>
      <c r="T635" s="6">
        <v>6432.72</v>
      </c>
      <c r="U635" s="3">
        <v>1148.7</v>
      </c>
      <c r="V635" s="4" t="s">
        <v>41</v>
      </c>
    </row>
    <row r="636" spans="1:22" ht="18" customHeight="1" x14ac:dyDescent="0.35">
      <c r="A636" s="10" t="s">
        <v>694</v>
      </c>
      <c r="B636" s="10">
        <f>Table3[[#This Row],[Year]]</f>
        <v>2023</v>
      </c>
      <c r="C636" s="10" t="str">
        <f>Table3[[#This Row],[Month]]</f>
        <v>Jul</v>
      </c>
      <c r="D636" s="10" t="s">
        <v>998</v>
      </c>
      <c r="E636" s="10" t="s">
        <v>53</v>
      </c>
      <c r="F636" s="10" t="s">
        <v>54</v>
      </c>
      <c r="G636" s="10" t="s">
        <v>55</v>
      </c>
      <c r="H636" s="10" t="s">
        <v>56</v>
      </c>
      <c r="I636" s="10" t="s">
        <v>57</v>
      </c>
      <c r="J636" s="13">
        <f>Table3[[#This Row],[Income]]</f>
        <v>7000</v>
      </c>
      <c r="K636" s="13">
        <f>Table3[[#This Row],[Target Income]]</f>
        <v>7840</v>
      </c>
      <c r="N636" s="1">
        <v>2023</v>
      </c>
      <c r="O636" s="1" t="s">
        <v>6</v>
      </c>
      <c r="P636" s="1" t="s">
        <v>12</v>
      </c>
      <c r="Q636" s="5" t="s">
        <v>29</v>
      </c>
      <c r="R636" s="6">
        <v>643</v>
      </c>
      <c r="S636" s="6">
        <v>7000</v>
      </c>
      <c r="T636" s="6">
        <v>7840</v>
      </c>
      <c r="U636" s="3">
        <v>1400</v>
      </c>
      <c r="V636" s="4" t="s">
        <v>41</v>
      </c>
    </row>
    <row r="637" spans="1:22" ht="18" customHeight="1" x14ac:dyDescent="0.35">
      <c r="A637" s="14" t="s">
        <v>695</v>
      </c>
      <c r="B637" s="14">
        <f>Table3[[#This Row],[Year]]</f>
        <v>2023</v>
      </c>
      <c r="C637" s="14" t="str">
        <f>Table3[[#This Row],[Month]]</f>
        <v>Jul</v>
      </c>
      <c r="D637" s="14" t="s">
        <v>52</v>
      </c>
      <c r="E637" s="14" t="s">
        <v>53</v>
      </c>
      <c r="F637" s="14" t="s">
        <v>54</v>
      </c>
      <c r="G637" s="14" t="s">
        <v>997</v>
      </c>
      <c r="H637" s="14" t="s">
        <v>56</v>
      </c>
      <c r="I637" s="14" t="s">
        <v>1008</v>
      </c>
      <c r="J637" s="17">
        <f>Table3[[#This Row],[Income]]</f>
        <v>4578.6000000000004</v>
      </c>
      <c r="K637" s="17">
        <f>Table3[[#This Row],[Target Income]]</f>
        <v>5128.0320000000002</v>
      </c>
      <c r="N637" s="1">
        <v>2023</v>
      </c>
      <c r="O637" s="1" t="s">
        <v>6</v>
      </c>
      <c r="P637" s="1" t="s">
        <v>38</v>
      </c>
      <c r="Q637" s="5" t="s">
        <v>31</v>
      </c>
      <c r="R637" s="6">
        <v>455</v>
      </c>
      <c r="S637" s="6">
        <v>4578.6000000000004</v>
      </c>
      <c r="T637" s="6">
        <v>5128.0320000000002</v>
      </c>
      <c r="U637" s="3">
        <v>915.72000000000014</v>
      </c>
      <c r="V637" s="4" t="s">
        <v>41</v>
      </c>
    </row>
    <row r="638" spans="1:22" ht="18" customHeight="1" x14ac:dyDescent="0.35">
      <c r="A638" s="10" t="s">
        <v>696</v>
      </c>
      <c r="B638" s="10">
        <f>Table3[[#This Row],[Year]]</f>
        <v>2023</v>
      </c>
      <c r="C638" s="10" t="str">
        <f>Table3[[#This Row],[Month]]</f>
        <v>Jul</v>
      </c>
      <c r="D638" s="10" t="s">
        <v>998</v>
      </c>
      <c r="E638" s="10" t="s">
        <v>53</v>
      </c>
      <c r="F638" s="10" t="s">
        <v>54</v>
      </c>
      <c r="G638" s="10" t="s">
        <v>997</v>
      </c>
      <c r="H638" s="10" t="s">
        <v>56</v>
      </c>
      <c r="I638" s="10" t="s">
        <v>1009</v>
      </c>
      <c r="J638" s="13">
        <f>Table3[[#This Row],[Income]]</f>
        <v>7000</v>
      </c>
      <c r="K638" s="13">
        <f>Table3[[#This Row],[Target Income]]</f>
        <v>7840</v>
      </c>
      <c r="N638" s="1">
        <v>2023</v>
      </c>
      <c r="O638" s="1" t="s">
        <v>6</v>
      </c>
      <c r="P638" s="1" t="s">
        <v>12</v>
      </c>
      <c r="Q638" s="5" t="s">
        <v>28</v>
      </c>
      <c r="R638" s="7">
        <v>345</v>
      </c>
      <c r="S638" s="7">
        <v>7000</v>
      </c>
      <c r="T638" s="7">
        <v>7840</v>
      </c>
      <c r="U638" s="3">
        <v>1400</v>
      </c>
      <c r="V638" s="4" t="s">
        <v>41</v>
      </c>
    </row>
    <row r="639" spans="1:22" ht="18" customHeight="1" x14ac:dyDescent="0.35">
      <c r="A639" s="14" t="s">
        <v>697</v>
      </c>
      <c r="B639" s="14">
        <f>Table3[[#This Row],[Year]]</f>
        <v>2023</v>
      </c>
      <c r="C639" s="14" t="str">
        <f>Table3[[#This Row],[Month]]</f>
        <v>Jul</v>
      </c>
      <c r="D639" s="14" t="s">
        <v>998</v>
      </c>
      <c r="E639" s="14" t="s">
        <v>996</v>
      </c>
      <c r="F639" s="14" t="s">
        <v>54</v>
      </c>
      <c r="G639" s="14" t="s">
        <v>55</v>
      </c>
      <c r="H639" s="14" t="s">
        <v>56</v>
      </c>
      <c r="I639" s="14" t="s">
        <v>57</v>
      </c>
      <c r="J639" s="17">
        <f>Table3[[#This Row],[Income]]</f>
        <v>100</v>
      </c>
      <c r="K639" s="17">
        <f>Table3[[#This Row],[Target Income]]</f>
        <v>112</v>
      </c>
      <c r="N639" s="1">
        <v>2023</v>
      </c>
      <c r="O639" s="1" t="s">
        <v>6</v>
      </c>
      <c r="P639" s="1" t="s">
        <v>13</v>
      </c>
      <c r="Q639" s="2" t="s">
        <v>33</v>
      </c>
      <c r="R639" s="3">
        <v>122</v>
      </c>
      <c r="S639" s="3">
        <v>100</v>
      </c>
      <c r="T639" s="3">
        <v>112</v>
      </c>
      <c r="U639" s="3">
        <v>20</v>
      </c>
      <c r="V639" s="4" t="s">
        <v>41</v>
      </c>
    </row>
    <row r="640" spans="1:22" ht="18" customHeight="1" x14ac:dyDescent="0.35">
      <c r="A640" s="10" t="s">
        <v>698</v>
      </c>
      <c r="B640" s="10">
        <f>Table3[[#This Row],[Year]]</f>
        <v>2023</v>
      </c>
      <c r="C640" s="10" t="str">
        <f>Table3[[#This Row],[Month]]</f>
        <v>Jul</v>
      </c>
      <c r="D640" s="10" t="s">
        <v>998</v>
      </c>
      <c r="E640" s="10" t="s">
        <v>53</v>
      </c>
      <c r="F640" s="10" t="s">
        <v>54</v>
      </c>
      <c r="G640" s="10" t="s">
        <v>55</v>
      </c>
      <c r="H640" s="10" t="s">
        <v>56</v>
      </c>
      <c r="I640" s="10" t="s">
        <v>57</v>
      </c>
      <c r="J640" s="13">
        <f>Table3[[#This Row],[Income]]</f>
        <v>2288.6</v>
      </c>
      <c r="K640" s="13">
        <f>Table3[[#This Row],[Target Income]]</f>
        <v>5126.4639999999999</v>
      </c>
      <c r="N640" s="1">
        <v>2023</v>
      </c>
      <c r="O640" s="1" t="s">
        <v>6</v>
      </c>
      <c r="P640" s="1" t="s">
        <v>15</v>
      </c>
      <c r="Q640" s="5" t="s">
        <v>26</v>
      </c>
      <c r="R640" s="6">
        <v>78</v>
      </c>
      <c r="S640" s="6">
        <v>2288.6</v>
      </c>
      <c r="T640" s="6">
        <v>5126.4639999999999</v>
      </c>
      <c r="U640" s="3">
        <v>457.72</v>
      </c>
      <c r="V640" s="4" t="s">
        <v>41</v>
      </c>
    </row>
    <row r="641" spans="1:22" ht="18" customHeight="1" x14ac:dyDescent="0.35">
      <c r="A641" s="14" t="s">
        <v>699</v>
      </c>
      <c r="B641" s="14">
        <f>Table3[[#This Row],[Year]]</f>
        <v>2023</v>
      </c>
      <c r="C641" s="14" t="str">
        <f>Table3[[#This Row],[Month]]</f>
        <v>Jul</v>
      </c>
      <c r="D641" s="14" t="s">
        <v>998</v>
      </c>
      <c r="E641" s="14" t="s">
        <v>53</v>
      </c>
      <c r="F641" s="14" t="s">
        <v>54</v>
      </c>
      <c r="G641" s="14" t="s">
        <v>55</v>
      </c>
      <c r="H641" s="14" t="s">
        <v>56</v>
      </c>
      <c r="I641" s="14" t="s">
        <v>57</v>
      </c>
      <c r="J641" s="17">
        <f>Table3[[#This Row],[Income]]</f>
        <v>2288.4499999999998</v>
      </c>
      <c r="K641" s="17">
        <f>Table3[[#This Row],[Target Income]]</f>
        <v>5126.1279999999997</v>
      </c>
      <c r="N641" s="1">
        <v>2023</v>
      </c>
      <c r="O641" s="1" t="s">
        <v>6</v>
      </c>
      <c r="P641" s="1" t="s">
        <v>15</v>
      </c>
      <c r="Q641" s="5" t="s">
        <v>24</v>
      </c>
      <c r="R641" s="6">
        <v>76</v>
      </c>
      <c r="S641" s="6">
        <v>2288.4499999999998</v>
      </c>
      <c r="T641" s="6">
        <v>5126.1279999999997</v>
      </c>
      <c r="U641" s="3">
        <v>457.69</v>
      </c>
      <c r="V641" s="4" t="s">
        <v>41</v>
      </c>
    </row>
    <row r="642" spans="1:22" ht="18" customHeight="1" x14ac:dyDescent="0.35">
      <c r="A642" s="10" t="s">
        <v>700</v>
      </c>
      <c r="B642" s="10">
        <f>Table3[[#This Row],[Year]]</f>
        <v>2023</v>
      </c>
      <c r="C642" s="10" t="str">
        <f>Table3[[#This Row],[Month]]</f>
        <v>Jul</v>
      </c>
      <c r="D642" s="10" t="s">
        <v>998</v>
      </c>
      <c r="E642" s="10" t="s">
        <v>996</v>
      </c>
      <c r="F642" s="10" t="s">
        <v>54</v>
      </c>
      <c r="G642" s="10" t="s">
        <v>55</v>
      </c>
      <c r="H642" s="10" t="s">
        <v>56</v>
      </c>
      <c r="I642" s="10" t="s">
        <v>57</v>
      </c>
      <c r="J642" s="13">
        <f>Table3[[#This Row],[Income]]</f>
        <v>100</v>
      </c>
      <c r="K642" s="13">
        <f>Table3[[#This Row],[Target Income]]</f>
        <v>224</v>
      </c>
      <c r="N642" s="1">
        <v>2023</v>
      </c>
      <c r="O642" s="1" t="s">
        <v>6</v>
      </c>
      <c r="P642" s="1" t="s">
        <v>15</v>
      </c>
      <c r="Q642" s="5" t="s">
        <v>25</v>
      </c>
      <c r="R642" s="6">
        <v>46</v>
      </c>
      <c r="S642" s="6">
        <v>100</v>
      </c>
      <c r="T642" s="6">
        <v>224</v>
      </c>
      <c r="U642" s="3">
        <v>20</v>
      </c>
      <c r="V642" s="4" t="s">
        <v>41</v>
      </c>
    </row>
    <row r="643" spans="1:22" ht="18" customHeight="1" x14ac:dyDescent="0.35">
      <c r="A643" s="14" t="s">
        <v>701</v>
      </c>
      <c r="B643" s="14">
        <f>Table3[[#This Row],[Year]]</f>
        <v>2023</v>
      </c>
      <c r="C643" s="14" t="str">
        <f>Table3[[#This Row],[Month]]</f>
        <v>Jul</v>
      </c>
      <c r="D643" s="14" t="s">
        <v>998</v>
      </c>
      <c r="E643" s="14" t="s">
        <v>53</v>
      </c>
      <c r="F643" s="14" t="s">
        <v>54</v>
      </c>
      <c r="G643" s="14" t="s">
        <v>55</v>
      </c>
      <c r="H643" s="14" t="s">
        <v>56</v>
      </c>
      <c r="I643" s="14" t="s">
        <v>57</v>
      </c>
      <c r="J643" s="17">
        <f>Table3[[#This Row],[Income]]</f>
        <v>2288.4</v>
      </c>
      <c r="K643" s="17">
        <f>Table3[[#This Row],[Target Income]]</f>
        <v>5126.0160000000005</v>
      </c>
      <c r="N643" s="1">
        <v>2023</v>
      </c>
      <c r="O643" s="1" t="s">
        <v>6</v>
      </c>
      <c r="P643" s="1" t="s">
        <v>15</v>
      </c>
      <c r="Q643" s="5" t="s">
        <v>23</v>
      </c>
      <c r="R643" s="6">
        <v>34</v>
      </c>
      <c r="S643" s="6">
        <v>2288.4</v>
      </c>
      <c r="T643" s="6">
        <v>5126.0160000000005</v>
      </c>
      <c r="U643" s="3">
        <v>457.68000000000006</v>
      </c>
      <c r="V643" s="4" t="s">
        <v>41</v>
      </c>
    </row>
    <row r="644" spans="1:22" ht="18" customHeight="1" x14ac:dyDescent="0.35">
      <c r="A644" s="10" t="s">
        <v>702</v>
      </c>
      <c r="B644" s="10">
        <f>Table3[[#This Row],[Year]]</f>
        <v>2023</v>
      </c>
      <c r="C644" s="10" t="str">
        <f>Table3[[#This Row],[Month]]</f>
        <v>Jul</v>
      </c>
      <c r="D644" s="10" t="s">
        <v>998</v>
      </c>
      <c r="E644" s="10" t="s">
        <v>996</v>
      </c>
      <c r="F644" s="10" t="s">
        <v>54</v>
      </c>
      <c r="G644" s="10" t="s">
        <v>55</v>
      </c>
      <c r="H644" s="10" t="s">
        <v>56</v>
      </c>
      <c r="I644" s="10" t="s">
        <v>57</v>
      </c>
      <c r="J644" s="13">
        <f>Table3[[#This Row],[Income]]</f>
        <v>200</v>
      </c>
      <c r="K644" s="13">
        <f>Table3[[#This Row],[Target Income]]</f>
        <v>224</v>
      </c>
      <c r="N644" s="1">
        <v>2023</v>
      </c>
      <c r="O644" s="1" t="s">
        <v>6</v>
      </c>
      <c r="P644" s="1" t="s">
        <v>13</v>
      </c>
      <c r="Q644" s="2" t="s">
        <v>34</v>
      </c>
      <c r="R644" s="3">
        <v>7</v>
      </c>
      <c r="S644" s="3">
        <v>200</v>
      </c>
      <c r="T644" s="3">
        <v>224</v>
      </c>
      <c r="U644" s="3">
        <v>40</v>
      </c>
      <c r="V644" s="4" t="s">
        <v>41</v>
      </c>
    </row>
    <row r="645" spans="1:22" ht="18" customHeight="1" x14ac:dyDescent="0.35">
      <c r="A645" s="14" t="s">
        <v>703</v>
      </c>
      <c r="B645" s="14">
        <f>Table3[[#This Row],[Year]]</f>
        <v>2023</v>
      </c>
      <c r="C645" s="14" t="str">
        <f>Table3[[#This Row],[Month]]</f>
        <v>Jul</v>
      </c>
      <c r="D645" s="14" t="s">
        <v>998</v>
      </c>
      <c r="E645" s="14" t="s">
        <v>53</v>
      </c>
      <c r="F645" s="14" t="s">
        <v>54</v>
      </c>
      <c r="G645" s="14" t="s">
        <v>55</v>
      </c>
      <c r="H645" s="14" t="s">
        <v>56</v>
      </c>
      <c r="I645" s="14" t="s">
        <v>57</v>
      </c>
      <c r="J645" s="17">
        <f>Table3[[#This Row],[Income]]</f>
        <v>2288.65</v>
      </c>
      <c r="K645" s="17">
        <f>Table3[[#This Row],[Target Income]]</f>
        <v>5126.576</v>
      </c>
      <c r="N645" s="1">
        <v>2023</v>
      </c>
      <c r="O645" s="1" t="s">
        <v>6</v>
      </c>
      <c r="P645" s="1" t="s">
        <v>15</v>
      </c>
      <c r="Q645" s="5" t="s">
        <v>27</v>
      </c>
      <c r="R645" s="6">
        <v>3</v>
      </c>
      <c r="S645" s="6">
        <v>2288.65</v>
      </c>
      <c r="T645" s="6">
        <v>5126.576</v>
      </c>
      <c r="U645" s="3">
        <v>457.73</v>
      </c>
      <c r="V645" s="4" t="s">
        <v>41</v>
      </c>
    </row>
    <row r="646" spans="1:22" ht="18" customHeight="1" x14ac:dyDescent="0.35">
      <c r="A646" s="10" t="s">
        <v>704</v>
      </c>
      <c r="B646" s="10">
        <f>Table3[[#This Row],[Year]]</f>
        <v>2023</v>
      </c>
      <c r="C646" s="10" t="str">
        <f>Table3[[#This Row],[Month]]</f>
        <v>Jul</v>
      </c>
      <c r="D646" s="10" t="s">
        <v>998</v>
      </c>
      <c r="E646" s="10" t="s">
        <v>53</v>
      </c>
      <c r="F646" s="10" t="s">
        <v>54</v>
      </c>
      <c r="G646" s="10" t="s">
        <v>997</v>
      </c>
      <c r="H646" s="10" t="s">
        <v>56</v>
      </c>
      <c r="I646" s="10" t="s">
        <v>1009</v>
      </c>
      <c r="J646" s="13">
        <f>Table3[[#This Row],[Income]]</f>
        <v>6600</v>
      </c>
      <c r="K646" s="13">
        <f>Table3[[#This Row],[Target Income]]</f>
        <v>7392</v>
      </c>
      <c r="N646" s="1">
        <v>2023</v>
      </c>
      <c r="O646" s="1" t="s">
        <v>6</v>
      </c>
      <c r="P646" s="1" t="s">
        <v>32</v>
      </c>
      <c r="Q646" s="5" t="s">
        <v>32</v>
      </c>
      <c r="R646" s="6">
        <v>2</v>
      </c>
      <c r="S646" s="6">
        <v>6600</v>
      </c>
      <c r="T646" s="6">
        <v>7392</v>
      </c>
      <c r="U646" s="3">
        <v>1320</v>
      </c>
      <c r="V646" s="4" t="s">
        <v>39</v>
      </c>
    </row>
    <row r="647" spans="1:22" ht="18" customHeight="1" x14ac:dyDescent="0.35">
      <c r="A647" s="14" t="s">
        <v>705</v>
      </c>
      <c r="B647" s="14">
        <f>Table3[[#This Row],[Year]]</f>
        <v>2023</v>
      </c>
      <c r="C647" s="14" t="str">
        <f>Table3[[#This Row],[Month]]</f>
        <v>Aug</v>
      </c>
      <c r="D647" s="14" t="s">
        <v>52</v>
      </c>
      <c r="E647" s="14" t="s">
        <v>53</v>
      </c>
      <c r="F647" s="14" t="s">
        <v>54</v>
      </c>
      <c r="G647" s="14" t="s">
        <v>997</v>
      </c>
      <c r="H647" s="14" t="s">
        <v>56</v>
      </c>
      <c r="I647" s="14" t="s">
        <v>1008</v>
      </c>
      <c r="J647" s="17">
        <f>Table3[[#This Row],[Income]]</f>
        <v>4577.3</v>
      </c>
      <c r="K647" s="17">
        <f>Table3[[#This Row],[Target Income]]</f>
        <v>5126.576</v>
      </c>
      <c r="N647" s="1">
        <v>2023</v>
      </c>
      <c r="O647" s="1" t="s">
        <v>7</v>
      </c>
      <c r="P647" s="1" t="s">
        <v>14</v>
      </c>
      <c r="Q647" s="2" t="s">
        <v>36</v>
      </c>
      <c r="R647" s="3">
        <v>3566</v>
      </c>
      <c r="S647" s="3">
        <v>4577.3</v>
      </c>
      <c r="T647" s="3">
        <v>5126.576</v>
      </c>
      <c r="U647" s="3">
        <v>915.46</v>
      </c>
      <c r="V647" s="4" t="s">
        <v>39</v>
      </c>
    </row>
    <row r="648" spans="1:22" ht="18" customHeight="1" x14ac:dyDescent="0.35">
      <c r="A648" s="10" t="s">
        <v>706</v>
      </c>
      <c r="B648" s="10">
        <f>Table3[[#This Row],[Year]]</f>
        <v>2023</v>
      </c>
      <c r="C648" s="10" t="str">
        <f>Table3[[#This Row],[Month]]</f>
        <v>Aug</v>
      </c>
      <c r="D648" s="10" t="s">
        <v>998</v>
      </c>
      <c r="E648" s="10" t="s">
        <v>53</v>
      </c>
      <c r="F648" s="10" t="s">
        <v>54</v>
      </c>
      <c r="G648" s="10" t="s">
        <v>997</v>
      </c>
      <c r="H648" s="10" t="s">
        <v>56</v>
      </c>
      <c r="I648" s="10" t="s">
        <v>1009</v>
      </c>
      <c r="J648" s="13">
        <f>Table3[[#This Row],[Income]]</f>
        <v>8000</v>
      </c>
      <c r="K648" s="13">
        <f>Table3[[#This Row],[Target Income]]</f>
        <v>8960</v>
      </c>
      <c r="N648" s="1">
        <v>2023</v>
      </c>
      <c r="O648" s="1" t="s">
        <v>7</v>
      </c>
      <c r="P648" s="1" t="s">
        <v>14</v>
      </c>
      <c r="Q648" s="2" t="s">
        <v>37</v>
      </c>
      <c r="R648" s="3">
        <v>2498</v>
      </c>
      <c r="S648" s="3">
        <v>8000</v>
      </c>
      <c r="T648" s="3">
        <v>8960</v>
      </c>
      <c r="U648" s="3">
        <v>1600</v>
      </c>
      <c r="V648" s="4" t="s">
        <v>39</v>
      </c>
    </row>
    <row r="649" spans="1:22" ht="18" customHeight="1" x14ac:dyDescent="0.35">
      <c r="A649" s="14" t="s">
        <v>707</v>
      </c>
      <c r="B649" s="14">
        <f>Table3[[#This Row],[Year]]</f>
        <v>2023</v>
      </c>
      <c r="C649" s="14" t="str">
        <f>Table3[[#This Row],[Month]]</f>
        <v>Aug</v>
      </c>
      <c r="D649" s="14" t="s">
        <v>52</v>
      </c>
      <c r="E649" s="14" t="s">
        <v>53</v>
      </c>
      <c r="F649" s="14" t="s">
        <v>54</v>
      </c>
      <c r="G649" s="14" t="s">
        <v>997</v>
      </c>
      <c r="H649" s="14" t="s">
        <v>56</v>
      </c>
      <c r="I649" s="14" t="s">
        <v>1008</v>
      </c>
      <c r="J649" s="17">
        <f>Table3[[#This Row],[Income]]</f>
        <v>4577.2</v>
      </c>
      <c r="K649" s="17">
        <f>Table3[[#This Row],[Target Income]]</f>
        <v>5126.4639999999999</v>
      </c>
      <c r="N649" s="1">
        <v>2023</v>
      </c>
      <c r="O649" s="1" t="s">
        <v>7</v>
      </c>
      <c r="P649" s="1" t="s">
        <v>13</v>
      </c>
      <c r="Q649" s="2" t="s">
        <v>35</v>
      </c>
      <c r="R649" s="3">
        <v>1245</v>
      </c>
      <c r="S649" s="3">
        <v>4577.2</v>
      </c>
      <c r="T649" s="3">
        <v>5126.4639999999999</v>
      </c>
      <c r="U649" s="3">
        <v>915.44</v>
      </c>
      <c r="V649" s="4" t="s">
        <v>39</v>
      </c>
    </row>
    <row r="650" spans="1:22" ht="18" customHeight="1" x14ac:dyDescent="0.35">
      <c r="A650" s="10" t="s">
        <v>708</v>
      </c>
      <c r="B650" s="10">
        <f>Table3[[#This Row],[Year]]</f>
        <v>2023</v>
      </c>
      <c r="C650" s="10" t="str">
        <f>Table3[[#This Row],[Month]]</f>
        <v>Aug</v>
      </c>
      <c r="D650" s="10" t="s">
        <v>52</v>
      </c>
      <c r="E650" s="10" t="s">
        <v>53</v>
      </c>
      <c r="F650" s="10" t="s">
        <v>54</v>
      </c>
      <c r="G650" s="10" t="s">
        <v>997</v>
      </c>
      <c r="H650" s="10" t="s">
        <v>56</v>
      </c>
      <c r="I650" s="10" t="s">
        <v>1008</v>
      </c>
      <c r="J650" s="13">
        <f>Table3[[#This Row],[Income]]</f>
        <v>5743.5</v>
      </c>
      <c r="K650" s="13">
        <f>Table3[[#This Row],[Target Income]]</f>
        <v>6432.72</v>
      </c>
      <c r="N650" s="1">
        <v>2023</v>
      </c>
      <c r="O650" s="1" t="s">
        <v>7</v>
      </c>
      <c r="P650" s="1" t="s">
        <v>38</v>
      </c>
      <c r="Q650" s="5" t="s">
        <v>30</v>
      </c>
      <c r="R650" s="6">
        <v>644</v>
      </c>
      <c r="S650" s="6">
        <v>5743.5</v>
      </c>
      <c r="T650" s="6">
        <v>6432.72</v>
      </c>
      <c r="U650" s="3">
        <v>1148.7</v>
      </c>
      <c r="V650" s="4" t="s">
        <v>39</v>
      </c>
    </row>
    <row r="651" spans="1:22" ht="18" customHeight="1" x14ac:dyDescent="0.35">
      <c r="A651" s="14" t="s">
        <v>709</v>
      </c>
      <c r="B651" s="14">
        <f>Table3[[#This Row],[Year]]</f>
        <v>2023</v>
      </c>
      <c r="C651" s="14" t="str">
        <f>Table3[[#This Row],[Month]]</f>
        <v>Aug</v>
      </c>
      <c r="D651" s="14" t="s">
        <v>998</v>
      </c>
      <c r="E651" s="14" t="s">
        <v>53</v>
      </c>
      <c r="F651" s="14" t="s">
        <v>54</v>
      </c>
      <c r="G651" s="14" t="s">
        <v>997</v>
      </c>
      <c r="H651" s="14" t="s">
        <v>56</v>
      </c>
      <c r="I651" s="14" t="s">
        <v>1009</v>
      </c>
      <c r="J651" s="17">
        <f>Table3[[#This Row],[Income]]</f>
        <v>7000</v>
      </c>
      <c r="K651" s="17">
        <f>Table3[[#This Row],[Target Income]]</f>
        <v>7840</v>
      </c>
      <c r="N651" s="1">
        <v>2023</v>
      </c>
      <c r="O651" s="1" t="s">
        <v>7</v>
      </c>
      <c r="P651" s="1" t="s">
        <v>12</v>
      </c>
      <c r="Q651" s="5" t="s">
        <v>29</v>
      </c>
      <c r="R651" s="6">
        <v>643</v>
      </c>
      <c r="S651" s="6">
        <v>7000</v>
      </c>
      <c r="T651" s="6">
        <v>7840</v>
      </c>
      <c r="U651" s="3">
        <v>1400</v>
      </c>
      <c r="V651" s="4" t="s">
        <v>41</v>
      </c>
    </row>
    <row r="652" spans="1:22" ht="18" customHeight="1" x14ac:dyDescent="0.35">
      <c r="A652" s="10" t="s">
        <v>710</v>
      </c>
      <c r="B652" s="10">
        <f>Table3[[#This Row],[Year]]</f>
        <v>2023</v>
      </c>
      <c r="C652" s="10" t="str">
        <f>Table3[[#This Row],[Month]]</f>
        <v>Aug</v>
      </c>
      <c r="D652" s="10" t="s">
        <v>52</v>
      </c>
      <c r="E652" s="10" t="s">
        <v>53</v>
      </c>
      <c r="F652" s="10" t="s">
        <v>54</v>
      </c>
      <c r="G652" s="10" t="s">
        <v>997</v>
      </c>
      <c r="H652" s="10" t="s">
        <v>56</v>
      </c>
      <c r="I652" s="10" t="s">
        <v>1008</v>
      </c>
      <c r="J652" s="13">
        <f>Table3[[#This Row],[Income]]</f>
        <v>5036.46</v>
      </c>
      <c r="K652" s="13">
        <f>Table3[[#This Row],[Target Income]]</f>
        <v>5128.0320000000002</v>
      </c>
      <c r="N652" s="1">
        <v>2023</v>
      </c>
      <c r="O652" s="1" t="s">
        <v>7</v>
      </c>
      <c r="P652" s="1" t="s">
        <v>38</v>
      </c>
      <c r="Q652" s="5" t="s">
        <v>31</v>
      </c>
      <c r="R652" s="6">
        <v>455</v>
      </c>
      <c r="S652" s="6">
        <v>5036.46</v>
      </c>
      <c r="T652" s="6">
        <v>5128.0320000000002</v>
      </c>
      <c r="U652" s="3">
        <v>1007.292</v>
      </c>
      <c r="V652" s="4" t="s">
        <v>41</v>
      </c>
    </row>
    <row r="653" spans="1:22" ht="18" customHeight="1" x14ac:dyDescent="0.35">
      <c r="A653" s="14" t="s">
        <v>711</v>
      </c>
      <c r="B653" s="14">
        <f>Table3[[#This Row],[Year]]</f>
        <v>2023</v>
      </c>
      <c r="C653" s="14" t="str">
        <f>Table3[[#This Row],[Month]]</f>
        <v>Aug</v>
      </c>
      <c r="D653" s="14" t="s">
        <v>998</v>
      </c>
      <c r="E653" s="14" t="s">
        <v>53</v>
      </c>
      <c r="F653" s="14" t="s">
        <v>54</v>
      </c>
      <c r="G653" s="14" t="s">
        <v>997</v>
      </c>
      <c r="H653" s="14" t="s">
        <v>56</v>
      </c>
      <c r="I653" s="14" t="s">
        <v>1009</v>
      </c>
      <c r="J653" s="17">
        <f>Table3[[#This Row],[Income]]</f>
        <v>7700</v>
      </c>
      <c r="K653" s="17">
        <f>Table3[[#This Row],[Target Income]]</f>
        <v>7840</v>
      </c>
      <c r="N653" s="1">
        <v>2023</v>
      </c>
      <c r="O653" s="1" t="s">
        <v>7</v>
      </c>
      <c r="P653" s="1" t="s">
        <v>12</v>
      </c>
      <c r="Q653" s="5" t="s">
        <v>28</v>
      </c>
      <c r="R653" s="7">
        <v>345</v>
      </c>
      <c r="S653" s="7">
        <v>7700</v>
      </c>
      <c r="T653" s="7">
        <v>7840</v>
      </c>
      <c r="U653" s="3">
        <v>1540</v>
      </c>
      <c r="V653" s="4" t="s">
        <v>41</v>
      </c>
    </row>
    <row r="654" spans="1:22" ht="18" customHeight="1" x14ac:dyDescent="0.35">
      <c r="A654" s="10" t="s">
        <v>712</v>
      </c>
      <c r="B654" s="10">
        <f>Table3[[#This Row],[Year]]</f>
        <v>2023</v>
      </c>
      <c r="C654" s="10" t="str">
        <f>Table3[[#This Row],[Month]]</f>
        <v>Aug</v>
      </c>
      <c r="D654" s="10" t="s">
        <v>998</v>
      </c>
      <c r="E654" s="10" t="s">
        <v>996</v>
      </c>
      <c r="F654" s="10" t="s">
        <v>54</v>
      </c>
      <c r="G654" s="10" t="s">
        <v>55</v>
      </c>
      <c r="H654" s="10" t="s">
        <v>56</v>
      </c>
      <c r="I654" s="10" t="s">
        <v>57</v>
      </c>
      <c r="J654" s="13">
        <f>Table3[[#This Row],[Income]]</f>
        <v>110</v>
      </c>
      <c r="K654" s="13">
        <f>Table3[[#This Row],[Target Income]]</f>
        <v>112</v>
      </c>
      <c r="N654" s="1">
        <v>2023</v>
      </c>
      <c r="O654" s="1" t="s">
        <v>7</v>
      </c>
      <c r="P654" s="1" t="s">
        <v>13</v>
      </c>
      <c r="Q654" s="2" t="s">
        <v>33</v>
      </c>
      <c r="R654" s="3">
        <v>122</v>
      </c>
      <c r="S654" s="3">
        <v>110</v>
      </c>
      <c r="T654" s="3">
        <v>112</v>
      </c>
      <c r="U654" s="3">
        <v>22</v>
      </c>
      <c r="V654" s="4" t="s">
        <v>41</v>
      </c>
    </row>
    <row r="655" spans="1:22" ht="18" customHeight="1" x14ac:dyDescent="0.35">
      <c r="A655" s="14" t="s">
        <v>713</v>
      </c>
      <c r="B655" s="14">
        <f>Table3[[#This Row],[Year]]</f>
        <v>2023</v>
      </c>
      <c r="C655" s="14" t="str">
        <f>Table3[[#This Row],[Month]]</f>
        <v>Aug</v>
      </c>
      <c r="D655" s="14" t="s">
        <v>998</v>
      </c>
      <c r="E655" s="14" t="s">
        <v>53</v>
      </c>
      <c r="F655" s="14" t="s">
        <v>54</v>
      </c>
      <c r="G655" s="14" t="s">
        <v>55</v>
      </c>
      <c r="H655" s="14" t="s">
        <v>56</v>
      </c>
      <c r="I655" s="14" t="s">
        <v>57</v>
      </c>
      <c r="J655" s="17">
        <f>Table3[[#This Row],[Income]]</f>
        <v>2517.46</v>
      </c>
      <c r="K655" s="17">
        <f>Table3[[#This Row],[Target Income]]</f>
        <v>5126.4639999999999</v>
      </c>
      <c r="N655" s="1">
        <v>2023</v>
      </c>
      <c r="O655" s="1" t="s">
        <v>7</v>
      </c>
      <c r="P655" s="1" t="s">
        <v>15</v>
      </c>
      <c r="Q655" s="5" t="s">
        <v>26</v>
      </c>
      <c r="R655" s="6">
        <v>78</v>
      </c>
      <c r="S655" s="6">
        <v>2517.46</v>
      </c>
      <c r="T655" s="6">
        <v>5126.4639999999999</v>
      </c>
      <c r="U655" s="3">
        <v>503.49200000000002</v>
      </c>
      <c r="V655" s="4" t="s">
        <v>41</v>
      </c>
    </row>
    <row r="656" spans="1:22" ht="18" customHeight="1" x14ac:dyDescent="0.35">
      <c r="A656" s="10" t="s">
        <v>714</v>
      </c>
      <c r="B656" s="10">
        <f>Table3[[#This Row],[Year]]</f>
        <v>2023</v>
      </c>
      <c r="C656" s="10" t="str">
        <f>Table3[[#This Row],[Month]]</f>
        <v>Aug</v>
      </c>
      <c r="D656" s="10" t="s">
        <v>998</v>
      </c>
      <c r="E656" s="10" t="s">
        <v>53</v>
      </c>
      <c r="F656" s="10" t="s">
        <v>54</v>
      </c>
      <c r="G656" s="10" t="s">
        <v>55</v>
      </c>
      <c r="H656" s="10" t="s">
        <v>56</v>
      </c>
      <c r="I656" s="10" t="s">
        <v>57</v>
      </c>
      <c r="J656" s="13">
        <f>Table3[[#This Row],[Income]]</f>
        <v>2517.2949999999996</v>
      </c>
      <c r="K656" s="13">
        <f>Table3[[#This Row],[Target Income]]</f>
        <v>5126.1279999999997</v>
      </c>
      <c r="N656" s="1">
        <v>2023</v>
      </c>
      <c r="O656" s="1" t="s">
        <v>7</v>
      </c>
      <c r="P656" s="1" t="s">
        <v>15</v>
      </c>
      <c r="Q656" s="5" t="s">
        <v>24</v>
      </c>
      <c r="R656" s="6">
        <v>76</v>
      </c>
      <c r="S656" s="6">
        <v>2517.2949999999996</v>
      </c>
      <c r="T656" s="6">
        <v>5126.1279999999997</v>
      </c>
      <c r="U656" s="3">
        <v>503.45899999999995</v>
      </c>
      <c r="V656" s="4" t="s">
        <v>41</v>
      </c>
    </row>
    <row r="657" spans="1:22" ht="18" customHeight="1" x14ac:dyDescent="0.35">
      <c r="A657" s="14" t="s">
        <v>715</v>
      </c>
      <c r="B657" s="14">
        <f>Table3[[#This Row],[Year]]</f>
        <v>2023</v>
      </c>
      <c r="C657" s="14" t="str">
        <f>Table3[[#This Row],[Month]]</f>
        <v>Aug</v>
      </c>
      <c r="D657" s="14" t="s">
        <v>998</v>
      </c>
      <c r="E657" s="14" t="s">
        <v>996</v>
      </c>
      <c r="F657" s="14" t="s">
        <v>54</v>
      </c>
      <c r="G657" s="14" t="s">
        <v>55</v>
      </c>
      <c r="H657" s="14" t="s">
        <v>56</v>
      </c>
      <c r="I657" s="14" t="s">
        <v>57</v>
      </c>
      <c r="J657" s="17">
        <f>Table3[[#This Row],[Income]]</f>
        <v>115</v>
      </c>
      <c r="K657" s="17">
        <f>Table3[[#This Row],[Target Income]]</f>
        <v>224</v>
      </c>
      <c r="N657" s="1">
        <v>2023</v>
      </c>
      <c r="O657" s="1" t="s">
        <v>7</v>
      </c>
      <c r="P657" s="1" t="s">
        <v>15</v>
      </c>
      <c r="Q657" s="5" t="s">
        <v>25</v>
      </c>
      <c r="R657" s="6">
        <v>46</v>
      </c>
      <c r="S657" s="6">
        <v>115</v>
      </c>
      <c r="T657" s="6">
        <v>224</v>
      </c>
      <c r="U657" s="3">
        <v>23</v>
      </c>
      <c r="V657" s="4" t="s">
        <v>41</v>
      </c>
    </row>
    <row r="658" spans="1:22" ht="18" customHeight="1" x14ac:dyDescent="0.35">
      <c r="A658" s="10" t="s">
        <v>716</v>
      </c>
      <c r="B658" s="10">
        <f>Table3[[#This Row],[Year]]</f>
        <v>2023</v>
      </c>
      <c r="C658" s="10" t="str">
        <f>Table3[[#This Row],[Month]]</f>
        <v>Aug</v>
      </c>
      <c r="D658" s="10" t="s">
        <v>998</v>
      </c>
      <c r="E658" s="10" t="s">
        <v>53</v>
      </c>
      <c r="F658" s="10" t="s">
        <v>54</v>
      </c>
      <c r="G658" s="10" t="s">
        <v>55</v>
      </c>
      <c r="H658" s="10" t="s">
        <v>56</v>
      </c>
      <c r="I658" s="10" t="s">
        <v>57</v>
      </c>
      <c r="J658" s="13">
        <f>Table3[[#This Row],[Income]]</f>
        <v>2631.66</v>
      </c>
      <c r="K658" s="13">
        <f>Table3[[#This Row],[Target Income]]</f>
        <v>5126.0160000000005</v>
      </c>
      <c r="N658" s="1">
        <v>2023</v>
      </c>
      <c r="O658" s="1" t="s">
        <v>7</v>
      </c>
      <c r="P658" s="1" t="s">
        <v>15</v>
      </c>
      <c r="Q658" s="5" t="s">
        <v>23</v>
      </c>
      <c r="R658" s="6">
        <v>34</v>
      </c>
      <c r="S658" s="6">
        <v>2631.66</v>
      </c>
      <c r="T658" s="6">
        <v>5126.0160000000005</v>
      </c>
      <c r="U658" s="3">
        <v>526.33199999999999</v>
      </c>
      <c r="V658" s="4" t="s">
        <v>41</v>
      </c>
    </row>
    <row r="659" spans="1:22" ht="18" customHeight="1" x14ac:dyDescent="0.35">
      <c r="A659" s="14" t="s">
        <v>717</v>
      </c>
      <c r="B659" s="14">
        <f>Table3[[#This Row],[Year]]</f>
        <v>2023</v>
      </c>
      <c r="C659" s="14" t="str">
        <f>Table3[[#This Row],[Month]]</f>
        <v>Aug</v>
      </c>
      <c r="D659" s="14" t="s">
        <v>998</v>
      </c>
      <c r="E659" s="14" t="s">
        <v>996</v>
      </c>
      <c r="F659" s="14" t="s">
        <v>54</v>
      </c>
      <c r="G659" s="14" t="s">
        <v>55</v>
      </c>
      <c r="H659" s="14" t="s">
        <v>56</v>
      </c>
      <c r="I659" s="14" t="s">
        <v>57</v>
      </c>
      <c r="J659" s="17">
        <f>Table3[[#This Row],[Income]]</f>
        <v>230</v>
      </c>
      <c r="K659" s="17">
        <f>Table3[[#This Row],[Target Income]]</f>
        <v>224</v>
      </c>
      <c r="N659" s="1">
        <v>2023</v>
      </c>
      <c r="O659" s="1" t="s">
        <v>7</v>
      </c>
      <c r="P659" s="1" t="s">
        <v>13</v>
      </c>
      <c r="Q659" s="2" t="s">
        <v>34</v>
      </c>
      <c r="R659" s="3">
        <v>7</v>
      </c>
      <c r="S659" s="3">
        <v>230</v>
      </c>
      <c r="T659" s="3">
        <v>224</v>
      </c>
      <c r="U659" s="3">
        <v>46</v>
      </c>
      <c r="V659" s="4" t="s">
        <v>41</v>
      </c>
    </row>
    <row r="660" spans="1:22" ht="18" customHeight="1" x14ac:dyDescent="0.35">
      <c r="A660" s="10" t="s">
        <v>718</v>
      </c>
      <c r="B660" s="10">
        <f>Table3[[#This Row],[Year]]</f>
        <v>2023</v>
      </c>
      <c r="C660" s="10" t="str">
        <f>Table3[[#This Row],[Month]]</f>
        <v>Aug</v>
      </c>
      <c r="D660" s="10" t="s">
        <v>998</v>
      </c>
      <c r="E660" s="10" t="s">
        <v>53</v>
      </c>
      <c r="F660" s="10" t="s">
        <v>54</v>
      </c>
      <c r="G660" s="10" t="s">
        <v>55</v>
      </c>
      <c r="H660" s="10" t="s">
        <v>56</v>
      </c>
      <c r="I660" s="10" t="s">
        <v>57</v>
      </c>
      <c r="J660" s="13">
        <f>Table3[[#This Row],[Income]]</f>
        <v>2631.9475000000002</v>
      </c>
      <c r="K660" s="13">
        <f>Table3[[#This Row],[Target Income]]</f>
        <v>5126.576</v>
      </c>
      <c r="N660" s="1">
        <v>2023</v>
      </c>
      <c r="O660" s="1" t="s">
        <v>7</v>
      </c>
      <c r="P660" s="1" t="s">
        <v>15</v>
      </c>
      <c r="Q660" s="5" t="s">
        <v>27</v>
      </c>
      <c r="R660" s="6">
        <v>3</v>
      </c>
      <c r="S660" s="6">
        <v>2631.9475000000002</v>
      </c>
      <c r="T660" s="6">
        <v>5126.576</v>
      </c>
      <c r="U660" s="3">
        <v>526.38950000000011</v>
      </c>
      <c r="V660" s="4" t="s">
        <v>39</v>
      </c>
    </row>
    <row r="661" spans="1:22" ht="18" customHeight="1" x14ac:dyDescent="0.35">
      <c r="A661" s="14" t="s">
        <v>719</v>
      </c>
      <c r="B661" s="14">
        <f>Table3[[#This Row],[Year]]</f>
        <v>2023</v>
      </c>
      <c r="C661" s="14" t="str">
        <f>Table3[[#This Row],[Month]]</f>
        <v>Aug</v>
      </c>
      <c r="D661" s="14" t="s">
        <v>998</v>
      </c>
      <c r="E661" s="14" t="s">
        <v>53</v>
      </c>
      <c r="F661" s="14" t="s">
        <v>54</v>
      </c>
      <c r="G661" s="14" t="s">
        <v>997</v>
      </c>
      <c r="H661" s="14" t="s">
        <v>56</v>
      </c>
      <c r="I661" s="14" t="s">
        <v>1009</v>
      </c>
      <c r="J661" s="17">
        <f>Table3[[#This Row],[Income]]</f>
        <v>7590</v>
      </c>
      <c r="K661" s="17">
        <f>Table3[[#This Row],[Target Income]]</f>
        <v>7392</v>
      </c>
      <c r="N661" s="1">
        <v>2023</v>
      </c>
      <c r="O661" s="1" t="s">
        <v>7</v>
      </c>
      <c r="P661" s="1" t="s">
        <v>32</v>
      </c>
      <c r="Q661" s="5" t="s">
        <v>32</v>
      </c>
      <c r="R661" s="6">
        <v>2</v>
      </c>
      <c r="S661" s="6">
        <v>7590</v>
      </c>
      <c r="T661" s="6">
        <v>7392</v>
      </c>
      <c r="U661" s="3">
        <v>1518</v>
      </c>
      <c r="V661" s="4" t="s">
        <v>41</v>
      </c>
    </row>
    <row r="662" spans="1:22" ht="18" customHeight="1" x14ac:dyDescent="0.35">
      <c r="A662" s="10" t="s">
        <v>720</v>
      </c>
      <c r="B662" s="10">
        <f>Table3[[#This Row],[Year]]</f>
        <v>2023</v>
      </c>
      <c r="C662" s="10" t="str">
        <f>Table3[[#This Row],[Month]]</f>
        <v>Sep</v>
      </c>
      <c r="D662" s="10" t="s">
        <v>52</v>
      </c>
      <c r="E662" s="10" t="s">
        <v>53</v>
      </c>
      <c r="F662" s="10" t="s">
        <v>54</v>
      </c>
      <c r="G662" s="10" t="s">
        <v>997</v>
      </c>
      <c r="H662" s="10" t="s">
        <v>56</v>
      </c>
      <c r="I662" s="10" t="s">
        <v>1008</v>
      </c>
      <c r="J662" s="13">
        <f>Table3[[#This Row],[Income]]</f>
        <v>4577.3</v>
      </c>
      <c r="K662" s="13">
        <f>Table3[[#This Row],[Target Income]]</f>
        <v>5126.576</v>
      </c>
      <c r="N662" s="1">
        <v>2023</v>
      </c>
      <c r="O662" s="1" t="s">
        <v>8</v>
      </c>
      <c r="P662" s="1" t="s">
        <v>14</v>
      </c>
      <c r="Q662" s="2" t="s">
        <v>36</v>
      </c>
      <c r="R662" s="3">
        <v>3566</v>
      </c>
      <c r="S662" s="3">
        <v>4577.3</v>
      </c>
      <c r="T662" s="3">
        <v>5126.576</v>
      </c>
      <c r="U662" s="3">
        <v>915.46</v>
      </c>
      <c r="V662" s="4" t="s">
        <v>41</v>
      </c>
    </row>
    <row r="663" spans="1:22" ht="18" customHeight="1" x14ac:dyDescent="0.35">
      <c r="A663" s="14" t="s">
        <v>721</v>
      </c>
      <c r="B663" s="14">
        <f>Table3[[#This Row],[Year]]</f>
        <v>2023</v>
      </c>
      <c r="C663" s="14" t="str">
        <f>Table3[[#This Row],[Month]]</f>
        <v>Sep</v>
      </c>
      <c r="D663" s="14" t="s">
        <v>998</v>
      </c>
      <c r="E663" s="14" t="s">
        <v>53</v>
      </c>
      <c r="F663" s="14" t="s">
        <v>54</v>
      </c>
      <c r="G663" s="14" t="s">
        <v>997</v>
      </c>
      <c r="H663" s="14" t="s">
        <v>56</v>
      </c>
      <c r="I663" s="14" t="s">
        <v>1009</v>
      </c>
      <c r="J663" s="17">
        <f>Table3[[#This Row],[Income]]</f>
        <v>8000</v>
      </c>
      <c r="K663" s="17">
        <f>Table3[[#This Row],[Target Income]]</f>
        <v>8960</v>
      </c>
      <c r="N663" s="1">
        <v>2023</v>
      </c>
      <c r="O663" s="1" t="s">
        <v>8</v>
      </c>
      <c r="P663" s="1" t="s">
        <v>14</v>
      </c>
      <c r="Q663" s="2" t="s">
        <v>37</v>
      </c>
      <c r="R663" s="3">
        <v>2498</v>
      </c>
      <c r="S663" s="3">
        <v>8000</v>
      </c>
      <c r="T663" s="3">
        <v>8960</v>
      </c>
      <c r="U663" s="3">
        <v>1600</v>
      </c>
      <c r="V663" s="4" t="s">
        <v>41</v>
      </c>
    </row>
    <row r="664" spans="1:22" ht="18" customHeight="1" x14ac:dyDescent="0.35">
      <c r="A664" s="10" t="s">
        <v>722</v>
      </c>
      <c r="B664" s="10">
        <f>Table3[[#This Row],[Year]]</f>
        <v>2023</v>
      </c>
      <c r="C664" s="10" t="str">
        <f>Table3[[#This Row],[Month]]</f>
        <v>Sep</v>
      </c>
      <c r="D664" s="10" t="s">
        <v>52</v>
      </c>
      <c r="E664" s="10" t="s">
        <v>53</v>
      </c>
      <c r="F664" s="10" t="s">
        <v>54</v>
      </c>
      <c r="G664" s="10" t="s">
        <v>997</v>
      </c>
      <c r="H664" s="10" t="s">
        <v>56</v>
      </c>
      <c r="I664" s="10" t="s">
        <v>1008</v>
      </c>
      <c r="J664" s="13">
        <f>Table3[[#This Row],[Income]]</f>
        <v>4577.2</v>
      </c>
      <c r="K664" s="13">
        <f>Table3[[#This Row],[Target Income]]</f>
        <v>5126.4639999999999</v>
      </c>
      <c r="N664" s="1">
        <v>2023</v>
      </c>
      <c r="O664" s="1" t="s">
        <v>8</v>
      </c>
      <c r="P664" s="1" t="s">
        <v>13</v>
      </c>
      <c r="Q664" s="2" t="s">
        <v>35</v>
      </c>
      <c r="R664" s="3">
        <v>1245</v>
      </c>
      <c r="S664" s="3">
        <v>4577.2</v>
      </c>
      <c r="T664" s="3">
        <v>5126.4639999999999</v>
      </c>
      <c r="U664" s="3">
        <v>915.44</v>
      </c>
      <c r="V664" s="4" t="s">
        <v>41</v>
      </c>
    </row>
    <row r="665" spans="1:22" ht="18" customHeight="1" x14ac:dyDescent="0.35">
      <c r="A665" s="14" t="s">
        <v>723</v>
      </c>
      <c r="B665" s="14">
        <f>Table3[[#This Row],[Year]]</f>
        <v>2023</v>
      </c>
      <c r="C665" s="14" t="str">
        <f>Table3[[#This Row],[Month]]</f>
        <v>Sep</v>
      </c>
      <c r="D665" s="14" t="s">
        <v>52</v>
      </c>
      <c r="E665" s="14" t="s">
        <v>53</v>
      </c>
      <c r="F665" s="14" t="s">
        <v>54</v>
      </c>
      <c r="G665" s="14" t="s">
        <v>997</v>
      </c>
      <c r="H665" s="14" t="s">
        <v>56</v>
      </c>
      <c r="I665" s="14" t="s">
        <v>1008</v>
      </c>
      <c r="J665" s="17">
        <f>Table3[[#This Row],[Income]]</f>
        <v>5743.5</v>
      </c>
      <c r="K665" s="17">
        <f>Table3[[#This Row],[Target Income]]</f>
        <v>6432.72</v>
      </c>
      <c r="N665" s="1">
        <v>2023</v>
      </c>
      <c r="O665" s="1" t="s">
        <v>8</v>
      </c>
      <c r="P665" s="1" t="s">
        <v>38</v>
      </c>
      <c r="Q665" s="5" t="s">
        <v>30</v>
      </c>
      <c r="R665" s="6">
        <v>644</v>
      </c>
      <c r="S665" s="6">
        <v>5743.5</v>
      </c>
      <c r="T665" s="6">
        <v>6432.72</v>
      </c>
      <c r="U665" s="3">
        <v>1148.7</v>
      </c>
      <c r="V665" s="4" t="s">
        <v>41</v>
      </c>
    </row>
    <row r="666" spans="1:22" ht="18" customHeight="1" x14ac:dyDescent="0.35">
      <c r="A666" s="10" t="s">
        <v>724</v>
      </c>
      <c r="B666" s="10">
        <f>Table3[[#This Row],[Year]]</f>
        <v>2023</v>
      </c>
      <c r="C666" s="10" t="str">
        <f>Table3[[#This Row],[Month]]</f>
        <v>Sep</v>
      </c>
      <c r="D666" s="10" t="s">
        <v>998</v>
      </c>
      <c r="E666" s="10" t="s">
        <v>53</v>
      </c>
      <c r="F666" s="10" t="s">
        <v>54</v>
      </c>
      <c r="G666" s="10" t="s">
        <v>997</v>
      </c>
      <c r="H666" s="10" t="s">
        <v>56</v>
      </c>
      <c r="I666" s="10" t="s">
        <v>1009</v>
      </c>
      <c r="J666" s="13">
        <f>Table3[[#This Row],[Income]]</f>
        <v>7000</v>
      </c>
      <c r="K666" s="13">
        <f>Table3[[#This Row],[Target Income]]</f>
        <v>7840</v>
      </c>
      <c r="N666" s="1">
        <v>2023</v>
      </c>
      <c r="O666" s="1" t="s">
        <v>8</v>
      </c>
      <c r="P666" s="1" t="s">
        <v>12</v>
      </c>
      <c r="Q666" s="5" t="s">
        <v>29</v>
      </c>
      <c r="R666" s="6">
        <v>643</v>
      </c>
      <c r="S666" s="6">
        <v>7000</v>
      </c>
      <c r="T666" s="6">
        <v>7840</v>
      </c>
      <c r="U666" s="3">
        <v>1400</v>
      </c>
      <c r="V666" s="4" t="s">
        <v>41</v>
      </c>
    </row>
    <row r="667" spans="1:22" ht="18" customHeight="1" x14ac:dyDescent="0.35">
      <c r="A667" s="14" t="s">
        <v>725</v>
      </c>
      <c r="B667" s="14">
        <f>Table3[[#This Row],[Year]]</f>
        <v>2023</v>
      </c>
      <c r="C667" s="14" t="str">
        <f>Table3[[#This Row],[Month]]</f>
        <v>Sep</v>
      </c>
      <c r="D667" s="14" t="s">
        <v>52</v>
      </c>
      <c r="E667" s="14" t="s">
        <v>53</v>
      </c>
      <c r="F667" s="14" t="s">
        <v>54</v>
      </c>
      <c r="G667" s="14" t="s">
        <v>997</v>
      </c>
      <c r="H667" s="14" t="s">
        <v>56</v>
      </c>
      <c r="I667" s="14" t="s">
        <v>1008</v>
      </c>
      <c r="J667" s="17">
        <f>Table3[[#This Row],[Income]]</f>
        <v>4578.6000000000004</v>
      </c>
      <c r="K667" s="17">
        <f>Table3[[#This Row],[Target Income]]</f>
        <v>5128.0320000000002</v>
      </c>
      <c r="N667" s="1">
        <v>2023</v>
      </c>
      <c r="O667" s="1" t="s">
        <v>8</v>
      </c>
      <c r="P667" s="1" t="s">
        <v>38</v>
      </c>
      <c r="Q667" s="5" t="s">
        <v>31</v>
      </c>
      <c r="R667" s="6">
        <v>455</v>
      </c>
      <c r="S667" s="6">
        <v>4578.6000000000004</v>
      </c>
      <c r="T667" s="6">
        <v>5128.0320000000002</v>
      </c>
      <c r="U667" s="3">
        <v>915.72000000000014</v>
      </c>
      <c r="V667" s="4" t="s">
        <v>41</v>
      </c>
    </row>
    <row r="668" spans="1:22" ht="18" customHeight="1" x14ac:dyDescent="0.35">
      <c r="A668" s="10" t="s">
        <v>726</v>
      </c>
      <c r="B668" s="10">
        <f>Table3[[#This Row],[Year]]</f>
        <v>2023</v>
      </c>
      <c r="C668" s="10" t="str">
        <f>Table3[[#This Row],[Month]]</f>
        <v>Sep</v>
      </c>
      <c r="D668" s="10" t="s">
        <v>998</v>
      </c>
      <c r="E668" s="10" t="s">
        <v>53</v>
      </c>
      <c r="F668" s="10" t="s">
        <v>54</v>
      </c>
      <c r="G668" s="10" t="s">
        <v>997</v>
      </c>
      <c r="H668" s="10" t="s">
        <v>56</v>
      </c>
      <c r="I668" s="10" t="s">
        <v>1009</v>
      </c>
      <c r="J668" s="13">
        <f>Table3[[#This Row],[Income]]</f>
        <v>7000</v>
      </c>
      <c r="K668" s="13">
        <f>Table3[[#This Row],[Target Income]]</f>
        <v>7840</v>
      </c>
      <c r="N668" s="1">
        <v>2023</v>
      </c>
      <c r="O668" s="1" t="s">
        <v>8</v>
      </c>
      <c r="P668" s="1" t="s">
        <v>12</v>
      </c>
      <c r="Q668" s="5" t="s">
        <v>28</v>
      </c>
      <c r="R668" s="7">
        <v>345</v>
      </c>
      <c r="S668" s="7">
        <v>7000</v>
      </c>
      <c r="T668" s="7">
        <v>7840</v>
      </c>
      <c r="U668" s="3">
        <v>1400</v>
      </c>
      <c r="V668" s="4" t="s">
        <v>41</v>
      </c>
    </row>
    <row r="669" spans="1:22" ht="18" customHeight="1" x14ac:dyDescent="0.35">
      <c r="A669" s="14" t="s">
        <v>727</v>
      </c>
      <c r="B669" s="14">
        <f>Table3[[#This Row],[Year]]</f>
        <v>2023</v>
      </c>
      <c r="C669" s="14" t="str">
        <f>Table3[[#This Row],[Month]]</f>
        <v>Sep</v>
      </c>
      <c r="D669" s="14" t="s">
        <v>998</v>
      </c>
      <c r="E669" s="14" t="s">
        <v>996</v>
      </c>
      <c r="F669" s="14" t="s">
        <v>54</v>
      </c>
      <c r="G669" s="14" t="s">
        <v>55</v>
      </c>
      <c r="H669" s="14" t="s">
        <v>56</v>
      </c>
      <c r="I669" s="14" t="s">
        <v>57</v>
      </c>
      <c r="J669" s="17">
        <f>Table3[[#This Row],[Income]]</f>
        <v>100</v>
      </c>
      <c r="K669" s="17">
        <f>Table3[[#This Row],[Target Income]]</f>
        <v>112</v>
      </c>
      <c r="N669" s="1">
        <v>2023</v>
      </c>
      <c r="O669" s="1" t="s">
        <v>8</v>
      </c>
      <c r="P669" s="1" t="s">
        <v>13</v>
      </c>
      <c r="Q669" s="2" t="s">
        <v>33</v>
      </c>
      <c r="R669" s="3">
        <v>122</v>
      </c>
      <c r="S669" s="3">
        <v>100</v>
      </c>
      <c r="T669" s="3">
        <v>112</v>
      </c>
      <c r="U669" s="3">
        <v>20</v>
      </c>
      <c r="V669" s="4" t="s">
        <v>41</v>
      </c>
    </row>
    <row r="670" spans="1:22" ht="18" customHeight="1" x14ac:dyDescent="0.35">
      <c r="A670" s="10" t="s">
        <v>728</v>
      </c>
      <c r="B670" s="10">
        <f>Table3[[#This Row],[Year]]</f>
        <v>2023</v>
      </c>
      <c r="C670" s="10" t="str">
        <f>Table3[[#This Row],[Month]]</f>
        <v>Sep</v>
      </c>
      <c r="D670" s="10" t="s">
        <v>998</v>
      </c>
      <c r="E670" s="10" t="s">
        <v>53</v>
      </c>
      <c r="F670" s="10" t="s">
        <v>54</v>
      </c>
      <c r="G670" s="10" t="s">
        <v>55</v>
      </c>
      <c r="H670" s="10" t="s">
        <v>56</v>
      </c>
      <c r="I670" s="10" t="s">
        <v>57</v>
      </c>
      <c r="J670" s="13">
        <f>Table3[[#This Row],[Income]]</f>
        <v>2288.6</v>
      </c>
      <c r="K670" s="13">
        <f>Table3[[#This Row],[Target Income]]</f>
        <v>5126.4639999999999</v>
      </c>
      <c r="N670" s="1">
        <v>2023</v>
      </c>
      <c r="O670" s="1" t="s">
        <v>8</v>
      </c>
      <c r="P670" s="1" t="s">
        <v>15</v>
      </c>
      <c r="Q670" s="5" t="s">
        <v>26</v>
      </c>
      <c r="R670" s="6">
        <v>78</v>
      </c>
      <c r="S670" s="6">
        <v>2288.6</v>
      </c>
      <c r="T670" s="6">
        <v>5126.4639999999999</v>
      </c>
      <c r="U670" s="3">
        <v>457.72</v>
      </c>
      <c r="V670" s="4" t="s">
        <v>41</v>
      </c>
    </row>
    <row r="671" spans="1:22" ht="18" customHeight="1" x14ac:dyDescent="0.35">
      <c r="A671" s="14" t="s">
        <v>729</v>
      </c>
      <c r="B671" s="14">
        <f>Table3[[#This Row],[Year]]</f>
        <v>2023</v>
      </c>
      <c r="C671" s="14" t="str">
        <f>Table3[[#This Row],[Month]]</f>
        <v>Sep</v>
      </c>
      <c r="D671" s="14" t="s">
        <v>998</v>
      </c>
      <c r="E671" s="14" t="s">
        <v>53</v>
      </c>
      <c r="F671" s="14" t="s">
        <v>54</v>
      </c>
      <c r="G671" s="14" t="s">
        <v>55</v>
      </c>
      <c r="H671" s="14" t="s">
        <v>56</v>
      </c>
      <c r="I671" s="14" t="s">
        <v>57</v>
      </c>
      <c r="J671" s="17">
        <f>Table3[[#This Row],[Income]]</f>
        <v>2288.4499999999998</v>
      </c>
      <c r="K671" s="17">
        <f>Table3[[#This Row],[Target Income]]</f>
        <v>5126.1279999999997</v>
      </c>
      <c r="N671" s="1">
        <v>2023</v>
      </c>
      <c r="O671" s="1" t="s">
        <v>8</v>
      </c>
      <c r="P671" s="1" t="s">
        <v>15</v>
      </c>
      <c r="Q671" s="5" t="s">
        <v>24</v>
      </c>
      <c r="R671" s="6">
        <v>76</v>
      </c>
      <c r="S671" s="6">
        <v>2288.4499999999998</v>
      </c>
      <c r="T671" s="6">
        <v>5126.1279999999997</v>
      </c>
      <c r="U671" s="3">
        <v>457.69</v>
      </c>
      <c r="V671" s="4" t="s">
        <v>41</v>
      </c>
    </row>
    <row r="672" spans="1:22" ht="18" customHeight="1" x14ac:dyDescent="0.35">
      <c r="A672" s="10" t="s">
        <v>730</v>
      </c>
      <c r="B672" s="10">
        <f>Table3[[#This Row],[Year]]</f>
        <v>2023</v>
      </c>
      <c r="C672" s="10" t="str">
        <f>Table3[[#This Row],[Month]]</f>
        <v>Sep</v>
      </c>
      <c r="D672" s="10" t="s">
        <v>998</v>
      </c>
      <c r="E672" s="10" t="s">
        <v>996</v>
      </c>
      <c r="F672" s="10" t="s">
        <v>54</v>
      </c>
      <c r="G672" s="10" t="s">
        <v>55</v>
      </c>
      <c r="H672" s="10" t="s">
        <v>56</v>
      </c>
      <c r="I672" s="10" t="s">
        <v>57</v>
      </c>
      <c r="J672" s="13">
        <f>Table3[[#This Row],[Income]]</f>
        <v>100</v>
      </c>
      <c r="K672" s="13">
        <f>Table3[[#This Row],[Target Income]]</f>
        <v>224</v>
      </c>
      <c r="N672" s="1">
        <v>2023</v>
      </c>
      <c r="O672" s="1" t="s">
        <v>8</v>
      </c>
      <c r="P672" s="1" t="s">
        <v>15</v>
      </c>
      <c r="Q672" s="5" t="s">
        <v>25</v>
      </c>
      <c r="R672" s="6">
        <v>46</v>
      </c>
      <c r="S672" s="6">
        <v>100</v>
      </c>
      <c r="T672" s="6">
        <v>224</v>
      </c>
      <c r="U672" s="3">
        <v>20</v>
      </c>
      <c r="V672" s="4" t="s">
        <v>41</v>
      </c>
    </row>
    <row r="673" spans="1:22" ht="18" customHeight="1" x14ac:dyDescent="0.35">
      <c r="A673" s="14" t="s">
        <v>731</v>
      </c>
      <c r="B673" s="14">
        <f>Table3[[#This Row],[Year]]</f>
        <v>2023</v>
      </c>
      <c r="C673" s="14" t="str">
        <f>Table3[[#This Row],[Month]]</f>
        <v>Sep</v>
      </c>
      <c r="D673" s="14" t="s">
        <v>998</v>
      </c>
      <c r="E673" s="14" t="s">
        <v>53</v>
      </c>
      <c r="F673" s="14" t="s">
        <v>54</v>
      </c>
      <c r="G673" s="14" t="s">
        <v>55</v>
      </c>
      <c r="H673" s="14" t="s">
        <v>56</v>
      </c>
      <c r="I673" s="14" t="s">
        <v>57</v>
      </c>
      <c r="J673" s="17">
        <f>Table3[[#This Row],[Income]]</f>
        <v>2746.08</v>
      </c>
      <c r="K673" s="17">
        <f>Table3[[#This Row],[Target Income]]</f>
        <v>5126.0160000000005</v>
      </c>
      <c r="N673" s="1">
        <v>2023</v>
      </c>
      <c r="O673" s="1" t="s">
        <v>8</v>
      </c>
      <c r="P673" s="1" t="s">
        <v>15</v>
      </c>
      <c r="Q673" s="5" t="s">
        <v>23</v>
      </c>
      <c r="R673" s="6">
        <v>34</v>
      </c>
      <c r="S673" s="6">
        <v>2746.08</v>
      </c>
      <c r="T673" s="6">
        <v>5126.0160000000005</v>
      </c>
      <c r="U673" s="3">
        <v>549.21600000000001</v>
      </c>
      <c r="V673" s="4" t="s">
        <v>41</v>
      </c>
    </row>
    <row r="674" spans="1:22" ht="18" customHeight="1" x14ac:dyDescent="0.35">
      <c r="A674" s="10" t="s">
        <v>732</v>
      </c>
      <c r="B674" s="10">
        <f>Table3[[#This Row],[Year]]</f>
        <v>2023</v>
      </c>
      <c r="C674" s="10" t="str">
        <f>Table3[[#This Row],[Month]]</f>
        <v>Sep</v>
      </c>
      <c r="D674" s="10" t="s">
        <v>998</v>
      </c>
      <c r="E674" s="10" t="s">
        <v>996</v>
      </c>
      <c r="F674" s="10" t="s">
        <v>54</v>
      </c>
      <c r="G674" s="10" t="s">
        <v>55</v>
      </c>
      <c r="H674" s="10" t="s">
        <v>56</v>
      </c>
      <c r="I674" s="10" t="s">
        <v>57</v>
      </c>
      <c r="J674" s="13">
        <f>Table3[[#This Row],[Income]]</f>
        <v>240</v>
      </c>
      <c r="K674" s="13">
        <f>Table3[[#This Row],[Target Income]]</f>
        <v>224</v>
      </c>
      <c r="N674" s="1">
        <v>2023</v>
      </c>
      <c r="O674" s="1" t="s">
        <v>8</v>
      </c>
      <c r="P674" s="1" t="s">
        <v>13</v>
      </c>
      <c r="Q674" s="2" t="s">
        <v>34</v>
      </c>
      <c r="R674" s="3">
        <v>7</v>
      </c>
      <c r="S674" s="3">
        <v>240</v>
      </c>
      <c r="T674" s="3">
        <v>224</v>
      </c>
      <c r="U674" s="3">
        <v>48</v>
      </c>
      <c r="V674" s="4" t="s">
        <v>41</v>
      </c>
    </row>
    <row r="675" spans="1:22" ht="18" customHeight="1" x14ac:dyDescent="0.35">
      <c r="A675" s="14" t="s">
        <v>733</v>
      </c>
      <c r="B675" s="14">
        <f>Table3[[#This Row],[Year]]</f>
        <v>2023</v>
      </c>
      <c r="C675" s="14" t="str">
        <f>Table3[[#This Row],[Month]]</f>
        <v>Sep</v>
      </c>
      <c r="D675" s="14" t="s">
        <v>998</v>
      </c>
      <c r="E675" s="14" t="s">
        <v>53</v>
      </c>
      <c r="F675" s="14" t="s">
        <v>54</v>
      </c>
      <c r="G675" s="14" t="s">
        <v>55</v>
      </c>
      <c r="H675" s="14" t="s">
        <v>56</v>
      </c>
      <c r="I675" s="14" t="s">
        <v>57</v>
      </c>
      <c r="J675" s="17">
        <f>Table3[[#This Row],[Income]]</f>
        <v>2746.38</v>
      </c>
      <c r="K675" s="17">
        <f>Table3[[#This Row],[Target Income]]</f>
        <v>5126.576</v>
      </c>
      <c r="N675" s="1">
        <v>2023</v>
      </c>
      <c r="O675" s="1" t="s">
        <v>8</v>
      </c>
      <c r="P675" s="1" t="s">
        <v>15</v>
      </c>
      <c r="Q675" s="5" t="s">
        <v>27</v>
      </c>
      <c r="R675" s="6">
        <v>3</v>
      </c>
      <c r="S675" s="6">
        <v>2746.38</v>
      </c>
      <c r="T675" s="6">
        <v>5126.576</v>
      </c>
      <c r="U675" s="3">
        <v>549.27600000000007</v>
      </c>
      <c r="V675" s="4" t="s">
        <v>41</v>
      </c>
    </row>
    <row r="676" spans="1:22" ht="18" customHeight="1" x14ac:dyDescent="0.35">
      <c r="A676" s="10" t="s">
        <v>734</v>
      </c>
      <c r="B676" s="10">
        <f>Table3[[#This Row],[Year]]</f>
        <v>2023</v>
      </c>
      <c r="C676" s="10" t="str">
        <f>Table3[[#This Row],[Month]]</f>
        <v>Sep</v>
      </c>
      <c r="D676" s="10" t="s">
        <v>998</v>
      </c>
      <c r="E676" s="10" t="s">
        <v>53</v>
      </c>
      <c r="F676" s="10" t="s">
        <v>54</v>
      </c>
      <c r="G676" s="10" t="s">
        <v>55</v>
      </c>
      <c r="H676" s="10" t="s">
        <v>56</v>
      </c>
      <c r="I676" s="10" t="s">
        <v>57</v>
      </c>
      <c r="J676" s="13">
        <f>Table3[[#This Row],[Income]]</f>
        <v>7920</v>
      </c>
      <c r="K676" s="13">
        <f>Table3[[#This Row],[Target Income]]</f>
        <v>7392</v>
      </c>
      <c r="N676" s="1">
        <v>2023</v>
      </c>
      <c r="O676" s="1" t="s">
        <v>8</v>
      </c>
      <c r="P676" s="1" t="s">
        <v>32</v>
      </c>
      <c r="Q676" s="5" t="s">
        <v>32</v>
      </c>
      <c r="R676" s="6">
        <v>2</v>
      </c>
      <c r="S676" s="6">
        <v>7920</v>
      </c>
      <c r="T676" s="6">
        <v>7392</v>
      </c>
      <c r="U676" s="3">
        <v>1584</v>
      </c>
      <c r="V676" s="4" t="s">
        <v>41</v>
      </c>
    </row>
    <row r="677" spans="1:22" ht="18" customHeight="1" x14ac:dyDescent="0.35">
      <c r="A677" s="14" t="s">
        <v>735</v>
      </c>
      <c r="B677" s="14">
        <f>Table3[[#This Row],[Year]]</f>
        <v>2023</v>
      </c>
      <c r="C677" s="14" t="str">
        <f>Table3[[#This Row],[Month]]</f>
        <v>Oct</v>
      </c>
      <c r="D677" s="14" t="s">
        <v>52</v>
      </c>
      <c r="E677" s="14" t="s">
        <v>53</v>
      </c>
      <c r="F677" s="14" t="s">
        <v>54</v>
      </c>
      <c r="G677" s="14" t="s">
        <v>55</v>
      </c>
      <c r="H677" s="14" t="s">
        <v>56</v>
      </c>
      <c r="I677" s="14" t="s">
        <v>1008</v>
      </c>
      <c r="J677" s="17">
        <f>Table3[[#This Row],[Income]]</f>
        <v>5035.0300000000007</v>
      </c>
      <c r="K677" s="17">
        <f>Table3[[#This Row],[Target Income]]</f>
        <v>5126.576</v>
      </c>
      <c r="N677" s="1">
        <v>2023</v>
      </c>
      <c r="O677" s="1" t="s">
        <v>9</v>
      </c>
      <c r="P677" s="1" t="s">
        <v>14</v>
      </c>
      <c r="Q677" s="2" t="s">
        <v>36</v>
      </c>
      <c r="R677" s="3">
        <v>3566</v>
      </c>
      <c r="S677" s="3">
        <v>5035.0300000000007</v>
      </c>
      <c r="T677" s="3">
        <v>5126.576</v>
      </c>
      <c r="U677" s="3">
        <v>1007.0060000000002</v>
      </c>
      <c r="V677" s="4" t="s">
        <v>41</v>
      </c>
    </row>
    <row r="678" spans="1:22" ht="18" customHeight="1" x14ac:dyDescent="0.35">
      <c r="A678" s="10" t="s">
        <v>736</v>
      </c>
      <c r="B678" s="10">
        <f>Table3[[#This Row],[Year]]</f>
        <v>2023</v>
      </c>
      <c r="C678" s="10" t="str">
        <f>Table3[[#This Row],[Month]]</f>
        <v>Oct</v>
      </c>
      <c r="D678" s="10" t="s">
        <v>998</v>
      </c>
      <c r="E678" s="10" t="s">
        <v>53</v>
      </c>
      <c r="F678" s="10" t="s">
        <v>54</v>
      </c>
      <c r="G678" s="10" t="s">
        <v>55</v>
      </c>
      <c r="H678" s="10" t="s">
        <v>56</v>
      </c>
      <c r="I678" s="10" t="s">
        <v>57</v>
      </c>
      <c r="J678" s="13">
        <f>Table3[[#This Row],[Income]]</f>
        <v>9200</v>
      </c>
      <c r="K678" s="13">
        <f>Table3[[#This Row],[Target Income]]</f>
        <v>8960</v>
      </c>
      <c r="N678" s="1">
        <v>2023</v>
      </c>
      <c r="O678" s="1" t="s">
        <v>9</v>
      </c>
      <c r="P678" s="1" t="s">
        <v>14</v>
      </c>
      <c r="Q678" s="2" t="s">
        <v>37</v>
      </c>
      <c r="R678" s="3">
        <v>2498</v>
      </c>
      <c r="S678" s="3">
        <v>9200</v>
      </c>
      <c r="T678" s="3">
        <v>8960</v>
      </c>
      <c r="U678" s="3">
        <v>1840</v>
      </c>
      <c r="V678" s="4" t="s">
        <v>41</v>
      </c>
    </row>
    <row r="679" spans="1:22" ht="18" customHeight="1" x14ac:dyDescent="0.35">
      <c r="A679" s="14" t="s">
        <v>737</v>
      </c>
      <c r="B679" s="14">
        <f>Table3[[#This Row],[Year]]</f>
        <v>2023</v>
      </c>
      <c r="C679" s="14" t="str">
        <f>Table3[[#This Row],[Month]]</f>
        <v>Oct</v>
      </c>
      <c r="D679" s="14" t="s">
        <v>52</v>
      </c>
      <c r="E679" s="14" t="s">
        <v>53</v>
      </c>
      <c r="F679" s="14" t="s">
        <v>54</v>
      </c>
      <c r="G679" s="14" t="s">
        <v>55</v>
      </c>
      <c r="H679" s="14" t="s">
        <v>56</v>
      </c>
      <c r="I679" s="14" t="s">
        <v>1008</v>
      </c>
      <c r="J679" s="17">
        <f>Table3[[#This Row],[Income]]</f>
        <v>5263.78</v>
      </c>
      <c r="K679" s="17">
        <f>Table3[[#This Row],[Target Income]]</f>
        <v>5126.4639999999999</v>
      </c>
      <c r="N679" s="1">
        <v>2023</v>
      </c>
      <c r="O679" s="1" t="s">
        <v>9</v>
      </c>
      <c r="P679" s="1" t="s">
        <v>13</v>
      </c>
      <c r="Q679" s="2" t="s">
        <v>35</v>
      </c>
      <c r="R679" s="3">
        <v>1245</v>
      </c>
      <c r="S679" s="3">
        <v>5263.78</v>
      </c>
      <c r="T679" s="3">
        <v>5126.4639999999999</v>
      </c>
      <c r="U679" s="3">
        <v>1052.7560000000001</v>
      </c>
      <c r="V679" s="4" t="s">
        <v>41</v>
      </c>
    </row>
    <row r="680" spans="1:22" ht="18" customHeight="1" x14ac:dyDescent="0.35">
      <c r="A680" s="10" t="s">
        <v>738</v>
      </c>
      <c r="B680" s="10">
        <f>Table3[[#This Row],[Year]]</f>
        <v>2023</v>
      </c>
      <c r="C680" s="10" t="str">
        <f>Table3[[#This Row],[Month]]</f>
        <v>Oct</v>
      </c>
      <c r="D680" s="10" t="s">
        <v>998</v>
      </c>
      <c r="E680" s="10" t="s">
        <v>53</v>
      </c>
      <c r="F680" s="10" t="s">
        <v>54</v>
      </c>
      <c r="G680" s="10" t="s">
        <v>55</v>
      </c>
      <c r="H680" s="10" t="s">
        <v>56</v>
      </c>
      <c r="I680" s="10" t="s">
        <v>57</v>
      </c>
      <c r="J680" s="13">
        <f>Table3[[#This Row],[Income]]</f>
        <v>6605.0249999999996</v>
      </c>
      <c r="K680" s="13">
        <f>Table3[[#This Row],[Target Income]]</f>
        <v>6432.72</v>
      </c>
      <c r="N680" s="1">
        <v>2023</v>
      </c>
      <c r="O680" s="1" t="s">
        <v>9</v>
      </c>
      <c r="P680" s="1" t="s">
        <v>38</v>
      </c>
      <c r="Q680" s="5" t="s">
        <v>30</v>
      </c>
      <c r="R680" s="6">
        <v>644</v>
      </c>
      <c r="S680" s="6">
        <v>6605.0249999999996</v>
      </c>
      <c r="T680" s="6">
        <v>6432.72</v>
      </c>
      <c r="U680" s="3">
        <v>1321.0050000000001</v>
      </c>
      <c r="V680" s="4" t="s">
        <v>41</v>
      </c>
    </row>
    <row r="681" spans="1:22" ht="18" customHeight="1" x14ac:dyDescent="0.35">
      <c r="A681" s="14" t="s">
        <v>739</v>
      </c>
      <c r="B681" s="14">
        <f>Table3[[#This Row],[Year]]</f>
        <v>2023</v>
      </c>
      <c r="C681" s="14" t="str">
        <f>Table3[[#This Row],[Month]]</f>
        <v>Oct</v>
      </c>
      <c r="D681" s="14" t="s">
        <v>998</v>
      </c>
      <c r="E681" s="14" t="s">
        <v>53</v>
      </c>
      <c r="F681" s="14" t="s">
        <v>54</v>
      </c>
      <c r="G681" s="14" t="s">
        <v>55</v>
      </c>
      <c r="H681" s="14" t="s">
        <v>56</v>
      </c>
      <c r="I681" s="14" t="s">
        <v>57</v>
      </c>
      <c r="J681" s="17">
        <f>Table3[[#This Row],[Income]]</f>
        <v>8400</v>
      </c>
      <c r="K681" s="17">
        <f>Table3[[#This Row],[Target Income]]</f>
        <v>7840</v>
      </c>
      <c r="N681" s="1">
        <v>2023</v>
      </c>
      <c r="O681" s="1" t="s">
        <v>9</v>
      </c>
      <c r="P681" s="1" t="s">
        <v>12</v>
      </c>
      <c r="Q681" s="5" t="s">
        <v>29</v>
      </c>
      <c r="R681" s="6">
        <v>643</v>
      </c>
      <c r="S681" s="6">
        <v>8400</v>
      </c>
      <c r="T681" s="6">
        <v>7840</v>
      </c>
      <c r="U681" s="3">
        <v>1680</v>
      </c>
      <c r="V681" s="4" t="s">
        <v>41</v>
      </c>
    </row>
    <row r="682" spans="1:22" ht="18" customHeight="1" x14ac:dyDescent="0.35">
      <c r="A682" s="10" t="s">
        <v>740</v>
      </c>
      <c r="B682" s="10">
        <f>Table3[[#This Row],[Year]]</f>
        <v>2023</v>
      </c>
      <c r="C682" s="10" t="str">
        <f>Table3[[#This Row],[Month]]</f>
        <v>Oct</v>
      </c>
      <c r="D682" s="10" t="s">
        <v>52</v>
      </c>
      <c r="E682" s="10" t="s">
        <v>53</v>
      </c>
      <c r="F682" s="10" t="s">
        <v>54</v>
      </c>
      <c r="G682" s="10" t="s">
        <v>55</v>
      </c>
      <c r="H682" s="10" t="s">
        <v>56</v>
      </c>
      <c r="I682" s="10" t="s">
        <v>1008</v>
      </c>
      <c r="J682" s="13">
        <f>Table3[[#This Row],[Income]]</f>
        <v>5494.3200000000006</v>
      </c>
      <c r="K682" s="13">
        <f>Table3[[#This Row],[Target Income]]</f>
        <v>5128.0320000000002</v>
      </c>
      <c r="N682" s="1">
        <v>2023</v>
      </c>
      <c r="O682" s="1" t="s">
        <v>9</v>
      </c>
      <c r="P682" s="1" t="s">
        <v>38</v>
      </c>
      <c r="Q682" s="5" t="s">
        <v>31</v>
      </c>
      <c r="R682" s="6">
        <v>455</v>
      </c>
      <c r="S682" s="6">
        <v>5494.3200000000006</v>
      </c>
      <c r="T682" s="6">
        <v>5128.0320000000002</v>
      </c>
      <c r="U682" s="3">
        <v>1098.8640000000003</v>
      </c>
      <c r="V682" s="4" t="s">
        <v>41</v>
      </c>
    </row>
    <row r="683" spans="1:22" ht="18" customHeight="1" x14ac:dyDescent="0.35">
      <c r="A683" s="14" t="s">
        <v>741</v>
      </c>
      <c r="B683" s="14">
        <f>Table3[[#This Row],[Year]]</f>
        <v>2023</v>
      </c>
      <c r="C683" s="14" t="str">
        <f>Table3[[#This Row],[Month]]</f>
        <v>Oct</v>
      </c>
      <c r="D683" s="14" t="s">
        <v>998</v>
      </c>
      <c r="E683" s="14" t="s">
        <v>53</v>
      </c>
      <c r="F683" s="14" t="s">
        <v>54</v>
      </c>
      <c r="G683" s="14" t="s">
        <v>55</v>
      </c>
      <c r="H683" s="14" t="s">
        <v>56</v>
      </c>
      <c r="I683" s="14" t="s">
        <v>57</v>
      </c>
      <c r="J683" s="17">
        <f>Table3[[#This Row],[Income]]</f>
        <v>8400</v>
      </c>
      <c r="K683" s="17">
        <f>Table3[[#This Row],[Target Income]]</f>
        <v>7840</v>
      </c>
      <c r="N683" s="1">
        <v>2023</v>
      </c>
      <c r="O683" s="1" t="s">
        <v>9</v>
      </c>
      <c r="P683" s="1" t="s">
        <v>12</v>
      </c>
      <c r="Q683" s="5" t="s">
        <v>28</v>
      </c>
      <c r="R683" s="7">
        <v>345</v>
      </c>
      <c r="S683" s="7">
        <v>8400</v>
      </c>
      <c r="T683" s="7">
        <v>7840</v>
      </c>
      <c r="U683" s="3">
        <v>1680</v>
      </c>
      <c r="V683" s="4" t="s">
        <v>41</v>
      </c>
    </row>
    <row r="684" spans="1:22" ht="18" customHeight="1" x14ac:dyDescent="0.35">
      <c r="A684" s="10" t="s">
        <v>742</v>
      </c>
      <c r="B684" s="10">
        <f>Table3[[#This Row],[Year]]</f>
        <v>2023</v>
      </c>
      <c r="C684" s="10" t="str">
        <f>Table3[[#This Row],[Month]]</f>
        <v>Oct</v>
      </c>
      <c r="D684" s="10" t="s">
        <v>998</v>
      </c>
      <c r="E684" s="10" t="s">
        <v>996</v>
      </c>
      <c r="F684" s="10" t="s">
        <v>54</v>
      </c>
      <c r="G684" s="10" t="s">
        <v>55</v>
      </c>
      <c r="H684" s="10" t="s">
        <v>56</v>
      </c>
      <c r="I684" s="10" t="s">
        <v>57</v>
      </c>
      <c r="J684" s="13">
        <f>Table3[[#This Row],[Income]]</f>
        <v>120</v>
      </c>
      <c r="K684" s="13">
        <f>Table3[[#This Row],[Target Income]]</f>
        <v>112</v>
      </c>
      <c r="N684" s="1">
        <v>2023</v>
      </c>
      <c r="O684" s="1" t="s">
        <v>9</v>
      </c>
      <c r="P684" s="1" t="s">
        <v>13</v>
      </c>
      <c r="Q684" s="2" t="s">
        <v>33</v>
      </c>
      <c r="R684" s="3">
        <v>122</v>
      </c>
      <c r="S684" s="3">
        <v>120</v>
      </c>
      <c r="T684" s="3">
        <v>112</v>
      </c>
      <c r="U684" s="3">
        <v>24</v>
      </c>
      <c r="V684" s="4" t="s">
        <v>41</v>
      </c>
    </row>
    <row r="685" spans="1:22" ht="18" customHeight="1" x14ac:dyDescent="0.35">
      <c r="A685" s="14" t="s">
        <v>743</v>
      </c>
      <c r="B685" s="14">
        <f>Table3[[#This Row],[Year]]</f>
        <v>2023</v>
      </c>
      <c r="C685" s="14" t="str">
        <f>Table3[[#This Row],[Month]]</f>
        <v>Oct</v>
      </c>
      <c r="D685" s="14" t="s">
        <v>998</v>
      </c>
      <c r="E685" s="14" t="s">
        <v>53</v>
      </c>
      <c r="F685" s="14" t="s">
        <v>54</v>
      </c>
      <c r="G685" s="14" t="s">
        <v>55</v>
      </c>
      <c r="H685" s="14" t="s">
        <v>56</v>
      </c>
      <c r="I685" s="14" t="s">
        <v>57</v>
      </c>
      <c r="J685" s="17">
        <f>Table3[[#This Row],[Income]]</f>
        <v>2517.46</v>
      </c>
      <c r="K685" s="17">
        <f>Table3[[#This Row],[Target Income]]</f>
        <v>5126.4639999999999</v>
      </c>
      <c r="N685" s="1">
        <v>2023</v>
      </c>
      <c r="O685" s="1" t="s">
        <v>9</v>
      </c>
      <c r="P685" s="1" t="s">
        <v>15</v>
      </c>
      <c r="Q685" s="5" t="s">
        <v>26</v>
      </c>
      <c r="R685" s="6">
        <v>78</v>
      </c>
      <c r="S685" s="6">
        <v>2517.46</v>
      </c>
      <c r="T685" s="6">
        <v>5126.4639999999999</v>
      </c>
      <c r="U685" s="3">
        <v>503.49200000000002</v>
      </c>
      <c r="V685" s="4" t="s">
        <v>41</v>
      </c>
    </row>
    <row r="686" spans="1:22" ht="18" customHeight="1" x14ac:dyDescent="0.35">
      <c r="A686" s="10" t="s">
        <v>744</v>
      </c>
      <c r="B686" s="10">
        <f>Table3[[#This Row],[Year]]</f>
        <v>2023</v>
      </c>
      <c r="C686" s="10" t="str">
        <f>Table3[[#This Row],[Month]]</f>
        <v>Oct</v>
      </c>
      <c r="D686" s="10" t="s">
        <v>998</v>
      </c>
      <c r="E686" s="10" t="s">
        <v>53</v>
      </c>
      <c r="F686" s="10" t="s">
        <v>54</v>
      </c>
      <c r="G686" s="10" t="s">
        <v>55</v>
      </c>
      <c r="H686" s="10" t="s">
        <v>56</v>
      </c>
      <c r="I686" s="10" t="s">
        <v>57</v>
      </c>
      <c r="J686" s="13">
        <f>Table3[[#This Row],[Income]]</f>
        <v>2517.2949999999996</v>
      </c>
      <c r="K686" s="13">
        <f>Table3[[#This Row],[Target Income]]</f>
        <v>5126.1279999999997</v>
      </c>
      <c r="N686" s="1">
        <v>2023</v>
      </c>
      <c r="O686" s="1" t="s">
        <v>9</v>
      </c>
      <c r="P686" s="1" t="s">
        <v>15</v>
      </c>
      <c r="Q686" s="5" t="s">
        <v>24</v>
      </c>
      <c r="R686" s="6">
        <v>76</v>
      </c>
      <c r="S686" s="6">
        <v>2517.2949999999996</v>
      </c>
      <c r="T686" s="6">
        <v>5126.1279999999997</v>
      </c>
      <c r="U686" s="3">
        <v>503.45899999999995</v>
      </c>
      <c r="V686" s="4" t="s">
        <v>41</v>
      </c>
    </row>
    <row r="687" spans="1:22" ht="18" customHeight="1" x14ac:dyDescent="0.35">
      <c r="A687" s="14" t="s">
        <v>745</v>
      </c>
      <c r="B687" s="14">
        <f>Table3[[#This Row],[Year]]</f>
        <v>2023</v>
      </c>
      <c r="C687" s="14" t="str">
        <f>Table3[[#This Row],[Month]]</f>
        <v>Oct</v>
      </c>
      <c r="D687" s="14" t="s">
        <v>998</v>
      </c>
      <c r="E687" s="14" t="s">
        <v>996</v>
      </c>
      <c r="F687" s="14" t="s">
        <v>54</v>
      </c>
      <c r="G687" s="14" t="s">
        <v>55</v>
      </c>
      <c r="H687" s="14" t="s">
        <v>56</v>
      </c>
      <c r="I687" s="14" t="s">
        <v>57</v>
      </c>
      <c r="J687" s="17">
        <f>Table3[[#This Row],[Income]]</f>
        <v>110</v>
      </c>
      <c r="K687" s="17">
        <f>Table3[[#This Row],[Target Income]]</f>
        <v>224</v>
      </c>
      <c r="N687" s="1">
        <v>2023</v>
      </c>
      <c r="O687" s="1" t="s">
        <v>9</v>
      </c>
      <c r="P687" s="1" t="s">
        <v>15</v>
      </c>
      <c r="Q687" s="5" t="s">
        <v>25</v>
      </c>
      <c r="R687" s="6">
        <v>46</v>
      </c>
      <c r="S687" s="6">
        <v>110</v>
      </c>
      <c r="T687" s="6">
        <v>224</v>
      </c>
      <c r="U687" s="3">
        <v>22</v>
      </c>
      <c r="V687" s="4" t="s">
        <v>41</v>
      </c>
    </row>
    <row r="688" spans="1:22" ht="18" customHeight="1" x14ac:dyDescent="0.35">
      <c r="A688" s="10" t="s">
        <v>746</v>
      </c>
      <c r="B688" s="10">
        <f>Table3[[#This Row],[Year]]</f>
        <v>2023</v>
      </c>
      <c r="C688" s="10" t="str">
        <f>Table3[[#This Row],[Month]]</f>
        <v>Oct</v>
      </c>
      <c r="D688" s="10" t="s">
        <v>998</v>
      </c>
      <c r="E688" s="10" t="s">
        <v>53</v>
      </c>
      <c r="F688" s="10" t="s">
        <v>54</v>
      </c>
      <c r="G688" s="10" t="s">
        <v>55</v>
      </c>
      <c r="H688" s="10" t="s">
        <v>56</v>
      </c>
      <c r="I688" s="10" t="s">
        <v>57</v>
      </c>
      <c r="J688" s="13">
        <f>Table3[[#This Row],[Income]]</f>
        <v>2517.2400000000002</v>
      </c>
      <c r="K688" s="13">
        <f>Table3[[#This Row],[Target Income]]</f>
        <v>5126.0160000000005</v>
      </c>
      <c r="N688" s="1">
        <v>2023</v>
      </c>
      <c r="O688" s="1" t="s">
        <v>9</v>
      </c>
      <c r="P688" s="1" t="s">
        <v>15</v>
      </c>
      <c r="Q688" s="5" t="s">
        <v>23</v>
      </c>
      <c r="R688" s="6">
        <v>34</v>
      </c>
      <c r="S688" s="6">
        <v>2517.2400000000002</v>
      </c>
      <c r="T688" s="6">
        <v>5126.0160000000005</v>
      </c>
      <c r="U688" s="3">
        <v>503.44800000000009</v>
      </c>
      <c r="V688" s="4" t="s">
        <v>41</v>
      </c>
    </row>
    <row r="689" spans="1:22" ht="18" customHeight="1" x14ac:dyDescent="0.35">
      <c r="A689" s="14" t="s">
        <v>747</v>
      </c>
      <c r="B689" s="14">
        <f>Table3[[#This Row],[Year]]</f>
        <v>2023</v>
      </c>
      <c r="C689" s="14" t="str">
        <f>Table3[[#This Row],[Month]]</f>
        <v>Oct</v>
      </c>
      <c r="D689" s="14" t="s">
        <v>998</v>
      </c>
      <c r="E689" s="14" t="s">
        <v>996</v>
      </c>
      <c r="F689" s="14" t="s">
        <v>54</v>
      </c>
      <c r="G689" s="14" t="s">
        <v>55</v>
      </c>
      <c r="H689" s="14" t="s">
        <v>56</v>
      </c>
      <c r="I689" s="14" t="s">
        <v>57</v>
      </c>
      <c r="J689" s="17">
        <f>Table3[[#This Row],[Income]]</f>
        <v>220</v>
      </c>
      <c r="K689" s="17">
        <f>Table3[[#This Row],[Target Income]]</f>
        <v>224</v>
      </c>
      <c r="N689" s="1">
        <v>2023</v>
      </c>
      <c r="O689" s="1" t="s">
        <v>9</v>
      </c>
      <c r="P689" s="1" t="s">
        <v>13</v>
      </c>
      <c r="Q689" s="2" t="s">
        <v>34</v>
      </c>
      <c r="R689" s="3">
        <v>7</v>
      </c>
      <c r="S689" s="3">
        <v>220</v>
      </c>
      <c r="T689" s="3">
        <v>224</v>
      </c>
      <c r="U689" s="3">
        <v>44</v>
      </c>
      <c r="V689" s="4" t="s">
        <v>41</v>
      </c>
    </row>
    <row r="690" spans="1:22" ht="18" customHeight="1" x14ac:dyDescent="0.35">
      <c r="A690" s="10" t="s">
        <v>748</v>
      </c>
      <c r="B690" s="10">
        <f>Table3[[#This Row],[Year]]</f>
        <v>2023</v>
      </c>
      <c r="C690" s="10" t="str">
        <f>Table3[[#This Row],[Month]]</f>
        <v>Oct</v>
      </c>
      <c r="D690" s="10" t="s">
        <v>998</v>
      </c>
      <c r="E690" s="10" t="s">
        <v>53</v>
      </c>
      <c r="F690" s="10" t="s">
        <v>54</v>
      </c>
      <c r="G690" s="10" t="s">
        <v>55</v>
      </c>
      <c r="H690" s="10" t="s">
        <v>56</v>
      </c>
      <c r="I690" s="10" t="s">
        <v>57</v>
      </c>
      <c r="J690" s="13">
        <f>Table3[[#This Row],[Income]]</f>
        <v>2517.5150000000003</v>
      </c>
      <c r="K690" s="13">
        <f>Table3[[#This Row],[Target Income]]</f>
        <v>5126.576</v>
      </c>
      <c r="N690" s="1">
        <v>2023</v>
      </c>
      <c r="O690" s="1" t="s">
        <v>9</v>
      </c>
      <c r="P690" s="1" t="s">
        <v>15</v>
      </c>
      <c r="Q690" s="5" t="s">
        <v>27</v>
      </c>
      <c r="R690" s="6">
        <v>3</v>
      </c>
      <c r="S690" s="6">
        <v>2517.5150000000003</v>
      </c>
      <c r="T690" s="6">
        <v>5126.576</v>
      </c>
      <c r="U690" s="3">
        <v>503.5030000000001</v>
      </c>
      <c r="V690" s="4" t="s">
        <v>41</v>
      </c>
    </row>
    <row r="691" spans="1:22" ht="18" customHeight="1" x14ac:dyDescent="0.35">
      <c r="A691" s="14" t="s">
        <v>749</v>
      </c>
      <c r="B691" s="14">
        <f>Table3[[#This Row],[Year]]</f>
        <v>2023</v>
      </c>
      <c r="C691" s="14" t="str">
        <f>Table3[[#This Row],[Month]]</f>
        <v>Oct</v>
      </c>
      <c r="D691" s="14" t="s">
        <v>998</v>
      </c>
      <c r="E691" s="14" t="s">
        <v>53</v>
      </c>
      <c r="F691" s="14" t="s">
        <v>54</v>
      </c>
      <c r="G691" s="14" t="s">
        <v>55</v>
      </c>
      <c r="H691" s="14" t="s">
        <v>56</v>
      </c>
      <c r="I691" s="14" t="s">
        <v>57</v>
      </c>
      <c r="J691" s="17">
        <f>Table3[[#This Row],[Income]]</f>
        <v>7260</v>
      </c>
      <c r="K691" s="17">
        <f>Table3[[#This Row],[Target Income]]</f>
        <v>7392</v>
      </c>
      <c r="N691" s="1">
        <v>2023</v>
      </c>
      <c r="O691" s="1" t="s">
        <v>9</v>
      </c>
      <c r="P691" s="1" t="s">
        <v>32</v>
      </c>
      <c r="Q691" s="5" t="s">
        <v>32</v>
      </c>
      <c r="R691" s="6">
        <v>2</v>
      </c>
      <c r="S691" s="6">
        <v>7260</v>
      </c>
      <c r="T691" s="6">
        <v>7392</v>
      </c>
      <c r="U691" s="3">
        <v>1452</v>
      </c>
      <c r="V691" s="4" t="s">
        <v>41</v>
      </c>
    </row>
    <row r="692" spans="1:22" ht="18" customHeight="1" x14ac:dyDescent="0.35">
      <c r="A692" s="10" t="s">
        <v>750</v>
      </c>
      <c r="B692" s="10">
        <f>Table3[[#This Row],[Year]]</f>
        <v>2023</v>
      </c>
      <c r="C692" s="10" t="str">
        <f>Table3[[#This Row],[Month]]</f>
        <v>Nov</v>
      </c>
      <c r="D692" s="10" t="s">
        <v>52</v>
      </c>
      <c r="E692" s="10" t="s">
        <v>53</v>
      </c>
      <c r="F692" s="10" t="s">
        <v>54</v>
      </c>
      <c r="G692" s="10" t="s">
        <v>55</v>
      </c>
      <c r="H692" s="10" t="s">
        <v>56</v>
      </c>
      <c r="I692" s="10" t="s">
        <v>1008</v>
      </c>
      <c r="J692" s="13">
        <f>Table3[[#This Row],[Income]]</f>
        <v>5263.8950000000004</v>
      </c>
      <c r="K692" s="13">
        <f>Table3[[#This Row],[Target Income]]</f>
        <v>5126.576</v>
      </c>
      <c r="N692" s="1">
        <v>2023</v>
      </c>
      <c r="O692" s="1" t="s">
        <v>10</v>
      </c>
      <c r="P692" s="1" t="s">
        <v>14</v>
      </c>
      <c r="Q692" s="2" t="s">
        <v>36</v>
      </c>
      <c r="R692" s="3">
        <v>3566</v>
      </c>
      <c r="S692" s="3">
        <v>5263.8950000000004</v>
      </c>
      <c r="T692" s="3">
        <v>5126.576</v>
      </c>
      <c r="U692" s="3">
        <v>1052.7790000000002</v>
      </c>
      <c r="V692" s="4" t="s">
        <v>41</v>
      </c>
    </row>
    <row r="693" spans="1:22" ht="18" customHeight="1" x14ac:dyDescent="0.35">
      <c r="A693" s="14" t="s">
        <v>751</v>
      </c>
      <c r="B693" s="14">
        <f>Table3[[#This Row],[Year]]</f>
        <v>2023</v>
      </c>
      <c r="C693" s="14" t="str">
        <f>Table3[[#This Row],[Month]]</f>
        <v>Nov</v>
      </c>
      <c r="D693" s="14" t="s">
        <v>998</v>
      </c>
      <c r="E693" s="14" t="s">
        <v>53</v>
      </c>
      <c r="F693" s="14" t="s">
        <v>54</v>
      </c>
      <c r="G693" s="14" t="s">
        <v>55</v>
      </c>
      <c r="H693" s="14" t="s">
        <v>56</v>
      </c>
      <c r="I693" s="14" t="s">
        <v>57</v>
      </c>
      <c r="J693" s="17">
        <f>Table3[[#This Row],[Income]]</f>
        <v>8800</v>
      </c>
      <c r="K693" s="17">
        <f>Table3[[#This Row],[Target Income]]</f>
        <v>8960</v>
      </c>
      <c r="N693" s="1">
        <v>2023</v>
      </c>
      <c r="O693" s="1" t="s">
        <v>10</v>
      </c>
      <c r="P693" s="1" t="s">
        <v>14</v>
      </c>
      <c r="Q693" s="2" t="s">
        <v>37</v>
      </c>
      <c r="R693" s="3">
        <v>2498</v>
      </c>
      <c r="S693" s="3">
        <v>8800</v>
      </c>
      <c r="T693" s="3">
        <v>8960</v>
      </c>
      <c r="U693" s="3">
        <v>1760</v>
      </c>
      <c r="V693" s="4" t="s">
        <v>41</v>
      </c>
    </row>
    <row r="694" spans="1:22" ht="18" customHeight="1" x14ac:dyDescent="0.35">
      <c r="A694" s="10" t="s">
        <v>752</v>
      </c>
      <c r="B694" s="10">
        <f>Table3[[#This Row],[Year]]</f>
        <v>2023</v>
      </c>
      <c r="C694" s="10" t="str">
        <f>Table3[[#This Row],[Month]]</f>
        <v>Nov</v>
      </c>
      <c r="D694" s="10" t="s">
        <v>52</v>
      </c>
      <c r="E694" s="10" t="s">
        <v>53</v>
      </c>
      <c r="F694" s="10" t="s">
        <v>54</v>
      </c>
      <c r="G694" s="10" t="s">
        <v>997</v>
      </c>
      <c r="H694" s="10" t="s">
        <v>56</v>
      </c>
      <c r="I694" s="10" t="s">
        <v>1008</v>
      </c>
      <c r="J694" s="13">
        <f>Table3[[#This Row],[Income]]</f>
        <v>5034.92</v>
      </c>
      <c r="K694" s="13">
        <f>Table3[[#This Row],[Target Income]]</f>
        <v>5126.4639999999999</v>
      </c>
      <c r="N694" s="1">
        <v>2023</v>
      </c>
      <c r="O694" s="1" t="s">
        <v>10</v>
      </c>
      <c r="P694" s="1" t="s">
        <v>13</v>
      </c>
      <c r="Q694" s="2" t="s">
        <v>35</v>
      </c>
      <c r="R694" s="3">
        <v>1245</v>
      </c>
      <c r="S694" s="3">
        <v>5034.92</v>
      </c>
      <c r="T694" s="3">
        <v>5126.4639999999999</v>
      </c>
      <c r="U694" s="3">
        <v>1006.984</v>
      </c>
      <c r="V694" s="4" t="s">
        <v>41</v>
      </c>
    </row>
    <row r="695" spans="1:22" ht="18" customHeight="1" x14ac:dyDescent="0.35">
      <c r="A695" s="14" t="s">
        <v>753</v>
      </c>
      <c r="B695" s="14">
        <f>Table3[[#This Row],[Year]]</f>
        <v>2023</v>
      </c>
      <c r="C695" s="14" t="str">
        <f>Table3[[#This Row],[Month]]</f>
        <v>Nov</v>
      </c>
      <c r="D695" s="14" t="s">
        <v>998</v>
      </c>
      <c r="E695" s="14" t="s">
        <v>53</v>
      </c>
      <c r="F695" s="14" t="s">
        <v>54</v>
      </c>
      <c r="G695" s="14" t="s">
        <v>997</v>
      </c>
      <c r="H695" s="14" t="s">
        <v>56</v>
      </c>
      <c r="I695" s="14" t="s">
        <v>1009</v>
      </c>
      <c r="J695" s="17">
        <f>Table3[[#This Row],[Income]]</f>
        <v>22000</v>
      </c>
      <c r="K695" s="17">
        <f>Table3[[#This Row],[Target Income]]</f>
        <v>6432.72</v>
      </c>
      <c r="N695" s="1">
        <v>2023</v>
      </c>
      <c r="O695" s="1" t="s">
        <v>10</v>
      </c>
      <c r="P695" s="1" t="s">
        <v>38</v>
      </c>
      <c r="Q695" s="5" t="s">
        <v>30</v>
      </c>
      <c r="R695" s="6">
        <v>644</v>
      </c>
      <c r="S695" s="6">
        <v>22000</v>
      </c>
      <c r="T695" s="6">
        <v>6432.72</v>
      </c>
      <c r="U695" s="3">
        <v>4400</v>
      </c>
      <c r="V695" s="4" t="s">
        <v>41</v>
      </c>
    </row>
    <row r="696" spans="1:22" ht="18" customHeight="1" x14ac:dyDescent="0.35">
      <c r="A696" s="10" t="s">
        <v>754</v>
      </c>
      <c r="B696" s="10">
        <f>Table3[[#This Row],[Year]]</f>
        <v>2023</v>
      </c>
      <c r="C696" s="10" t="str">
        <f>Table3[[#This Row],[Month]]</f>
        <v>Nov</v>
      </c>
      <c r="D696" s="10" t="s">
        <v>998</v>
      </c>
      <c r="E696" s="10" t="s">
        <v>53</v>
      </c>
      <c r="F696" s="10" t="s">
        <v>54</v>
      </c>
      <c r="G696" s="10" t="s">
        <v>997</v>
      </c>
      <c r="H696" s="10" t="s">
        <v>56</v>
      </c>
      <c r="I696" s="10" t="s">
        <v>1009</v>
      </c>
      <c r="J696" s="13">
        <f>Table3[[#This Row],[Income]]</f>
        <v>7700</v>
      </c>
      <c r="K696" s="13">
        <f>Table3[[#This Row],[Target Income]]</f>
        <v>7840</v>
      </c>
      <c r="N696" s="1">
        <v>2023</v>
      </c>
      <c r="O696" s="1" t="s">
        <v>10</v>
      </c>
      <c r="P696" s="1" t="s">
        <v>12</v>
      </c>
      <c r="Q696" s="5" t="s">
        <v>29</v>
      </c>
      <c r="R696" s="6">
        <v>643</v>
      </c>
      <c r="S696" s="6">
        <v>7700</v>
      </c>
      <c r="T696" s="6">
        <v>7840</v>
      </c>
      <c r="U696" s="3">
        <v>1540</v>
      </c>
      <c r="V696" s="4" t="s">
        <v>41</v>
      </c>
    </row>
    <row r="697" spans="1:22" ht="18" customHeight="1" x14ac:dyDescent="0.35">
      <c r="A697" s="14" t="s">
        <v>755</v>
      </c>
      <c r="B697" s="14">
        <f>Table3[[#This Row],[Year]]</f>
        <v>2023</v>
      </c>
      <c r="C697" s="14" t="str">
        <f>Table3[[#This Row],[Month]]</f>
        <v>Nov</v>
      </c>
      <c r="D697" s="14" t="s">
        <v>998</v>
      </c>
      <c r="E697" s="14" t="s">
        <v>53</v>
      </c>
      <c r="F697" s="14" t="s">
        <v>54</v>
      </c>
      <c r="G697" s="14" t="s">
        <v>997</v>
      </c>
      <c r="H697" s="14" t="s">
        <v>56</v>
      </c>
      <c r="I697" s="14" t="s">
        <v>1009</v>
      </c>
      <c r="J697" s="17">
        <f>Table3[[#This Row],[Income]]</f>
        <v>11111</v>
      </c>
      <c r="K697" s="17">
        <f>Table3[[#This Row],[Target Income]]</f>
        <v>5128.0320000000002</v>
      </c>
      <c r="N697" s="1">
        <v>2023</v>
      </c>
      <c r="O697" s="1" t="s">
        <v>10</v>
      </c>
      <c r="P697" s="1" t="s">
        <v>38</v>
      </c>
      <c r="Q697" s="5" t="s">
        <v>31</v>
      </c>
      <c r="R697" s="6">
        <v>455</v>
      </c>
      <c r="S697" s="6">
        <v>11111</v>
      </c>
      <c r="T697" s="6">
        <v>5128.0320000000002</v>
      </c>
      <c r="U697" s="3">
        <v>2222.2000000000003</v>
      </c>
      <c r="V697" s="4" t="s">
        <v>41</v>
      </c>
    </row>
    <row r="698" spans="1:22" ht="18" customHeight="1" x14ac:dyDescent="0.35">
      <c r="A698" s="10" t="s">
        <v>756</v>
      </c>
      <c r="B698" s="10">
        <f>Table3[[#This Row],[Year]]</f>
        <v>2023</v>
      </c>
      <c r="C698" s="10" t="str">
        <f>Table3[[#This Row],[Month]]</f>
        <v>Nov</v>
      </c>
      <c r="D698" s="10" t="s">
        <v>998</v>
      </c>
      <c r="E698" s="10" t="s">
        <v>53</v>
      </c>
      <c r="F698" s="10" t="s">
        <v>54</v>
      </c>
      <c r="G698" s="10" t="s">
        <v>997</v>
      </c>
      <c r="H698" s="10" t="s">
        <v>56</v>
      </c>
      <c r="I698" s="10" t="s">
        <v>1009</v>
      </c>
      <c r="J698" s="13">
        <f>Table3[[#This Row],[Income]]</f>
        <v>7700</v>
      </c>
      <c r="K698" s="13">
        <f>Table3[[#This Row],[Target Income]]</f>
        <v>7840</v>
      </c>
      <c r="N698" s="1">
        <v>2023</v>
      </c>
      <c r="O698" s="1" t="s">
        <v>10</v>
      </c>
      <c r="P698" s="1" t="s">
        <v>12</v>
      </c>
      <c r="Q698" s="5" t="s">
        <v>28</v>
      </c>
      <c r="R698" s="7">
        <v>345</v>
      </c>
      <c r="S698" s="7">
        <v>7700</v>
      </c>
      <c r="T698" s="7">
        <v>7840</v>
      </c>
      <c r="U698" s="3">
        <v>1540</v>
      </c>
      <c r="V698" s="4" t="s">
        <v>41</v>
      </c>
    </row>
    <row r="699" spans="1:22" ht="18" customHeight="1" x14ac:dyDescent="0.35">
      <c r="A699" s="14" t="s">
        <v>757</v>
      </c>
      <c r="B699" s="14">
        <f>Table3[[#This Row],[Year]]</f>
        <v>2023</v>
      </c>
      <c r="C699" s="14" t="str">
        <f>Table3[[#This Row],[Month]]</f>
        <v>Nov</v>
      </c>
      <c r="D699" s="14" t="s">
        <v>998</v>
      </c>
      <c r="E699" s="14" t="s">
        <v>996</v>
      </c>
      <c r="F699" s="14" t="s">
        <v>54</v>
      </c>
      <c r="G699" s="14" t="s">
        <v>55</v>
      </c>
      <c r="H699" s="14" t="s">
        <v>56</v>
      </c>
      <c r="I699" s="14" t="s">
        <v>57</v>
      </c>
      <c r="J699" s="17">
        <f>Table3[[#This Row],[Income]]</f>
        <v>110</v>
      </c>
      <c r="K699" s="17">
        <f>Table3[[#This Row],[Target Income]]</f>
        <v>112</v>
      </c>
      <c r="N699" s="1">
        <v>2023</v>
      </c>
      <c r="O699" s="1" t="s">
        <v>10</v>
      </c>
      <c r="P699" s="1" t="s">
        <v>13</v>
      </c>
      <c r="Q699" s="2" t="s">
        <v>33</v>
      </c>
      <c r="R699" s="3">
        <v>122</v>
      </c>
      <c r="S699" s="3">
        <v>110</v>
      </c>
      <c r="T699" s="3">
        <v>112</v>
      </c>
      <c r="U699" s="3">
        <v>22</v>
      </c>
      <c r="V699" s="4" t="s">
        <v>41</v>
      </c>
    </row>
    <row r="700" spans="1:22" ht="18" customHeight="1" x14ac:dyDescent="0.35">
      <c r="A700" s="10" t="s">
        <v>758</v>
      </c>
      <c r="B700" s="10">
        <f>Table3[[#This Row],[Year]]</f>
        <v>2023</v>
      </c>
      <c r="C700" s="10" t="str">
        <f>Table3[[#This Row],[Month]]</f>
        <v>Nov</v>
      </c>
      <c r="D700" s="10" t="s">
        <v>998</v>
      </c>
      <c r="E700" s="10" t="s">
        <v>53</v>
      </c>
      <c r="F700" s="10" t="s">
        <v>54</v>
      </c>
      <c r="G700" s="10" t="s">
        <v>55</v>
      </c>
      <c r="H700" s="10" t="s">
        <v>56</v>
      </c>
      <c r="I700" s="10" t="s">
        <v>57</v>
      </c>
      <c r="J700" s="13">
        <f>Table3[[#This Row],[Income]]</f>
        <v>2517.46</v>
      </c>
      <c r="K700" s="13">
        <f>Table3[[#This Row],[Target Income]]</f>
        <v>5126.4639999999999</v>
      </c>
      <c r="N700" s="1">
        <v>2023</v>
      </c>
      <c r="O700" s="1" t="s">
        <v>10</v>
      </c>
      <c r="P700" s="1" t="s">
        <v>15</v>
      </c>
      <c r="Q700" s="5" t="s">
        <v>26</v>
      </c>
      <c r="R700" s="6">
        <v>78</v>
      </c>
      <c r="S700" s="6">
        <v>2517.46</v>
      </c>
      <c r="T700" s="6">
        <v>5126.4639999999999</v>
      </c>
      <c r="U700" s="3">
        <v>503.49200000000002</v>
      </c>
      <c r="V700" s="4" t="s">
        <v>41</v>
      </c>
    </row>
    <row r="701" spans="1:22" ht="18" customHeight="1" x14ac:dyDescent="0.35">
      <c r="A701" s="14" t="s">
        <v>759</v>
      </c>
      <c r="B701" s="14">
        <f>Table3[[#This Row],[Year]]</f>
        <v>2023</v>
      </c>
      <c r="C701" s="14" t="str">
        <f>Table3[[#This Row],[Month]]</f>
        <v>Nov</v>
      </c>
      <c r="D701" s="14" t="s">
        <v>998</v>
      </c>
      <c r="E701" s="14" t="s">
        <v>53</v>
      </c>
      <c r="F701" s="14" t="s">
        <v>54</v>
      </c>
      <c r="G701" s="14" t="s">
        <v>55</v>
      </c>
      <c r="H701" s="14" t="s">
        <v>56</v>
      </c>
      <c r="I701" s="14" t="s">
        <v>57</v>
      </c>
      <c r="J701" s="17">
        <f>Table3[[#This Row],[Income]]</f>
        <v>2288.4499999999998</v>
      </c>
      <c r="K701" s="17">
        <f>Table3[[#This Row],[Target Income]]</f>
        <v>5126.1279999999997</v>
      </c>
      <c r="N701" s="1">
        <v>2023</v>
      </c>
      <c r="O701" s="1" t="s">
        <v>10</v>
      </c>
      <c r="P701" s="1" t="s">
        <v>15</v>
      </c>
      <c r="Q701" s="5" t="s">
        <v>24</v>
      </c>
      <c r="R701" s="6">
        <v>76</v>
      </c>
      <c r="S701" s="6">
        <v>2288.4499999999998</v>
      </c>
      <c r="T701" s="6">
        <v>5126.1279999999997</v>
      </c>
      <c r="U701" s="3">
        <v>457.69</v>
      </c>
      <c r="V701" s="4" t="s">
        <v>41</v>
      </c>
    </row>
    <row r="702" spans="1:22" ht="18" customHeight="1" x14ac:dyDescent="0.35">
      <c r="A702" s="10" t="s">
        <v>760</v>
      </c>
      <c r="B702" s="10">
        <f>Table3[[#This Row],[Year]]</f>
        <v>2023</v>
      </c>
      <c r="C702" s="10" t="str">
        <f>Table3[[#This Row],[Month]]</f>
        <v>Nov</v>
      </c>
      <c r="D702" s="10" t="s">
        <v>998</v>
      </c>
      <c r="E702" s="10" t="s">
        <v>996</v>
      </c>
      <c r="F702" s="10" t="s">
        <v>54</v>
      </c>
      <c r="G702" s="10" t="s">
        <v>55</v>
      </c>
      <c r="H702" s="10" t="s">
        <v>56</v>
      </c>
      <c r="I702" s="10" t="s">
        <v>57</v>
      </c>
      <c r="J702" s="13">
        <f>Table3[[#This Row],[Income]]</f>
        <v>100</v>
      </c>
      <c r="K702" s="13">
        <f>Table3[[#This Row],[Target Income]]</f>
        <v>224</v>
      </c>
      <c r="N702" s="1">
        <v>2023</v>
      </c>
      <c r="O702" s="1" t="s">
        <v>10</v>
      </c>
      <c r="P702" s="1" t="s">
        <v>15</v>
      </c>
      <c r="Q702" s="5" t="s">
        <v>25</v>
      </c>
      <c r="R702" s="6">
        <v>46</v>
      </c>
      <c r="S702" s="6">
        <v>100</v>
      </c>
      <c r="T702" s="6">
        <v>224</v>
      </c>
      <c r="U702" s="3">
        <v>20</v>
      </c>
      <c r="V702" s="4" t="s">
        <v>41</v>
      </c>
    </row>
    <row r="703" spans="1:22" ht="18" customHeight="1" x14ac:dyDescent="0.35">
      <c r="A703" s="14" t="s">
        <v>761</v>
      </c>
      <c r="B703" s="14">
        <f>Table3[[#This Row],[Year]]</f>
        <v>2023</v>
      </c>
      <c r="C703" s="14" t="str">
        <f>Table3[[#This Row],[Month]]</f>
        <v>Nov</v>
      </c>
      <c r="D703" s="14" t="s">
        <v>998</v>
      </c>
      <c r="E703" s="14" t="s">
        <v>53</v>
      </c>
      <c r="F703" s="14" t="s">
        <v>54</v>
      </c>
      <c r="G703" s="14" t="s">
        <v>55</v>
      </c>
      <c r="H703" s="14" t="s">
        <v>56</v>
      </c>
      <c r="I703" s="14" t="s">
        <v>57</v>
      </c>
      <c r="J703" s="17">
        <f>Table3[[#This Row],[Income]]</f>
        <v>2288.4</v>
      </c>
      <c r="K703" s="17">
        <f>Table3[[#This Row],[Target Income]]</f>
        <v>5126.0160000000005</v>
      </c>
      <c r="N703" s="1">
        <v>2023</v>
      </c>
      <c r="O703" s="1" t="s">
        <v>10</v>
      </c>
      <c r="P703" s="1" t="s">
        <v>15</v>
      </c>
      <c r="Q703" s="5" t="s">
        <v>23</v>
      </c>
      <c r="R703" s="6">
        <v>34</v>
      </c>
      <c r="S703" s="6">
        <v>2288.4</v>
      </c>
      <c r="T703" s="6">
        <v>5126.0160000000005</v>
      </c>
      <c r="U703" s="3">
        <v>457.68000000000006</v>
      </c>
      <c r="V703" s="4" t="s">
        <v>41</v>
      </c>
    </row>
    <row r="704" spans="1:22" ht="18" customHeight="1" x14ac:dyDescent="0.35">
      <c r="A704" s="10" t="s">
        <v>762</v>
      </c>
      <c r="B704" s="10">
        <f>Table3[[#This Row],[Year]]</f>
        <v>2023</v>
      </c>
      <c r="C704" s="10" t="str">
        <f>Table3[[#This Row],[Month]]</f>
        <v>Nov</v>
      </c>
      <c r="D704" s="10" t="s">
        <v>998</v>
      </c>
      <c r="E704" s="10" t="s">
        <v>996</v>
      </c>
      <c r="F704" s="10" t="s">
        <v>54</v>
      </c>
      <c r="G704" s="10" t="s">
        <v>55</v>
      </c>
      <c r="H704" s="10" t="s">
        <v>56</v>
      </c>
      <c r="I704" s="10" t="s">
        <v>57</v>
      </c>
      <c r="J704" s="13">
        <f>Table3[[#This Row],[Income]]</f>
        <v>200</v>
      </c>
      <c r="K704" s="13">
        <f>Table3[[#This Row],[Target Income]]</f>
        <v>224</v>
      </c>
      <c r="N704" s="1">
        <v>2023</v>
      </c>
      <c r="O704" s="1" t="s">
        <v>10</v>
      </c>
      <c r="P704" s="1" t="s">
        <v>13</v>
      </c>
      <c r="Q704" s="2" t="s">
        <v>34</v>
      </c>
      <c r="R704" s="3">
        <v>7</v>
      </c>
      <c r="S704" s="3">
        <v>200</v>
      </c>
      <c r="T704" s="3">
        <v>224</v>
      </c>
      <c r="U704" s="3">
        <v>40</v>
      </c>
      <c r="V704" s="4" t="s">
        <v>41</v>
      </c>
    </row>
    <row r="705" spans="1:22" ht="18" customHeight="1" x14ac:dyDescent="0.35">
      <c r="A705" s="14" t="s">
        <v>763</v>
      </c>
      <c r="B705" s="14">
        <f>Table3[[#This Row],[Year]]</f>
        <v>2023</v>
      </c>
      <c r="C705" s="14" t="str">
        <f>Table3[[#This Row],[Month]]</f>
        <v>Nov</v>
      </c>
      <c r="D705" s="14" t="s">
        <v>998</v>
      </c>
      <c r="E705" s="14" t="s">
        <v>53</v>
      </c>
      <c r="F705" s="14" t="s">
        <v>54</v>
      </c>
      <c r="G705" s="14" t="s">
        <v>55</v>
      </c>
      <c r="H705" s="14" t="s">
        <v>56</v>
      </c>
      <c r="I705" s="14" t="s">
        <v>57</v>
      </c>
      <c r="J705" s="17">
        <f>Table3[[#This Row],[Income]]</f>
        <v>2288.65</v>
      </c>
      <c r="K705" s="17">
        <f>Table3[[#This Row],[Target Income]]</f>
        <v>5126.576</v>
      </c>
      <c r="N705" s="1">
        <v>2023</v>
      </c>
      <c r="O705" s="1" t="s">
        <v>10</v>
      </c>
      <c r="P705" s="1" t="s">
        <v>15</v>
      </c>
      <c r="Q705" s="5" t="s">
        <v>27</v>
      </c>
      <c r="R705" s="6">
        <v>3</v>
      </c>
      <c r="S705" s="6">
        <v>2288.65</v>
      </c>
      <c r="T705" s="6">
        <v>5126.576</v>
      </c>
      <c r="U705" s="3">
        <v>457.73</v>
      </c>
      <c r="V705" s="4" t="s">
        <v>41</v>
      </c>
    </row>
    <row r="706" spans="1:22" ht="18" customHeight="1" x14ac:dyDescent="0.35">
      <c r="A706" s="10" t="s">
        <v>764</v>
      </c>
      <c r="B706" s="10">
        <f>Table3[[#This Row],[Year]]</f>
        <v>2023</v>
      </c>
      <c r="C706" s="10" t="str">
        <f>Table3[[#This Row],[Month]]</f>
        <v>Nov</v>
      </c>
      <c r="D706" s="10" t="s">
        <v>998</v>
      </c>
      <c r="E706" s="10" t="s">
        <v>53</v>
      </c>
      <c r="F706" s="10" t="s">
        <v>54</v>
      </c>
      <c r="G706" s="10" t="s">
        <v>997</v>
      </c>
      <c r="H706" s="10" t="s">
        <v>56</v>
      </c>
      <c r="I706" s="10" t="s">
        <v>1009</v>
      </c>
      <c r="J706" s="13">
        <f>Table3[[#This Row],[Income]]</f>
        <v>6600</v>
      </c>
      <c r="K706" s="13">
        <f>Table3[[#This Row],[Target Income]]</f>
        <v>7392</v>
      </c>
      <c r="N706" s="1">
        <v>2023</v>
      </c>
      <c r="O706" s="1" t="s">
        <v>10</v>
      </c>
      <c r="P706" s="1" t="s">
        <v>32</v>
      </c>
      <c r="Q706" s="5" t="s">
        <v>32</v>
      </c>
      <c r="R706" s="6">
        <v>2</v>
      </c>
      <c r="S706" s="6">
        <v>6600</v>
      </c>
      <c r="T706" s="6">
        <v>7392</v>
      </c>
      <c r="U706" s="3">
        <v>1320</v>
      </c>
      <c r="V706" s="4" t="s">
        <v>41</v>
      </c>
    </row>
    <row r="707" spans="1:22" ht="18" customHeight="1" x14ac:dyDescent="0.35">
      <c r="A707" s="14" t="s">
        <v>765</v>
      </c>
      <c r="B707" s="14">
        <f>Table3[[#This Row],[Year]]</f>
        <v>2023</v>
      </c>
      <c r="C707" s="14" t="str">
        <f>Table3[[#This Row],[Month]]</f>
        <v>Dec</v>
      </c>
      <c r="D707" s="14" t="s">
        <v>52</v>
      </c>
      <c r="E707" s="14" t="s">
        <v>53</v>
      </c>
      <c r="F707" s="14" t="s">
        <v>54</v>
      </c>
      <c r="G707" s="14" t="s">
        <v>997</v>
      </c>
      <c r="H707" s="14" t="s">
        <v>56</v>
      </c>
      <c r="I707" s="14" t="s">
        <v>1008</v>
      </c>
      <c r="J707" s="17">
        <f>Table3[[#This Row],[Income]]</f>
        <v>4577.3</v>
      </c>
      <c r="K707" s="17">
        <f>Table3[[#This Row],[Target Income]]</f>
        <v>5126.576</v>
      </c>
      <c r="N707" s="1">
        <v>2023</v>
      </c>
      <c r="O707" s="1" t="s">
        <v>11</v>
      </c>
      <c r="P707" s="1" t="s">
        <v>14</v>
      </c>
      <c r="Q707" s="2" t="s">
        <v>36</v>
      </c>
      <c r="R707" s="3">
        <v>3566</v>
      </c>
      <c r="S707" s="3">
        <v>4577.3</v>
      </c>
      <c r="T707" s="3">
        <v>5126.576</v>
      </c>
      <c r="U707" s="3">
        <v>915.46</v>
      </c>
      <c r="V707" s="4" t="s">
        <v>41</v>
      </c>
    </row>
    <row r="708" spans="1:22" ht="18" customHeight="1" x14ac:dyDescent="0.35">
      <c r="A708" s="10" t="s">
        <v>766</v>
      </c>
      <c r="B708" s="10">
        <f>Table3[[#This Row],[Year]]</f>
        <v>2023</v>
      </c>
      <c r="C708" s="10" t="str">
        <f>Table3[[#This Row],[Month]]</f>
        <v>Dec</v>
      </c>
      <c r="D708" s="10" t="s">
        <v>998</v>
      </c>
      <c r="E708" s="10" t="s">
        <v>53</v>
      </c>
      <c r="F708" s="10" t="s">
        <v>54</v>
      </c>
      <c r="G708" s="10" t="s">
        <v>997</v>
      </c>
      <c r="H708" s="10" t="s">
        <v>56</v>
      </c>
      <c r="I708" s="10" t="s">
        <v>1009</v>
      </c>
      <c r="J708" s="13">
        <f>Table3[[#This Row],[Income]]</f>
        <v>8000</v>
      </c>
      <c r="K708" s="13">
        <f>Table3[[#This Row],[Target Income]]</f>
        <v>8960</v>
      </c>
      <c r="N708" s="1">
        <v>2023</v>
      </c>
      <c r="O708" s="1" t="s">
        <v>11</v>
      </c>
      <c r="P708" s="1" t="s">
        <v>14</v>
      </c>
      <c r="Q708" s="2" t="s">
        <v>37</v>
      </c>
      <c r="R708" s="3">
        <v>2498</v>
      </c>
      <c r="S708" s="3">
        <v>8000</v>
      </c>
      <c r="T708" s="3">
        <v>8960</v>
      </c>
      <c r="U708" s="3">
        <v>1600</v>
      </c>
      <c r="V708" s="4" t="s">
        <v>41</v>
      </c>
    </row>
    <row r="709" spans="1:22" ht="18" customHeight="1" x14ac:dyDescent="0.35">
      <c r="A709" s="14" t="s">
        <v>767</v>
      </c>
      <c r="B709" s="14">
        <f>Table3[[#This Row],[Year]]</f>
        <v>2023</v>
      </c>
      <c r="C709" s="14" t="str">
        <f>Table3[[#This Row],[Month]]</f>
        <v>Dec</v>
      </c>
      <c r="D709" s="14" t="s">
        <v>52</v>
      </c>
      <c r="E709" s="14" t="s">
        <v>53</v>
      </c>
      <c r="F709" s="14" t="s">
        <v>54</v>
      </c>
      <c r="G709" s="14" t="s">
        <v>997</v>
      </c>
      <c r="H709" s="14" t="s">
        <v>56</v>
      </c>
      <c r="I709" s="14" t="s">
        <v>1008</v>
      </c>
      <c r="J709" s="17">
        <f>Table3[[#This Row],[Income]]</f>
        <v>4577.2</v>
      </c>
      <c r="K709" s="17">
        <f>Table3[[#This Row],[Target Income]]</f>
        <v>5126.4639999999999</v>
      </c>
      <c r="N709" s="1">
        <v>2023</v>
      </c>
      <c r="O709" s="1" t="s">
        <v>11</v>
      </c>
      <c r="P709" s="1" t="s">
        <v>13</v>
      </c>
      <c r="Q709" s="2" t="s">
        <v>35</v>
      </c>
      <c r="R709" s="3">
        <v>1245</v>
      </c>
      <c r="S709" s="3">
        <v>4577.2</v>
      </c>
      <c r="T709" s="3">
        <v>5126.4639999999999</v>
      </c>
      <c r="U709" s="3">
        <v>915.44</v>
      </c>
      <c r="V709" s="4" t="s">
        <v>41</v>
      </c>
    </row>
    <row r="710" spans="1:22" ht="18" customHeight="1" x14ac:dyDescent="0.35">
      <c r="A710" s="10" t="s">
        <v>768</v>
      </c>
      <c r="B710" s="10">
        <f>Table3[[#This Row],[Year]]</f>
        <v>2023</v>
      </c>
      <c r="C710" s="10" t="str">
        <f>Table3[[#This Row],[Month]]</f>
        <v>Dec</v>
      </c>
      <c r="D710" s="10" t="s">
        <v>52</v>
      </c>
      <c r="E710" s="10" t="s">
        <v>53</v>
      </c>
      <c r="F710" s="10" t="s">
        <v>54</v>
      </c>
      <c r="G710" s="10" t="s">
        <v>997</v>
      </c>
      <c r="H710" s="10" t="s">
        <v>56</v>
      </c>
      <c r="I710" s="10" t="s">
        <v>1008</v>
      </c>
      <c r="J710" s="13">
        <f>Table3[[#This Row],[Income]]</f>
        <v>5743.5</v>
      </c>
      <c r="K710" s="13">
        <f>Table3[[#This Row],[Target Income]]</f>
        <v>6432.72</v>
      </c>
      <c r="N710" s="1">
        <v>2023</v>
      </c>
      <c r="O710" s="1" t="s">
        <v>11</v>
      </c>
      <c r="P710" s="1" t="s">
        <v>38</v>
      </c>
      <c r="Q710" s="5" t="s">
        <v>30</v>
      </c>
      <c r="R710" s="6">
        <v>644</v>
      </c>
      <c r="S710" s="6">
        <v>5743.5</v>
      </c>
      <c r="T710" s="6">
        <v>6432.72</v>
      </c>
      <c r="U710" s="3">
        <v>1148.7</v>
      </c>
      <c r="V710" s="4" t="s">
        <v>41</v>
      </c>
    </row>
    <row r="711" spans="1:22" ht="18" customHeight="1" x14ac:dyDescent="0.35">
      <c r="A711" s="14" t="s">
        <v>769</v>
      </c>
      <c r="B711" s="14">
        <f>Table3[[#This Row],[Year]]</f>
        <v>2023</v>
      </c>
      <c r="C711" s="14" t="str">
        <f>Table3[[#This Row],[Month]]</f>
        <v>Dec</v>
      </c>
      <c r="D711" s="14" t="s">
        <v>998</v>
      </c>
      <c r="E711" s="14" t="s">
        <v>53</v>
      </c>
      <c r="F711" s="14" t="s">
        <v>54</v>
      </c>
      <c r="G711" s="14" t="s">
        <v>997</v>
      </c>
      <c r="H711" s="14" t="s">
        <v>56</v>
      </c>
      <c r="I711" s="14" t="s">
        <v>1009</v>
      </c>
      <c r="J711" s="17">
        <f>Table3[[#This Row],[Income]]</f>
        <v>7000</v>
      </c>
      <c r="K711" s="17">
        <f>Table3[[#This Row],[Target Income]]</f>
        <v>7840</v>
      </c>
      <c r="N711" s="1">
        <v>2023</v>
      </c>
      <c r="O711" s="1" t="s">
        <v>11</v>
      </c>
      <c r="P711" s="1" t="s">
        <v>12</v>
      </c>
      <c r="Q711" s="5" t="s">
        <v>29</v>
      </c>
      <c r="R711" s="6">
        <v>643</v>
      </c>
      <c r="S711" s="6">
        <v>7000</v>
      </c>
      <c r="T711" s="6">
        <v>7840</v>
      </c>
      <c r="U711" s="3">
        <v>1400</v>
      </c>
      <c r="V711" s="4" t="s">
        <v>41</v>
      </c>
    </row>
    <row r="712" spans="1:22" ht="18" customHeight="1" x14ac:dyDescent="0.35">
      <c r="A712" s="10" t="s">
        <v>770</v>
      </c>
      <c r="B712" s="10">
        <f>Table3[[#This Row],[Year]]</f>
        <v>2023</v>
      </c>
      <c r="C712" s="10" t="str">
        <f>Table3[[#This Row],[Month]]</f>
        <v>Dec</v>
      </c>
      <c r="D712" s="10" t="s">
        <v>52</v>
      </c>
      <c r="E712" s="10" t="s">
        <v>53</v>
      </c>
      <c r="F712" s="10" t="s">
        <v>54</v>
      </c>
      <c r="G712" s="10" t="s">
        <v>55</v>
      </c>
      <c r="H712" s="10" t="s">
        <v>56</v>
      </c>
      <c r="I712" s="10" t="s">
        <v>1008</v>
      </c>
      <c r="J712" s="13">
        <f>Table3[[#This Row],[Income]]</f>
        <v>4578.6000000000004</v>
      </c>
      <c r="K712" s="13">
        <f>Table3[[#This Row],[Target Income]]</f>
        <v>5128.0320000000002</v>
      </c>
      <c r="N712" s="1">
        <v>2023</v>
      </c>
      <c r="O712" s="1" t="s">
        <v>11</v>
      </c>
      <c r="P712" s="1" t="s">
        <v>38</v>
      </c>
      <c r="Q712" s="5" t="s">
        <v>31</v>
      </c>
      <c r="R712" s="6">
        <v>455</v>
      </c>
      <c r="S712" s="6">
        <v>4578.6000000000004</v>
      </c>
      <c r="T712" s="6">
        <v>5128.0320000000002</v>
      </c>
      <c r="U712" s="3">
        <v>915.72000000000014</v>
      </c>
      <c r="V712" s="4" t="s">
        <v>41</v>
      </c>
    </row>
    <row r="713" spans="1:22" ht="18" customHeight="1" x14ac:dyDescent="0.35">
      <c r="A713" s="14" t="s">
        <v>771</v>
      </c>
      <c r="B713" s="14">
        <f>Table3[[#This Row],[Year]]</f>
        <v>2023</v>
      </c>
      <c r="C713" s="14" t="str">
        <f>Table3[[#This Row],[Month]]</f>
        <v>Dec</v>
      </c>
      <c r="D713" s="14" t="s">
        <v>998</v>
      </c>
      <c r="E713" s="14" t="s">
        <v>53</v>
      </c>
      <c r="F713" s="14" t="s">
        <v>54</v>
      </c>
      <c r="G713" s="14" t="s">
        <v>55</v>
      </c>
      <c r="H713" s="14" t="s">
        <v>56</v>
      </c>
      <c r="I713" s="14" t="s">
        <v>57</v>
      </c>
      <c r="J713" s="17">
        <f>Table3[[#This Row],[Income]]</f>
        <v>7000</v>
      </c>
      <c r="K713" s="17">
        <f>Table3[[#This Row],[Target Income]]</f>
        <v>7840</v>
      </c>
      <c r="N713" s="1">
        <v>2023</v>
      </c>
      <c r="O713" s="1" t="s">
        <v>11</v>
      </c>
      <c r="P713" s="1" t="s">
        <v>12</v>
      </c>
      <c r="Q713" s="5" t="s">
        <v>28</v>
      </c>
      <c r="R713" s="7">
        <v>345</v>
      </c>
      <c r="S713" s="7">
        <v>7000</v>
      </c>
      <c r="T713" s="7">
        <v>7840</v>
      </c>
      <c r="U713" s="3">
        <v>1400</v>
      </c>
      <c r="V713" s="4" t="s">
        <v>41</v>
      </c>
    </row>
    <row r="714" spans="1:22" ht="18" customHeight="1" x14ac:dyDescent="0.35">
      <c r="A714" s="10" t="s">
        <v>772</v>
      </c>
      <c r="B714" s="10">
        <f>Table3[[#This Row],[Year]]</f>
        <v>2023</v>
      </c>
      <c r="C714" s="10" t="str">
        <f>Table3[[#This Row],[Month]]</f>
        <v>Dec</v>
      </c>
      <c r="D714" s="10" t="s">
        <v>998</v>
      </c>
      <c r="E714" s="10" t="s">
        <v>996</v>
      </c>
      <c r="F714" s="10" t="s">
        <v>54</v>
      </c>
      <c r="G714" s="10" t="s">
        <v>55</v>
      </c>
      <c r="H714" s="10" t="s">
        <v>56</v>
      </c>
      <c r="I714" s="10" t="s">
        <v>57</v>
      </c>
      <c r="J714" s="13">
        <f>Table3[[#This Row],[Income]]</f>
        <v>100</v>
      </c>
      <c r="K714" s="13">
        <f>Table3[[#This Row],[Target Income]]</f>
        <v>112</v>
      </c>
      <c r="N714" s="1">
        <v>2023</v>
      </c>
      <c r="O714" s="1" t="s">
        <v>11</v>
      </c>
      <c r="P714" s="1" t="s">
        <v>13</v>
      </c>
      <c r="Q714" s="2" t="s">
        <v>33</v>
      </c>
      <c r="R714" s="3">
        <v>122</v>
      </c>
      <c r="S714" s="3">
        <v>100</v>
      </c>
      <c r="T714" s="3">
        <v>112</v>
      </c>
      <c r="U714" s="3">
        <v>20</v>
      </c>
      <c r="V714" s="4" t="s">
        <v>41</v>
      </c>
    </row>
    <row r="715" spans="1:22" ht="18" customHeight="1" x14ac:dyDescent="0.35">
      <c r="A715" s="14" t="s">
        <v>773</v>
      </c>
      <c r="B715" s="14">
        <f>Table3[[#This Row],[Year]]</f>
        <v>2023</v>
      </c>
      <c r="C715" s="14" t="str">
        <f>Table3[[#This Row],[Month]]</f>
        <v>Dec</v>
      </c>
      <c r="D715" s="14" t="s">
        <v>998</v>
      </c>
      <c r="E715" s="14" t="s">
        <v>53</v>
      </c>
      <c r="F715" s="14" t="s">
        <v>54</v>
      </c>
      <c r="G715" s="14" t="s">
        <v>55</v>
      </c>
      <c r="H715" s="14" t="s">
        <v>56</v>
      </c>
      <c r="I715" s="14" t="s">
        <v>57</v>
      </c>
      <c r="J715" s="17">
        <f>Table3[[#This Row],[Income]]</f>
        <v>2288.6</v>
      </c>
      <c r="K715" s="17">
        <f>Table3[[#This Row],[Target Income]]</f>
        <v>5126.4639999999999</v>
      </c>
      <c r="N715" s="1">
        <v>2023</v>
      </c>
      <c r="O715" s="1" t="s">
        <v>11</v>
      </c>
      <c r="P715" s="1" t="s">
        <v>15</v>
      </c>
      <c r="Q715" s="5" t="s">
        <v>26</v>
      </c>
      <c r="R715" s="6">
        <v>78</v>
      </c>
      <c r="S715" s="6">
        <v>2288.6</v>
      </c>
      <c r="T715" s="6">
        <v>5126.4639999999999</v>
      </c>
      <c r="U715" s="3">
        <v>457.72</v>
      </c>
      <c r="V715" s="4" t="s">
        <v>41</v>
      </c>
    </row>
    <row r="716" spans="1:22" ht="18" customHeight="1" x14ac:dyDescent="0.35">
      <c r="A716" s="10" t="s">
        <v>774</v>
      </c>
      <c r="B716" s="10">
        <f>Table3[[#This Row],[Year]]</f>
        <v>2023</v>
      </c>
      <c r="C716" s="10" t="str">
        <f>Table3[[#This Row],[Month]]</f>
        <v>Dec</v>
      </c>
      <c r="D716" s="10" t="s">
        <v>998</v>
      </c>
      <c r="E716" s="10" t="s">
        <v>53</v>
      </c>
      <c r="F716" s="10" t="s">
        <v>54</v>
      </c>
      <c r="G716" s="10" t="s">
        <v>55</v>
      </c>
      <c r="H716" s="10" t="s">
        <v>56</v>
      </c>
      <c r="I716" s="10" t="s">
        <v>57</v>
      </c>
      <c r="J716" s="13">
        <f>Table3[[#This Row],[Income]]</f>
        <v>2288.4499999999998</v>
      </c>
      <c r="K716" s="13">
        <f>Table3[[#This Row],[Target Income]]</f>
        <v>5126.1279999999997</v>
      </c>
      <c r="N716" s="1">
        <v>2023</v>
      </c>
      <c r="O716" s="1" t="s">
        <v>11</v>
      </c>
      <c r="P716" s="1" t="s">
        <v>15</v>
      </c>
      <c r="Q716" s="5" t="s">
        <v>24</v>
      </c>
      <c r="R716" s="6">
        <v>76</v>
      </c>
      <c r="S716" s="6">
        <v>2288.4499999999998</v>
      </c>
      <c r="T716" s="6">
        <v>5126.1279999999997</v>
      </c>
      <c r="U716" s="3">
        <v>457.69</v>
      </c>
      <c r="V716" s="4" t="s">
        <v>41</v>
      </c>
    </row>
    <row r="717" spans="1:22" ht="18" customHeight="1" x14ac:dyDescent="0.35">
      <c r="A717" s="14" t="s">
        <v>775</v>
      </c>
      <c r="B717" s="14">
        <f>Table3[[#This Row],[Year]]</f>
        <v>2023</v>
      </c>
      <c r="C717" s="14" t="str">
        <f>Table3[[#This Row],[Month]]</f>
        <v>Dec</v>
      </c>
      <c r="D717" s="14" t="s">
        <v>998</v>
      </c>
      <c r="E717" s="14" t="s">
        <v>996</v>
      </c>
      <c r="F717" s="14" t="s">
        <v>54</v>
      </c>
      <c r="G717" s="14" t="s">
        <v>55</v>
      </c>
      <c r="H717" s="14" t="s">
        <v>56</v>
      </c>
      <c r="I717" s="14" t="s">
        <v>57</v>
      </c>
      <c r="J717" s="17">
        <f>Table3[[#This Row],[Income]]</f>
        <v>100</v>
      </c>
      <c r="K717" s="17">
        <f>Table3[[#This Row],[Target Income]]</f>
        <v>224</v>
      </c>
      <c r="N717" s="1">
        <v>2023</v>
      </c>
      <c r="O717" s="1" t="s">
        <v>11</v>
      </c>
      <c r="P717" s="1" t="s">
        <v>15</v>
      </c>
      <c r="Q717" s="5" t="s">
        <v>25</v>
      </c>
      <c r="R717" s="6">
        <v>46</v>
      </c>
      <c r="S717" s="6">
        <v>100</v>
      </c>
      <c r="T717" s="6">
        <v>224</v>
      </c>
      <c r="U717" s="3">
        <v>20</v>
      </c>
      <c r="V717" s="4" t="s">
        <v>41</v>
      </c>
    </row>
    <row r="718" spans="1:22" ht="18" customHeight="1" x14ac:dyDescent="0.35">
      <c r="A718" s="10" t="s">
        <v>776</v>
      </c>
      <c r="B718" s="10">
        <f>Table3[[#This Row],[Year]]</f>
        <v>2023</v>
      </c>
      <c r="C718" s="10" t="str">
        <f>Table3[[#This Row],[Month]]</f>
        <v>Dec</v>
      </c>
      <c r="D718" s="10" t="s">
        <v>998</v>
      </c>
      <c r="E718" s="10" t="s">
        <v>53</v>
      </c>
      <c r="F718" s="10" t="s">
        <v>54</v>
      </c>
      <c r="G718" s="10" t="s">
        <v>55</v>
      </c>
      <c r="H718" s="10" t="s">
        <v>56</v>
      </c>
      <c r="I718" s="10" t="s">
        <v>57</v>
      </c>
      <c r="J718" s="13">
        <f>Table3[[#This Row],[Income]]</f>
        <v>2288.4</v>
      </c>
      <c r="K718" s="13">
        <f>Table3[[#This Row],[Target Income]]</f>
        <v>5126.0160000000005</v>
      </c>
      <c r="N718" s="1">
        <v>2023</v>
      </c>
      <c r="O718" s="1" t="s">
        <v>11</v>
      </c>
      <c r="P718" s="1" t="s">
        <v>15</v>
      </c>
      <c r="Q718" s="5" t="s">
        <v>23</v>
      </c>
      <c r="R718" s="6">
        <v>34</v>
      </c>
      <c r="S718" s="6">
        <v>2288.4</v>
      </c>
      <c r="T718" s="6">
        <v>5126.0160000000005</v>
      </c>
      <c r="U718" s="3">
        <v>457.68000000000006</v>
      </c>
      <c r="V718" s="4" t="s">
        <v>41</v>
      </c>
    </row>
    <row r="719" spans="1:22" ht="18" customHeight="1" x14ac:dyDescent="0.35">
      <c r="A719" s="14" t="s">
        <v>777</v>
      </c>
      <c r="B719" s="14">
        <f>Table3[[#This Row],[Year]]</f>
        <v>2023</v>
      </c>
      <c r="C719" s="14" t="str">
        <f>Table3[[#This Row],[Month]]</f>
        <v>Dec</v>
      </c>
      <c r="D719" s="14" t="s">
        <v>998</v>
      </c>
      <c r="E719" s="14" t="s">
        <v>996</v>
      </c>
      <c r="F719" s="14" t="s">
        <v>54</v>
      </c>
      <c r="G719" s="14" t="s">
        <v>55</v>
      </c>
      <c r="H719" s="14" t="s">
        <v>56</v>
      </c>
      <c r="I719" s="14" t="s">
        <v>57</v>
      </c>
      <c r="J719" s="17">
        <f>Table3[[#This Row],[Income]]</f>
        <v>200</v>
      </c>
      <c r="K719" s="17">
        <f>Table3[[#This Row],[Target Income]]</f>
        <v>224</v>
      </c>
      <c r="N719" s="1">
        <v>2023</v>
      </c>
      <c r="O719" s="1" t="s">
        <v>11</v>
      </c>
      <c r="P719" s="1" t="s">
        <v>13</v>
      </c>
      <c r="Q719" s="2" t="s">
        <v>34</v>
      </c>
      <c r="R719" s="3">
        <v>7</v>
      </c>
      <c r="S719" s="3">
        <v>200</v>
      </c>
      <c r="T719" s="3">
        <v>224</v>
      </c>
      <c r="U719" s="3">
        <v>40</v>
      </c>
      <c r="V719" s="4" t="s">
        <v>41</v>
      </c>
    </row>
    <row r="720" spans="1:22" ht="18" customHeight="1" x14ac:dyDescent="0.35">
      <c r="A720" s="10" t="s">
        <v>778</v>
      </c>
      <c r="B720" s="10">
        <f>Table3[[#This Row],[Year]]</f>
        <v>2023</v>
      </c>
      <c r="C720" s="10" t="str">
        <f>Table3[[#This Row],[Month]]</f>
        <v>Dec</v>
      </c>
      <c r="D720" s="10" t="s">
        <v>998</v>
      </c>
      <c r="E720" s="10" t="s">
        <v>53</v>
      </c>
      <c r="F720" s="10" t="s">
        <v>54</v>
      </c>
      <c r="G720" s="10" t="s">
        <v>55</v>
      </c>
      <c r="H720" s="10" t="s">
        <v>56</v>
      </c>
      <c r="I720" s="10" t="s">
        <v>57</v>
      </c>
      <c r="J720" s="13">
        <f>Table3[[#This Row],[Income]]</f>
        <v>2288.65</v>
      </c>
      <c r="K720" s="13">
        <f>Table3[[#This Row],[Target Income]]</f>
        <v>5126.576</v>
      </c>
      <c r="N720" s="1">
        <v>2023</v>
      </c>
      <c r="O720" s="1" t="s">
        <v>11</v>
      </c>
      <c r="P720" s="1" t="s">
        <v>15</v>
      </c>
      <c r="Q720" s="5" t="s">
        <v>27</v>
      </c>
      <c r="R720" s="6">
        <v>3</v>
      </c>
      <c r="S720" s="6">
        <v>2288.65</v>
      </c>
      <c r="T720" s="6">
        <v>5126.576</v>
      </c>
      <c r="U720" s="3">
        <v>457.73</v>
      </c>
      <c r="V720" s="4" t="s">
        <v>41</v>
      </c>
    </row>
    <row r="721" spans="1:22" ht="18" customHeight="1" x14ac:dyDescent="0.35">
      <c r="A721" s="14" t="s">
        <v>779</v>
      </c>
      <c r="B721" s="14">
        <f>Table3[[#This Row],[Year]]</f>
        <v>2023</v>
      </c>
      <c r="C721" s="14" t="str">
        <f>Table3[[#This Row],[Month]]</f>
        <v>Dec</v>
      </c>
      <c r="D721" s="14" t="s">
        <v>998</v>
      </c>
      <c r="E721" s="14" t="s">
        <v>53</v>
      </c>
      <c r="F721" s="14" t="s">
        <v>54</v>
      </c>
      <c r="G721" s="14" t="s">
        <v>55</v>
      </c>
      <c r="H721" s="14" t="s">
        <v>56</v>
      </c>
      <c r="I721" s="14" t="s">
        <v>57</v>
      </c>
      <c r="J721" s="17">
        <f>Table3[[#This Row],[Income]]</f>
        <v>6600</v>
      </c>
      <c r="K721" s="17">
        <f>Table3[[#This Row],[Target Income]]</f>
        <v>7392</v>
      </c>
      <c r="N721" s="1">
        <v>2023</v>
      </c>
      <c r="O721" s="1" t="s">
        <v>11</v>
      </c>
      <c r="P721" s="1" t="s">
        <v>32</v>
      </c>
      <c r="Q721" s="5" t="s">
        <v>32</v>
      </c>
      <c r="R721" s="6">
        <v>2</v>
      </c>
      <c r="S721" s="6">
        <v>6600</v>
      </c>
      <c r="T721" s="6">
        <v>7392</v>
      </c>
      <c r="U721" s="3">
        <v>1320</v>
      </c>
      <c r="V721" s="4" t="s">
        <v>41</v>
      </c>
    </row>
    <row r="722" spans="1:22" ht="18" customHeight="1" x14ac:dyDescent="0.35">
      <c r="A722" s="10" t="s">
        <v>780</v>
      </c>
      <c r="B722" s="10">
        <f>Table3[[#This Row],[Year]]</f>
        <v>2024</v>
      </c>
      <c r="C722" s="10" t="str">
        <f>Table3[[#This Row],[Month]]</f>
        <v>Jan</v>
      </c>
      <c r="D722" s="10" t="s">
        <v>52</v>
      </c>
      <c r="E722" s="10" t="s">
        <v>53</v>
      </c>
      <c r="F722" s="10" t="s">
        <v>54</v>
      </c>
      <c r="G722" s="10" t="s">
        <v>55</v>
      </c>
      <c r="H722" s="10" t="s">
        <v>56</v>
      </c>
      <c r="I722" s="10" t="s">
        <v>1008</v>
      </c>
      <c r="J722" s="13">
        <f>Table3[[#This Row],[Income]]</f>
        <v>4577.3</v>
      </c>
      <c r="K722" s="13">
        <f>Table3[[#This Row],[Target Income]]</f>
        <v>5126.576</v>
      </c>
      <c r="N722" s="1">
        <v>2024</v>
      </c>
      <c r="O722" s="1" t="s">
        <v>0</v>
      </c>
      <c r="P722" s="1" t="s">
        <v>14</v>
      </c>
      <c r="Q722" s="2" t="s">
        <v>36</v>
      </c>
      <c r="R722" s="3">
        <v>3566</v>
      </c>
      <c r="S722" s="3">
        <v>4577.3</v>
      </c>
      <c r="T722" s="3">
        <v>5126.576</v>
      </c>
      <c r="U722" s="3">
        <v>915.46</v>
      </c>
      <c r="V722" s="4" t="s">
        <v>41</v>
      </c>
    </row>
    <row r="723" spans="1:22" ht="18" customHeight="1" x14ac:dyDescent="0.35">
      <c r="A723" s="14" t="s">
        <v>781</v>
      </c>
      <c r="B723" s="14">
        <f>Table3[[#This Row],[Year]]</f>
        <v>2024</v>
      </c>
      <c r="C723" s="14" t="str">
        <f>Table3[[#This Row],[Month]]</f>
        <v>Jan</v>
      </c>
      <c r="D723" s="14" t="s">
        <v>998</v>
      </c>
      <c r="E723" s="14" t="s">
        <v>53</v>
      </c>
      <c r="F723" s="14" t="s">
        <v>54</v>
      </c>
      <c r="G723" s="14" t="s">
        <v>55</v>
      </c>
      <c r="H723" s="14" t="s">
        <v>56</v>
      </c>
      <c r="I723" s="14" t="s">
        <v>57</v>
      </c>
      <c r="J723" s="17">
        <f>Table3[[#This Row],[Income]]</f>
        <v>8000</v>
      </c>
      <c r="K723" s="17">
        <f>Table3[[#This Row],[Target Income]]</f>
        <v>8960</v>
      </c>
      <c r="N723" s="1">
        <v>2024</v>
      </c>
      <c r="O723" s="1" t="s">
        <v>0</v>
      </c>
      <c r="P723" s="1" t="s">
        <v>14</v>
      </c>
      <c r="Q723" s="2" t="s">
        <v>37</v>
      </c>
      <c r="R723" s="3">
        <v>2498</v>
      </c>
      <c r="S723" s="3">
        <v>8000</v>
      </c>
      <c r="T723" s="3">
        <v>8960</v>
      </c>
      <c r="U723" s="3">
        <v>1600</v>
      </c>
      <c r="V723" s="4" t="s">
        <v>41</v>
      </c>
    </row>
    <row r="724" spans="1:22" ht="18" customHeight="1" x14ac:dyDescent="0.35">
      <c r="A724" s="10" t="s">
        <v>782</v>
      </c>
      <c r="B724" s="10">
        <f>Table3[[#This Row],[Year]]</f>
        <v>2024</v>
      </c>
      <c r="C724" s="10" t="str">
        <f>Table3[[#This Row],[Month]]</f>
        <v>Jan</v>
      </c>
      <c r="D724" s="10" t="s">
        <v>52</v>
      </c>
      <c r="E724" s="10" t="s">
        <v>53</v>
      </c>
      <c r="F724" s="10" t="s">
        <v>54</v>
      </c>
      <c r="G724" s="10" t="s">
        <v>55</v>
      </c>
      <c r="H724" s="10" t="s">
        <v>56</v>
      </c>
      <c r="I724" s="10" t="s">
        <v>1008</v>
      </c>
      <c r="J724" s="13">
        <f>Table3[[#This Row],[Income]]</f>
        <v>4577.2</v>
      </c>
      <c r="K724" s="13">
        <f>Table3[[#This Row],[Target Income]]</f>
        <v>5126.4639999999999</v>
      </c>
      <c r="N724" s="1">
        <v>2024</v>
      </c>
      <c r="O724" s="1" t="s">
        <v>0</v>
      </c>
      <c r="P724" s="1" t="s">
        <v>13</v>
      </c>
      <c r="Q724" s="2" t="s">
        <v>35</v>
      </c>
      <c r="R724" s="3">
        <v>1245</v>
      </c>
      <c r="S724" s="3">
        <v>4577.2</v>
      </c>
      <c r="T724" s="3">
        <v>5126.4639999999999</v>
      </c>
      <c r="U724" s="3">
        <v>915.44</v>
      </c>
      <c r="V724" s="4" t="s">
        <v>41</v>
      </c>
    </row>
    <row r="725" spans="1:22" ht="18" customHeight="1" x14ac:dyDescent="0.35">
      <c r="A725" s="14" t="s">
        <v>783</v>
      </c>
      <c r="B725" s="14">
        <f>Table3[[#This Row],[Year]]</f>
        <v>2024</v>
      </c>
      <c r="C725" s="14" t="str">
        <f>Table3[[#This Row],[Month]]</f>
        <v>Jan</v>
      </c>
      <c r="D725" s="14" t="s">
        <v>52</v>
      </c>
      <c r="E725" s="14" t="s">
        <v>53</v>
      </c>
      <c r="F725" s="14" t="s">
        <v>54</v>
      </c>
      <c r="G725" s="14" t="s">
        <v>55</v>
      </c>
      <c r="H725" s="14" t="s">
        <v>56</v>
      </c>
      <c r="I725" s="14" t="s">
        <v>1008</v>
      </c>
      <c r="J725" s="17">
        <f>Table3[[#This Row],[Income]]</f>
        <v>5743.5</v>
      </c>
      <c r="K725" s="17">
        <f>Table3[[#This Row],[Target Income]]</f>
        <v>6432.72</v>
      </c>
      <c r="N725" s="1">
        <v>2024</v>
      </c>
      <c r="O725" s="1" t="s">
        <v>0</v>
      </c>
      <c r="P725" s="1" t="s">
        <v>38</v>
      </c>
      <c r="Q725" s="5" t="s">
        <v>30</v>
      </c>
      <c r="R725" s="6">
        <v>644</v>
      </c>
      <c r="S725" s="6">
        <v>5743.5</v>
      </c>
      <c r="T725" s="6">
        <v>6432.72</v>
      </c>
      <c r="U725" s="3">
        <v>1148.7</v>
      </c>
      <c r="V725" s="4" t="s">
        <v>41</v>
      </c>
    </row>
    <row r="726" spans="1:22" ht="18" customHeight="1" x14ac:dyDescent="0.35">
      <c r="A726" s="10" t="s">
        <v>784</v>
      </c>
      <c r="B726" s="10">
        <f>Table3[[#This Row],[Year]]</f>
        <v>2024</v>
      </c>
      <c r="C726" s="10" t="str">
        <f>Table3[[#This Row],[Month]]</f>
        <v>Jan</v>
      </c>
      <c r="D726" s="10" t="s">
        <v>998</v>
      </c>
      <c r="E726" s="10" t="s">
        <v>53</v>
      </c>
      <c r="F726" s="10" t="s">
        <v>54</v>
      </c>
      <c r="G726" s="10" t="s">
        <v>55</v>
      </c>
      <c r="H726" s="10" t="s">
        <v>56</v>
      </c>
      <c r="I726" s="10" t="s">
        <v>57</v>
      </c>
      <c r="J726" s="13">
        <f>Table3[[#This Row],[Income]]</f>
        <v>7000</v>
      </c>
      <c r="K726" s="13">
        <f>Table3[[#This Row],[Target Income]]</f>
        <v>7840</v>
      </c>
      <c r="N726" s="1">
        <v>2024</v>
      </c>
      <c r="O726" s="1" t="s">
        <v>0</v>
      </c>
      <c r="P726" s="1" t="s">
        <v>12</v>
      </c>
      <c r="Q726" s="5" t="s">
        <v>29</v>
      </c>
      <c r="R726" s="6">
        <v>643</v>
      </c>
      <c r="S726" s="6">
        <v>7000</v>
      </c>
      <c r="T726" s="6">
        <v>7840</v>
      </c>
      <c r="U726" s="3">
        <v>1400</v>
      </c>
      <c r="V726" s="4" t="s">
        <v>41</v>
      </c>
    </row>
    <row r="727" spans="1:22" ht="18" customHeight="1" x14ac:dyDescent="0.35">
      <c r="A727" s="14" t="s">
        <v>785</v>
      </c>
      <c r="B727" s="14">
        <f>Table3[[#This Row],[Year]]</f>
        <v>2024</v>
      </c>
      <c r="C727" s="14" t="str">
        <f>Table3[[#This Row],[Month]]</f>
        <v>Jan</v>
      </c>
      <c r="D727" s="14" t="s">
        <v>52</v>
      </c>
      <c r="E727" s="14" t="s">
        <v>53</v>
      </c>
      <c r="F727" s="14" t="s">
        <v>54</v>
      </c>
      <c r="G727" s="14" t="s">
        <v>55</v>
      </c>
      <c r="H727" s="14" t="s">
        <v>56</v>
      </c>
      <c r="I727" s="14" t="s">
        <v>1008</v>
      </c>
      <c r="J727" s="17">
        <f>Table3[[#This Row],[Income]]</f>
        <v>4578.6000000000004</v>
      </c>
      <c r="K727" s="17">
        <f>Table3[[#This Row],[Target Income]]</f>
        <v>5128.0320000000002</v>
      </c>
      <c r="N727" s="1">
        <v>2024</v>
      </c>
      <c r="O727" s="1" t="s">
        <v>0</v>
      </c>
      <c r="P727" s="1" t="s">
        <v>38</v>
      </c>
      <c r="Q727" s="5" t="s">
        <v>31</v>
      </c>
      <c r="R727" s="6">
        <v>455</v>
      </c>
      <c r="S727" s="6">
        <v>4578.6000000000004</v>
      </c>
      <c r="T727" s="6">
        <v>5128.0320000000002</v>
      </c>
      <c r="U727" s="3">
        <v>915.72000000000014</v>
      </c>
      <c r="V727" s="4" t="s">
        <v>41</v>
      </c>
    </row>
    <row r="728" spans="1:22" ht="18" customHeight="1" x14ac:dyDescent="0.35">
      <c r="A728" s="10" t="s">
        <v>786</v>
      </c>
      <c r="B728" s="10">
        <f>Table3[[#This Row],[Year]]</f>
        <v>2024</v>
      </c>
      <c r="C728" s="10" t="str">
        <f>Table3[[#This Row],[Month]]</f>
        <v>Jan</v>
      </c>
      <c r="D728" s="10" t="s">
        <v>998</v>
      </c>
      <c r="E728" s="10" t="s">
        <v>53</v>
      </c>
      <c r="F728" s="10" t="s">
        <v>54</v>
      </c>
      <c r="G728" s="10" t="s">
        <v>55</v>
      </c>
      <c r="H728" s="10" t="s">
        <v>56</v>
      </c>
      <c r="I728" s="10" t="s">
        <v>57</v>
      </c>
      <c r="J728" s="13">
        <f>Table3[[#This Row],[Income]]</f>
        <v>7000</v>
      </c>
      <c r="K728" s="13">
        <f>Table3[[#This Row],[Target Income]]</f>
        <v>7840</v>
      </c>
      <c r="N728" s="1">
        <v>2024</v>
      </c>
      <c r="O728" s="1" t="s">
        <v>0</v>
      </c>
      <c r="P728" s="1" t="s">
        <v>12</v>
      </c>
      <c r="Q728" s="5" t="s">
        <v>28</v>
      </c>
      <c r="R728" s="7">
        <v>345</v>
      </c>
      <c r="S728" s="7">
        <v>7000</v>
      </c>
      <c r="T728" s="7">
        <v>7840</v>
      </c>
      <c r="U728" s="3">
        <v>1400</v>
      </c>
      <c r="V728" s="4" t="s">
        <v>41</v>
      </c>
    </row>
    <row r="729" spans="1:22" ht="18" customHeight="1" x14ac:dyDescent="0.35">
      <c r="A729" s="14" t="s">
        <v>787</v>
      </c>
      <c r="B729" s="14">
        <f>Table3[[#This Row],[Year]]</f>
        <v>2024</v>
      </c>
      <c r="C729" s="14" t="str">
        <f>Table3[[#This Row],[Month]]</f>
        <v>Jan</v>
      </c>
      <c r="D729" s="14" t="s">
        <v>998</v>
      </c>
      <c r="E729" s="14" t="s">
        <v>996</v>
      </c>
      <c r="F729" s="14" t="s">
        <v>54</v>
      </c>
      <c r="G729" s="14" t="s">
        <v>55</v>
      </c>
      <c r="H729" s="14" t="s">
        <v>56</v>
      </c>
      <c r="I729" s="14" t="s">
        <v>57</v>
      </c>
      <c r="J729" s="17">
        <f>Table3[[#This Row],[Income]]</f>
        <v>100</v>
      </c>
      <c r="K729" s="17">
        <f>Table3[[#This Row],[Target Income]]</f>
        <v>112</v>
      </c>
      <c r="N729" s="1">
        <v>2024</v>
      </c>
      <c r="O729" s="1" t="s">
        <v>0</v>
      </c>
      <c r="P729" s="1" t="s">
        <v>13</v>
      </c>
      <c r="Q729" s="2" t="s">
        <v>33</v>
      </c>
      <c r="R729" s="3">
        <v>122</v>
      </c>
      <c r="S729" s="3">
        <v>100</v>
      </c>
      <c r="T729" s="3">
        <v>112</v>
      </c>
      <c r="U729" s="3">
        <v>20</v>
      </c>
      <c r="V729" s="4" t="s">
        <v>41</v>
      </c>
    </row>
    <row r="730" spans="1:22" ht="18" customHeight="1" x14ac:dyDescent="0.35">
      <c r="A730" s="10" t="s">
        <v>788</v>
      </c>
      <c r="B730" s="10">
        <f>Table3[[#This Row],[Year]]</f>
        <v>2024</v>
      </c>
      <c r="C730" s="10" t="str">
        <f>Table3[[#This Row],[Month]]</f>
        <v>Jan</v>
      </c>
      <c r="D730" s="10" t="s">
        <v>52</v>
      </c>
      <c r="E730" s="10" t="s">
        <v>53</v>
      </c>
      <c r="F730" s="10" t="s">
        <v>54</v>
      </c>
      <c r="G730" s="10" t="s">
        <v>55</v>
      </c>
      <c r="H730" s="10" t="s">
        <v>56</v>
      </c>
      <c r="I730" s="10" t="s">
        <v>1008</v>
      </c>
      <c r="J730" s="13">
        <f>Table3[[#This Row],[Income]]</f>
        <v>4577.2</v>
      </c>
      <c r="K730" s="13">
        <f>Table3[[#This Row],[Target Income]]</f>
        <v>5126.4639999999999</v>
      </c>
      <c r="N730" s="1">
        <v>2024</v>
      </c>
      <c r="O730" s="1" t="s">
        <v>0</v>
      </c>
      <c r="P730" s="1" t="s">
        <v>15</v>
      </c>
      <c r="Q730" s="5" t="s">
        <v>26</v>
      </c>
      <c r="R730" s="6">
        <v>78</v>
      </c>
      <c r="S730" s="6">
        <v>4577.2</v>
      </c>
      <c r="T730" s="6">
        <v>5126.4639999999999</v>
      </c>
      <c r="U730" s="3">
        <v>915.44</v>
      </c>
      <c r="V730" s="4" t="s">
        <v>41</v>
      </c>
    </row>
    <row r="731" spans="1:22" ht="18" customHeight="1" x14ac:dyDescent="0.35">
      <c r="A731" s="14" t="s">
        <v>789</v>
      </c>
      <c r="B731" s="14">
        <f>Table3[[#This Row],[Year]]</f>
        <v>2024</v>
      </c>
      <c r="C731" s="14" t="str">
        <f>Table3[[#This Row],[Month]]</f>
        <v>Jan</v>
      </c>
      <c r="D731" s="14" t="s">
        <v>52</v>
      </c>
      <c r="E731" s="14" t="s">
        <v>53</v>
      </c>
      <c r="F731" s="14" t="s">
        <v>54</v>
      </c>
      <c r="G731" s="14" t="s">
        <v>55</v>
      </c>
      <c r="H731" s="14" t="s">
        <v>56</v>
      </c>
      <c r="I731" s="14" t="s">
        <v>1008</v>
      </c>
      <c r="J731" s="17">
        <f>Table3[[#This Row],[Income]]</f>
        <v>4576.8999999999996</v>
      </c>
      <c r="K731" s="17">
        <f>Table3[[#This Row],[Target Income]]</f>
        <v>5126.1279999999997</v>
      </c>
      <c r="N731" s="1">
        <v>2024</v>
      </c>
      <c r="O731" s="1" t="s">
        <v>0</v>
      </c>
      <c r="P731" s="1" t="s">
        <v>15</v>
      </c>
      <c r="Q731" s="5" t="s">
        <v>24</v>
      </c>
      <c r="R731" s="6">
        <v>76</v>
      </c>
      <c r="S731" s="6">
        <v>4576.8999999999996</v>
      </c>
      <c r="T731" s="6">
        <v>5126.1279999999997</v>
      </c>
      <c r="U731" s="3">
        <v>915.38</v>
      </c>
      <c r="V731" s="4" t="s">
        <v>41</v>
      </c>
    </row>
    <row r="732" spans="1:22" ht="18" customHeight="1" x14ac:dyDescent="0.35">
      <c r="A732" s="10" t="s">
        <v>790</v>
      </c>
      <c r="B732" s="10">
        <f>Table3[[#This Row],[Year]]</f>
        <v>2024</v>
      </c>
      <c r="C732" s="10" t="str">
        <f>Table3[[#This Row],[Month]]</f>
        <v>Jan</v>
      </c>
      <c r="D732" s="10" t="s">
        <v>998</v>
      </c>
      <c r="E732" s="10" t="s">
        <v>996</v>
      </c>
      <c r="F732" s="10" t="s">
        <v>54</v>
      </c>
      <c r="G732" s="10" t="s">
        <v>55</v>
      </c>
      <c r="H732" s="10" t="s">
        <v>56</v>
      </c>
      <c r="I732" s="10" t="s">
        <v>57</v>
      </c>
      <c r="J732" s="13">
        <f>Table3[[#This Row],[Income]]</f>
        <v>200</v>
      </c>
      <c r="K732" s="13">
        <f>Table3[[#This Row],[Target Income]]</f>
        <v>224</v>
      </c>
      <c r="N732" s="1">
        <v>2024</v>
      </c>
      <c r="O732" s="1" t="s">
        <v>0</v>
      </c>
      <c r="P732" s="1" t="s">
        <v>15</v>
      </c>
      <c r="Q732" s="5" t="s">
        <v>25</v>
      </c>
      <c r="R732" s="6">
        <v>46</v>
      </c>
      <c r="S732" s="6">
        <v>200</v>
      </c>
      <c r="T732" s="6">
        <v>224</v>
      </c>
      <c r="U732" s="3">
        <v>40</v>
      </c>
      <c r="V732" s="4" t="s">
        <v>41</v>
      </c>
    </row>
    <row r="733" spans="1:22" ht="18" customHeight="1" x14ac:dyDescent="0.35">
      <c r="A733" s="14" t="s">
        <v>791</v>
      </c>
      <c r="B733" s="14">
        <f>Table3[[#This Row],[Year]]</f>
        <v>2024</v>
      </c>
      <c r="C733" s="14" t="str">
        <f>Table3[[#This Row],[Month]]</f>
        <v>Jan</v>
      </c>
      <c r="D733" s="14" t="s">
        <v>52</v>
      </c>
      <c r="E733" s="14" t="s">
        <v>53</v>
      </c>
      <c r="F733" s="14" t="s">
        <v>54</v>
      </c>
      <c r="G733" s="14" t="s">
        <v>55</v>
      </c>
      <c r="H733" s="14" t="s">
        <v>56</v>
      </c>
      <c r="I733" s="14" t="s">
        <v>1008</v>
      </c>
      <c r="J733" s="17">
        <f>Table3[[#This Row],[Income]]</f>
        <v>4576.8</v>
      </c>
      <c r="K733" s="17">
        <f>Table3[[#This Row],[Target Income]]</f>
        <v>5126.0160000000005</v>
      </c>
      <c r="N733" s="1">
        <v>2024</v>
      </c>
      <c r="O733" s="1" t="s">
        <v>0</v>
      </c>
      <c r="P733" s="1" t="s">
        <v>15</v>
      </c>
      <c r="Q733" s="5" t="s">
        <v>23</v>
      </c>
      <c r="R733" s="6">
        <v>34</v>
      </c>
      <c r="S733" s="6">
        <v>4576.8</v>
      </c>
      <c r="T733" s="6">
        <v>5126.0160000000005</v>
      </c>
      <c r="U733" s="3">
        <v>915.36000000000013</v>
      </c>
      <c r="V733" s="4" t="s">
        <v>41</v>
      </c>
    </row>
    <row r="734" spans="1:22" ht="18" customHeight="1" x14ac:dyDescent="0.35">
      <c r="A734" s="10" t="s">
        <v>792</v>
      </c>
      <c r="B734" s="10">
        <f>Table3[[#This Row],[Year]]</f>
        <v>2024</v>
      </c>
      <c r="C734" s="10" t="str">
        <f>Table3[[#This Row],[Month]]</f>
        <v>Jan</v>
      </c>
      <c r="D734" s="10" t="s">
        <v>998</v>
      </c>
      <c r="E734" s="10" t="s">
        <v>996</v>
      </c>
      <c r="F734" s="10" t="s">
        <v>54</v>
      </c>
      <c r="G734" s="10" t="s">
        <v>55</v>
      </c>
      <c r="H734" s="10" t="s">
        <v>56</v>
      </c>
      <c r="I734" s="10" t="s">
        <v>57</v>
      </c>
      <c r="J734" s="13">
        <f>Table3[[#This Row],[Income]]</f>
        <v>200</v>
      </c>
      <c r="K734" s="13">
        <f>Table3[[#This Row],[Target Income]]</f>
        <v>224</v>
      </c>
      <c r="N734" s="1">
        <v>2024</v>
      </c>
      <c r="O734" s="1" t="s">
        <v>0</v>
      </c>
      <c r="P734" s="1" t="s">
        <v>13</v>
      </c>
      <c r="Q734" s="2" t="s">
        <v>34</v>
      </c>
      <c r="R734" s="3">
        <v>7</v>
      </c>
      <c r="S734" s="3">
        <v>200</v>
      </c>
      <c r="T734" s="3">
        <v>224</v>
      </c>
      <c r="U734" s="3">
        <v>40</v>
      </c>
      <c r="V734" s="4" t="s">
        <v>41</v>
      </c>
    </row>
    <row r="735" spans="1:22" ht="18" customHeight="1" x14ac:dyDescent="0.35">
      <c r="A735" s="14" t="s">
        <v>793</v>
      </c>
      <c r="B735" s="14">
        <f>Table3[[#This Row],[Year]]</f>
        <v>2024</v>
      </c>
      <c r="C735" s="14" t="str">
        <f>Table3[[#This Row],[Month]]</f>
        <v>Jan</v>
      </c>
      <c r="D735" s="14" t="s">
        <v>998</v>
      </c>
      <c r="E735" s="14" t="s">
        <v>53</v>
      </c>
      <c r="F735" s="14" t="s">
        <v>54</v>
      </c>
      <c r="G735" s="14" t="s">
        <v>55</v>
      </c>
      <c r="H735" s="14" t="s">
        <v>56</v>
      </c>
      <c r="I735" s="14" t="s">
        <v>57</v>
      </c>
      <c r="J735" s="17">
        <f>Table3[[#This Row],[Income]]</f>
        <v>6600</v>
      </c>
      <c r="K735" s="17">
        <f>Table3[[#This Row],[Target Income]]</f>
        <v>7392</v>
      </c>
      <c r="N735" s="1">
        <v>2024</v>
      </c>
      <c r="O735" s="1" t="s">
        <v>0</v>
      </c>
      <c r="P735" s="1" t="s">
        <v>32</v>
      </c>
      <c r="Q735" s="5" t="s">
        <v>32</v>
      </c>
      <c r="R735" s="6">
        <v>3</v>
      </c>
      <c r="S735" s="6">
        <v>6600</v>
      </c>
      <c r="T735" s="6">
        <v>7392</v>
      </c>
      <c r="U735" s="3">
        <v>1320</v>
      </c>
      <c r="V735" s="4" t="s">
        <v>41</v>
      </c>
    </row>
    <row r="736" spans="1:22" ht="18" customHeight="1" x14ac:dyDescent="0.35">
      <c r="A736" s="10" t="s">
        <v>794</v>
      </c>
      <c r="B736" s="10">
        <f>Table3[[#This Row],[Year]]</f>
        <v>2024</v>
      </c>
      <c r="C736" s="10" t="str">
        <f>Table3[[#This Row],[Month]]</f>
        <v>Jan</v>
      </c>
      <c r="D736" s="10" t="s">
        <v>52</v>
      </c>
      <c r="E736" s="10" t="s">
        <v>53</v>
      </c>
      <c r="F736" s="10" t="s">
        <v>54</v>
      </c>
      <c r="G736" s="10" t="s">
        <v>55</v>
      </c>
      <c r="H736" s="10" t="s">
        <v>56</v>
      </c>
      <c r="I736" s="10" t="s">
        <v>1008</v>
      </c>
      <c r="J736" s="13">
        <f>Table3[[#This Row],[Income]]</f>
        <v>4577.3</v>
      </c>
      <c r="K736" s="13">
        <f>Table3[[#This Row],[Target Income]]</f>
        <v>5126.576</v>
      </c>
      <c r="N736" s="1">
        <v>2024</v>
      </c>
      <c r="O736" s="1" t="s">
        <v>0</v>
      </c>
      <c r="P736" s="1" t="s">
        <v>15</v>
      </c>
      <c r="Q736" s="5" t="s">
        <v>27</v>
      </c>
      <c r="R736" s="6">
        <v>3</v>
      </c>
      <c r="S736" s="6">
        <v>4577.3</v>
      </c>
      <c r="T736" s="6">
        <v>5126.576</v>
      </c>
      <c r="U736" s="3">
        <v>915.46</v>
      </c>
      <c r="V736" s="4" t="s">
        <v>41</v>
      </c>
    </row>
    <row r="737" spans="1:22" ht="18" customHeight="1" x14ac:dyDescent="0.35">
      <c r="A737" s="14" t="s">
        <v>795</v>
      </c>
      <c r="B737" s="14">
        <f>Table3[[#This Row],[Year]]</f>
        <v>2024</v>
      </c>
      <c r="C737" s="14" t="str">
        <f>Table3[[#This Row],[Month]]</f>
        <v>Feb</v>
      </c>
      <c r="D737" s="14" t="s">
        <v>52</v>
      </c>
      <c r="E737" s="14" t="s">
        <v>53</v>
      </c>
      <c r="F737" s="14" t="s">
        <v>54</v>
      </c>
      <c r="G737" s="14" t="s">
        <v>997</v>
      </c>
      <c r="H737" s="14" t="s">
        <v>56</v>
      </c>
      <c r="I737" s="14" t="s">
        <v>1008</v>
      </c>
      <c r="J737" s="17">
        <f>Table3[[#This Row],[Income]]</f>
        <v>4577.3</v>
      </c>
      <c r="K737" s="17">
        <f>Table3[[#This Row],[Target Income]]</f>
        <v>5126.576</v>
      </c>
      <c r="N737" s="1">
        <v>2024</v>
      </c>
      <c r="O737" s="1" t="s">
        <v>1</v>
      </c>
      <c r="P737" s="1" t="s">
        <v>14</v>
      </c>
      <c r="Q737" s="2" t="s">
        <v>36</v>
      </c>
      <c r="R737" s="3">
        <v>3566</v>
      </c>
      <c r="S737" s="3">
        <v>4577.3</v>
      </c>
      <c r="T737" s="3">
        <v>5126.576</v>
      </c>
      <c r="U737" s="3">
        <v>915.46</v>
      </c>
      <c r="V737" s="4" t="s">
        <v>41</v>
      </c>
    </row>
    <row r="738" spans="1:22" ht="18" customHeight="1" x14ac:dyDescent="0.35">
      <c r="A738" s="10" t="s">
        <v>796</v>
      </c>
      <c r="B738" s="10">
        <f>Table3[[#This Row],[Year]]</f>
        <v>2024</v>
      </c>
      <c r="C738" s="10" t="str">
        <f>Table3[[#This Row],[Month]]</f>
        <v>Feb</v>
      </c>
      <c r="D738" s="10" t="s">
        <v>998</v>
      </c>
      <c r="E738" s="10" t="s">
        <v>53</v>
      </c>
      <c r="F738" s="10" t="s">
        <v>54</v>
      </c>
      <c r="G738" s="10" t="s">
        <v>997</v>
      </c>
      <c r="H738" s="10" t="s">
        <v>56</v>
      </c>
      <c r="I738" s="10" t="s">
        <v>1009</v>
      </c>
      <c r="J738" s="13">
        <f>Table3[[#This Row],[Income]]</f>
        <v>8000</v>
      </c>
      <c r="K738" s="13">
        <f>Table3[[#This Row],[Target Income]]</f>
        <v>8960</v>
      </c>
      <c r="N738" s="1">
        <v>2024</v>
      </c>
      <c r="O738" s="1" t="s">
        <v>1</v>
      </c>
      <c r="P738" s="1" t="s">
        <v>14</v>
      </c>
      <c r="Q738" s="2" t="s">
        <v>37</v>
      </c>
      <c r="R738" s="3">
        <v>2498</v>
      </c>
      <c r="S738" s="3">
        <v>8000</v>
      </c>
      <c r="T738" s="3">
        <v>8960</v>
      </c>
      <c r="U738" s="3">
        <v>1600</v>
      </c>
      <c r="V738" s="4" t="s">
        <v>41</v>
      </c>
    </row>
    <row r="739" spans="1:22" ht="18" customHeight="1" x14ac:dyDescent="0.35">
      <c r="A739" s="14" t="s">
        <v>797</v>
      </c>
      <c r="B739" s="14">
        <f>Table3[[#This Row],[Year]]</f>
        <v>2024</v>
      </c>
      <c r="C739" s="14" t="str">
        <f>Table3[[#This Row],[Month]]</f>
        <v>Feb</v>
      </c>
      <c r="D739" s="14" t="s">
        <v>52</v>
      </c>
      <c r="E739" s="14" t="s">
        <v>53</v>
      </c>
      <c r="F739" s="14" t="s">
        <v>54</v>
      </c>
      <c r="G739" s="14" t="s">
        <v>997</v>
      </c>
      <c r="H739" s="14" t="s">
        <v>56</v>
      </c>
      <c r="I739" s="14" t="s">
        <v>1008</v>
      </c>
      <c r="J739" s="17">
        <f>Table3[[#This Row],[Income]]</f>
        <v>4577.2</v>
      </c>
      <c r="K739" s="17">
        <f>Table3[[#This Row],[Target Income]]</f>
        <v>5126.4639999999999</v>
      </c>
      <c r="N739" s="1">
        <v>2024</v>
      </c>
      <c r="O739" s="1" t="s">
        <v>1</v>
      </c>
      <c r="P739" s="1" t="s">
        <v>13</v>
      </c>
      <c r="Q739" s="2" t="s">
        <v>35</v>
      </c>
      <c r="R739" s="3">
        <v>1245</v>
      </c>
      <c r="S739" s="3">
        <v>4577.2</v>
      </c>
      <c r="T739" s="3">
        <v>5126.4639999999999</v>
      </c>
      <c r="U739" s="3">
        <v>915.44</v>
      </c>
      <c r="V739" s="4" t="s">
        <v>41</v>
      </c>
    </row>
    <row r="740" spans="1:22" ht="18" customHeight="1" x14ac:dyDescent="0.35">
      <c r="A740" s="10" t="s">
        <v>798</v>
      </c>
      <c r="B740" s="10">
        <f>Table3[[#This Row],[Year]]</f>
        <v>2024</v>
      </c>
      <c r="C740" s="10" t="str">
        <f>Table3[[#This Row],[Month]]</f>
        <v>Feb</v>
      </c>
      <c r="D740" s="10" t="s">
        <v>52</v>
      </c>
      <c r="E740" s="10" t="s">
        <v>53</v>
      </c>
      <c r="F740" s="10" t="s">
        <v>54</v>
      </c>
      <c r="G740" s="10" t="s">
        <v>997</v>
      </c>
      <c r="H740" s="10" t="s">
        <v>56</v>
      </c>
      <c r="I740" s="10" t="s">
        <v>1008</v>
      </c>
      <c r="J740" s="13">
        <f>Table3[[#This Row],[Income]]</f>
        <v>5743.5</v>
      </c>
      <c r="K740" s="13">
        <f>Table3[[#This Row],[Target Income]]</f>
        <v>6432.72</v>
      </c>
      <c r="N740" s="1">
        <v>2024</v>
      </c>
      <c r="O740" s="1" t="s">
        <v>1</v>
      </c>
      <c r="P740" s="1" t="s">
        <v>38</v>
      </c>
      <c r="Q740" s="5" t="s">
        <v>30</v>
      </c>
      <c r="R740" s="6">
        <v>644</v>
      </c>
      <c r="S740" s="6">
        <v>5743.5</v>
      </c>
      <c r="T740" s="6">
        <v>6432.72</v>
      </c>
      <c r="U740" s="3">
        <v>1148.7</v>
      </c>
      <c r="V740" s="4" t="s">
        <v>41</v>
      </c>
    </row>
    <row r="741" spans="1:22" ht="18" customHeight="1" x14ac:dyDescent="0.35">
      <c r="A741" s="14" t="s">
        <v>799</v>
      </c>
      <c r="B741" s="14">
        <f>Table3[[#This Row],[Year]]</f>
        <v>2024</v>
      </c>
      <c r="C741" s="14" t="str">
        <f>Table3[[#This Row],[Month]]</f>
        <v>Feb</v>
      </c>
      <c r="D741" s="14" t="s">
        <v>998</v>
      </c>
      <c r="E741" s="14" t="s">
        <v>53</v>
      </c>
      <c r="F741" s="14" t="s">
        <v>54</v>
      </c>
      <c r="G741" s="14" t="s">
        <v>997</v>
      </c>
      <c r="H741" s="14" t="s">
        <v>56</v>
      </c>
      <c r="I741" s="14" t="s">
        <v>1009</v>
      </c>
      <c r="J741" s="17">
        <f>Table3[[#This Row],[Income]]</f>
        <v>7000</v>
      </c>
      <c r="K741" s="17">
        <f>Table3[[#This Row],[Target Income]]</f>
        <v>7840</v>
      </c>
      <c r="N741" s="1">
        <v>2024</v>
      </c>
      <c r="O741" s="1" t="s">
        <v>1</v>
      </c>
      <c r="P741" s="1" t="s">
        <v>12</v>
      </c>
      <c r="Q741" s="5" t="s">
        <v>29</v>
      </c>
      <c r="R741" s="6">
        <v>643</v>
      </c>
      <c r="S741" s="6">
        <v>7000</v>
      </c>
      <c r="T741" s="6">
        <v>7840</v>
      </c>
      <c r="U741" s="3">
        <v>1400</v>
      </c>
      <c r="V741" s="4" t="s">
        <v>41</v>
      </c>
    </row>
    <row r="742" spans="1:22" ht="18" customHeight="1" x14ac:dyDescent="0.35">
      <c r="A742" s="10" t="s">
        <v>800</v>
      </c>
      <c r="B742" s="10">
        <f>Table3[[#This Row],[Year]]</f>
        <v>2024</v>
      </c>
      <c r="C742" s="10" t="str">
        <f>Table3[[#This Row],[Month]]</f>
        <v>Feb</v>
      </c>
      <c r="D742" s="10" t="s">
        <v>52</v>
      </c>
      <c r="E742" s="10" t="s">
        <v>53</v>
      </c>
      <c r="F742" s="10" t="s">
        <v>54</v>
      </c>
      <c r="G742" s="10" t="s">
        <v>997</v>
      </c>
      <c r="H742" s="10" t="s">
        <v>56</v>
      </c>
      <c r="I742" s="10" t="s">
        <v>1008</v>
      </c>
      <c r="J742" s="13">
        <f>Table3[[#This Row],[Income]]</f>
        <v>4578.6000000000004</v>
      </c>
      <c r="K742" s="13">
        <f>Table3[[#This Row],[Target Income]]</f>
        <v>5128.0320000000002</v>
      </c>
      <c r="N742" s="1">
        <v>2024</v>
      </c>
      <c r="O742" s="1" t="s">
        <v>1</v>
      </c>
      <c r="P742" s="1" t="s">
        <v>38</v>
      </c>
      <c r="Q742" s="5" t="s">
        <v>31</v>
      </c>
      <c r="R742" s="6">
        <v>455</v>
      </c>
      <c r="S742" s="6">
        <v>4578.6000000000004</v>
      </c>
      <c r="T742" s="6">
        <v>5128.0320000000002</v>
      </c>
      <c r="U742" s="3">
        <v>915.72000000000014</v>
      </c>
      <c r="V742" s="4" t="s">
        <v>41</v>
      </c>
    </row>
    <row r="743" spans="1:22" ht="18" customHeight="1" x14ac:dyDescent="0.35">
      <c r="A743" s="14" t="s">
        <v>801</v>
      </c>
      <c r="B743" s="14">
        <f>Table3[[#This Row],[Year]]</f>
        <v>2024</v>
      </c>
      <c r="C743" s="14" t="str">
        <f>Table3[[#This Row],[Month]]</f>
        <v>Feb</v>
      </c>
      <c r="D743" s="14" t="s">
        <v>998</v>
      </c>
      <c r="E743" s="14" t="s">
        <v>53</v>
      </c>
      <c r="F743" s="14" t="s">
        <v>54</v>
      </c>
      <c r="G743" s="14" t="s">
        <v>997</v>
      </c>
      <c r="H743" s="14" t="s">
        <v>56</v>
      </c>
      <c r="I743" s="14" t="s">
        <v>1009</v>
      </c>
      <c r="J743" s="17">
        <f>Table3[[#This Row],[Income]]</f>
        <v>7000</v>
      </c>
      <c r="K743" s="17">
        <f>Table3[[#This Row],[Target Income]]</f>
        <v>7840</v>
      </c>
      <c r="N743" s="1">
        <v>2024</v>
      </c>
      <c r="O743" s="1" t="s">
        <v>1</v>
      </c>
      <c r="P743" s="1" t="s">
        <v>12</v>
      </c>
      <c r="Q743" s="5" t="s">
        <v>28</v>
      </c>
      <c r="R743" s="7">
        <v>345</v>
      </c>
      <c r="S743" s="7">
        <v>7000</v>
      </c>
      <c r="T743" s="7">
        <v>7840</v>
      </c>
      <c r="U743" s="3">
        <v>1400</v>
      </c>
      <c r="V743" s="4" t="s">
        <v>41</v>
      </c>
    </row>
    <row r="744" spans="1:22" ht="18" customHeight="1" x14ac:dyDescent="0.35">
      <c r="A744" s="10" t="s">
        <v>802</v>
      </c>
      <c r="B744" s="10">
        <f>Table3[[#This Row],[Year]]</f>
        <v>2024</v>
      </c>
      <c r="C744" s="10" t="str">
        <f>Table3[[#This Row],[Month]]</f>
        <v>Feb</v>
      </c>
      <c r="D744" s="10" t="s">
        <v>998</v>
      </c>
      <c r="E744" s="10" t="s">
        <v>996</v>
      </c>
      <c r="F744" s="10" t="s">
        <v>54</v>
      </c>
      <c r="G744" s="10" t="s">
        <v>55</v>
      </c>
      <c r="H744" s="10" t="s">
        <v>56</v>
      </c>
      <c r="I744" s="10" t="s">
        <v>57</v>
      </c>
      <c r="J744" s="13">
        <f>Table3[[#This Row],[Income]]</f>
        <v>100</v>
      </c>
      <c r="K744" s="13">
        <f>Table3[[#This Row],[Target Income]]</f>
        <v>112</v>
      </c>
      <c r="N744" s="1">
        <v>2024</v>
      </c>
      <c r="O744" s="1" t="s">
        <v>1</v>
      </c>
      <c r="P744" s="1" t="s">
        <v>13</v>
      </c>
      <c r="Q744" s="2" t="s">
        <v>33</v>
      </c>
      <c r="R744" s="3">
        <v>122</v>
      </c>
      <c r="S744" s="3">
        <v>100</v>
      </c>
      <c r="T744" s="3">
        <v>112</v>
      </c>
      <c r="U744" s="3">
        <v>20</v>
      </c>
      <c r="V744" s="4" t="s">
        <v>41</v>
      </c>
    </row>
    <row r="745" spans="1:22" ht="18" customHeight="1" x14ac:dyDescent="0.35">
      <c r="A745" s="14" t="s">
        <v>803</v>
      </c>
      <c r="B745" s="14">
        <f>Table3[[#This Row],[Year]]</f>
        <v>2024</v>
      </c>
      <c r="C745" s="14" t="str">
        <f>Table3[[#This Row],[Month]]</f>
        <v>Feb</v>
      </c>
      <c r="D745" s="14" t="s">
        <v>52</v>
      </c>
      <c r="E745" s="14" t="s">
        <v>53</v>
      </c>
      <c r="F745" s="14" t="s">
        <v>54</v>
      </c>
      <c r="G745" s="14" t="s">
        <v>997</v>
      </c>
      <c r="H745" s="14" t="s">
        <v>56</v>
      </c>
      <c r="I745" s="14" t="s">
        <v>1008</v>
      </c>
      <c r="J745" s="17">
        <f>Table3[[#This Row],[Income]]</f>
        <v>4577.2</v>
      </c>
      <c r="K745" s="17">
        <f>Table3[[#This Row],[Target Income]]</f>
        <v>5126.4639999999999</v>
      </c>
      <c r="N745" s="1">
        <v>2024</v>
      </c>
      <c r="O745" s="1" t="s">
        <v>1</v>
      </c>
      <c r="P745" s="1" t="s">
        <v>15</v>
      </c>
      <c r="Q745" s="5" t="s">
        <v>26</v>
      </c>
      <c r="R745" s="6">
        <v>78</v>
      </c>
      <c r="S745" s="6">
        <v>4577.2</v>
      </c>
      <c r="T745" s="6">
        <v>5126.4639999999999</v>
      </c>
      <c r="U745" s="3">
        <v>915.44</v>
      </c>
      <c r="V745" s="4" t="s">
        <v>41</v>
      </c>
    </row>
    <row r="746" spans="1:22" ht="18" customHeight="1" x14ac:dyDescent="0.35">
      <c r="A746" s="10" t="s">
        <v>804</v>
      </c>
      <c r="B746" s="10">
        <f>Table3[[#This Row],[Year]]</f>
        <v>2024</v>
      </c>
      <c r="C746" s="10" t="str">
        <f>Table3[[#This Row],[Month]]</f>
        <v>Feb</v>
      </c>
      <c r="D746" s="10" t="s">
        <v>52</v>
      </c>
      <c r="E746" s="10" t="s">
        <v>53</v>
      </c>
      <c r="F746" s="10" t="s">
        <v>54</v>
      </c>
      <c r="G746" s="10" t="s">
        <v>997</v>
      </c>
      <c r="H746" s="10" t="s">
        <v>56</v>
      </c>
      <c r="I746" s="10" t="s">
        <v>1008</v>
      </c>
      <c r="J746" s="13">
        <f>Table3[[#This Row],[Income]]</f>
        <v>4576.8999999999996</v>
      </c>
      <c r="K746" s="13">
        <f>Table3[[#This Row],[Target Income]]</f>
        <v>5126.1279999999997</v>
      </c>
      <c r="N746" s="1">
        <v>2024</v>
      </c>
      <c r="O746" s="1" t="s">
        <v>1</v>
      </c>
      <c r="P746" s="1" t="s">
        <v>15</v>
      </c>
      <c r="Q746" s="5" t="s">
        <v>24</v>
      </c>
      <c r="R746" s="6">
        <v>76</v>
      </c>
      <c r="S746" s="6">
        <v>4576.8999999999996</v>
      </c>
      <c r="T746" s="6">
        <v>5126.1279999999997</v>
      </c>
      <c r="U746" s="3">
        <v>915.38</v>
      </c>
      <c r="V746" s="4" t="s">
        <v>41</v>
      </c>
    </row>
    <row r="747" spans="1:22" ht="18" customHeight="1" x14ac:dyDescent="0.35">
      <c r="A747" s="14" t="s">
        <v>805</v>
      </c>
      <c r="B747" s="14">
        <f>Table3[[#This Row],[Year]]</f>
        <v>2024</v>
      </c>
      <c r="C747" s="14" t="str">
        <f>Table3[[#This Row],[Month]]</f>
        <v>Feb</v>
      </c>
      <c r="D747" s="14" t="s">
        <v>998</v>
      </c>
      <c r="E747" s="14" t="s">
        <v>996</v>
      </c>
      <c r="F747" s="14" t="s">
        <v>54</v>
      </c>
      <c r="G747" s="14" t="s">
        <v>55</v>
      </c>
      <c r="H747" s="14" t="s">
        <v>56</v>
      </c>
      <c r="I747" s="14" t="s">
        <v>57</v>
      </c>
      <c r="J747" s="17">
        <f>Table3[[#This Row],[Income]]</f>
        <v>200</v>
      </c>
      <c r="K747" s="17">
        <f>Table3[[#This Row],[Target Income]]</f>
        <v>224</v>
      </c>
      <c r="N747" s="1">
        <v>2024</v>
      </c>
      <c r="O747" s="1" t="s">
        <v>1</v>
      </c>
      <c r="P747" s="1" t="s">
        <v>15</v>
      </c>
      <c r="Q747" s="5" t="s">
        <v>25</v>
      </c>
      <c r="R747" s="6">
        <v>46</v>
      </c>
      <c r="S747" s="6">
        <v>200</v>
      </c>
      <c r="T747" s="6">
        <v>224</v>
      </c>
      <c r="U747" s="3">
        <v>40</v>
      </c>
      <c r="V747" s="4" t="s">
        <v>41</v>
      </c>
    </row>
    <row r="748" spans="1:22" ht="18" customHeight="1" x14ac:dyDescent="0.35">
      <c r="A748" s="10" t="s">
        <v>806</v>
      </c>
      <c r="B748" s="10">
        <f>Table3[[#This Row],[Year]]</f>
        <v>2024</v>
      </c>
      <c r="C748" s="10" t="str">
        <f>Table3[[#This Row],[Month]]</f>
        <v>Feb</v>
      </c>
      <c r="D748" s="10" t="s">
        <v>52</v>
      </c>
      <c r="E748" s="10" t="s">
        <v>53</v>
      </c>
      <c r="F748" s="10" t="s">
        <v>54</v>
      </c>
      <c r="G748" s="10" t="s">
        <v>997</v>
      </c>
      <c r="H748" s="10" t="s">
        <v>56</v>
      </c>
      <c r="I748" s="10" t="s">
        <v>1008</v>
      </c>
      <c r="J748" s="13">
        <f>Table3[[#This Row],[Income]]</f>
        <v>4576.8</v>
      </c>
      <c r="K748" s="13">
        <f>Table3[[#This Row],[Target Income]]</f>
        <v>5126.0160000000005</v>
      </c>
      <c r="N748" s="1">
        <v>2024</v>
      </c>
      <c r="O748" s="1" t="s">
        <v>1</v>
      </c>
      <c r="P748" s="1" t="s">
        <v>15</v>
      </c>
      <c r="Q748" s="5" t="s">
        <v>23</v>
      </c>
      <c r="R748" s="6">
        <v>34</v>
      </c>
      <c r="S748" s="6">
        <v>4576.8</v>
      </c>
      <c r="T748" s="6">
        <v>5126.0160000000005</v>
      </c>
      <c r="U748" s="3">
        <v>915.36000000000013</v>
      </c>
      <c r="V748" s="4" t="s">
        <v>41</v>
      </c>
    </row>
    <row r="749" spans="1:22" ht="18" customHeight="1" x14ac:dyDescent="0.35">
      <c r="A749" s="14" t="s">
        <v>807</v>
      </c>
      <c r="B749" s="14">
        <f>Table3[[#This Row],[Year]]</f>
        <v>2024</v>
      </c>
      <c r="C749" s="14" t="str">
        <f>Table3[[#This Row],[Month]]</f>
        <v>Feb</v>
      </c>
      <c r="D749" s="14" t="s">
        <v>998</v>
      </c>
      <c r="E749" s="14" t="s">
        <v>996</v>
      </c>
      <c r="F749" s="14" t="s">
        <v>54</v>
      </c>
      <c r="G749" s="14" t="s">
        <v>55</v>
      </c>
      <c r="H749" s="14" t="s">
        <v>56</v>
      </c>
      <c r="I749" s="14" t="s">
        <v>57</v>
      </c>
      <c r="J749" s="17">
        <f>Table3[[#This Row],[Income]]</f>
        <v>200</v>
      </c>
      <c r="K749" s="17">
        <f>Table3[[#This Row],[Target Income]]</f>
        <v>224</v>
      </c>
      <c r="N749" s="1">
        <v>2024</v>
      </c>
      <c r="O749" s="1" t="s">
        <v>1</v>
      </c>
      <c r="P749" s="1" t="s">
        <v>13</v>
      </c>
      <c r="Q749" s="2" t="s">
        <v>34</v>
      </c>
      <c r="R749" s="3">
        <v>7</v>
      </c>
      <c r="S749" s="3">
        <v>200</v>
      </c>
      <c r="T749" s="3">
        <v>224</v>
      </c>
      <c r="U749" s="3">
        <v>40</v>
      </c>
      <c r="V749" s="4" t="s">
        <v>41</v>
      </c>
    </row>
    <row r="750" spans="1:22" ht="18" customHeight="1" x14ac:dyDescent="0.35">
      <c r="A750" s="10" t="s">
        <v>808</v>
      </c>
      <c r="B750" s="10">
        <f>Table3[[#This Row],[Year]]</f>
        <v>2024</v>
      </c>
      <c r="C750" s="10" t="str">
        <f>Table3[[#This Row],[Month]]</f>
        <v>Feb</v>
      </c>
      <c r="D750" s="10" t="s">
        <v>52</v>
      </c>
      <c r="E750" s="10" t="s">
        <v>53</v>
      </c>
      <c r="F750" s="10" t="s">
        <v>54</v>
      </c>
      <c r="G750" s="10" t="s">
        <v>997</v>
      </c>
      <c r="H750" s="10" t="s">
        <v>56</v>
      </c>
      <c r="I750" s="10" t="s">
        <v>1008</v>
      </c>
      <c r="J750" s="13">
        <f>Table3[[#This Row],[Income]]</f>
        <v>4577.3</v>
      </c>
      <c r="K750" s="13">
        <f>Table3[[#This Row],[Target Income]]</f>
        <v>5126.576</v>
      </c>
      <c r="N750" s="1">
        <v>2024</v>
      </c>
      <c r="O750" s="1" t="s">
        <v>1</v>
      </c>
      <c r="P750" s="1" t="s">
        <v>15</v>
      </c>
      <c r="Q750" s="5" t="s">
        <v>27</v>
      </c>
      <c r="R750" s="6">
        <v>3</v>
      </c>
      <c r="S750" s="6">
        <v>4577.3</v>
      </c>
      <c r="T750" s="6">
        <v>5126.576</v>
      </c>
      <c r="U750" s="3">
        <v>915.46</v>
      </c>
      <c r="V750" s="4" t="s">
        <v>41</v>
      </c>
    </row>
    <row r="751" spans="1:22" ht="18" customHeight="1" x14ac:dyDescent="0.35">
      <c r="A751" s="14" t="s">
        <v>809</v>
      </c>
      <c r="B751" s="14">
        <f>Table3[[#This Row],[Year]]</f>
        <v>2024</v>
      </c>
      <c r="C751" s="14" t="str">
        <f>Table3[[#This Row],[Month]]</f>
        <v>Feb</v>
      </c>
      <c r="D751" s="14" t="s">
        <v>998</v>
      </c>
      <c r="E751" s="14" t="s">
        <v>53</v>
      </c>
      <c r="F751" s="14" t="s">
        <v>54</v>
      </c>
      <c r="G751" s="14" t="s">
        <v>997</v>
      </c>
      <c r="H751" s="14" t="s">
        <v>56</v>
      </c>
      <c r="I751" s="14" t="s">
        <v>1009</v>
      </c>
      <c r="J751" s="17">
        <f>Table3[[#This Row],[Income]]</f>
        <v>6600</v>
      </c>
      <c r="K751" s="17">
        <f>Table3[[#This Row],[Target Income]]</f>
        <v>7392</v>
      </c>
      <c r="N751" s="1">
        <v>2024</v>
      </c>
      <c r="O751" s="1" t="s">
        <v>1</v>
      </c>
      <c r="P751" s="1" t="s">
        <v>32</v>
      </c>
      <c r="Q751" s="5" t="s">
        <v>32</v>
      </c>
      <c r="R751" s="6">
        <v>2</v>
      </c>
      <c r="S751" s="6">
        <v>6600</v>
      </c>
      <c r="T751" s="6">
        <v>7392</v>
      </c>
      <c r="U751" s="3">
        <v>1320</v>
      </c>
      <c r="V751" s="4" t="s">
        <v>41</v>
      </c>
    </row>
    <row r="752" spans="1:22" ht="18" customHeight="1" x14ac:dyDescent="0.35">
      <c r="A752" s="10" t="s">
        <v>810</v>
      </c>
      <c r="B752" s="10">
        <f>Table3[[#This Row],[Year]]</f>
        <v>2024</v>
      </c>
      <c r="C752" s="10" t="str">
        <f>Table3[[#This Row],[Month]]</f>
        <v>Mar</v>
      </c>
      <c r="D752" s="10" t="s">
        <v>52</v>
      </c>
      <c r="E752" s="10" t="s">
        <v>53</v>
      </c>
      <c r="F752" s="10" t="s">
        <v>54</v>
      </c>
      <c r="G752" s="10" t="s">
        <v>55</v>
      </c>
      <c r="H752" s="10" t="s">
        <v>56</v>
      </c>
      <c r="I752" s="10" t="s">
        <v>1008</v>
      </c>
      <c r="J752" s="13">
        <f>Table3[[#This Row],[Income]]</f>
        <v>4577.3</v>
      </c>
      <c r="K752" s="13">
        <f>Table3[[#This Row],[Target Income]]</f>
        <v>5126.576</v>
      </c>
      <c r="N752" s="1">
        <v>2024</v>
      </c>
      <c r="O752" s="1" t="s">
        <v>2</v>
      </c>
      <c r="P752" s="1" t="s">
        <v>14</v>
      </c>
      <c r="Q752" s="2" t="s">
        <v>36</v>
      </c>
      <c r="R752" s="3">
        <v>3566</v>
      </c>
      <c r="S752" s="3">
        <v>4577.3</v>
      </c>
      <c r="T752" s="3">
        <v>5126.576</v>
      </c>
      <c r="U752" s="3">
        <v>915.46</v>
      </c>
      <c r="V752" s="4" t="s">
        <v>41</v>
      </c>
    </row>
    <row r="753" spans="1:22" ht="18" customHeight="1" x14ac:dyDescent="0.35">
      <c r="A753" s="14" t="s">
        <v>811</v>
      </c>
      <c r="B753" s="14">
        <f>Table3[[#This Row],[Year]]</f>
        <v>2024</v>
      </c>
      <c r="C753" s="14" t="str">
        <f>Table3[[#This Row],[Month]]</f>
        <v>Mar</v>
      </c>
      <c r="D753" s="14" t="s">
        <v>998</v>
      </c>
      <c r="E753" s="14" t="s">
        <v>53</v>
      </c>
      <c r="F753" s="14" t="s">
        <v>54</v>
      </c>
      <c r="G753" s="14" t="s">
        <v>55</v>
      </c>
      <c r="H753" s="14" t="s">
        <v>56</v>
      </c>
      <c r="I753" s="14" t="s">
        <v>57</v>
      </c>
      <c r="J753" s="17">
        <f>Table3[[#This Row],[Income]]</f>
        <v>8000</v>
      </c>
      <c r="K753" s="17">
        <f>Table3[[#This Row],[Target Income]]</f>
        <v>8960</v>
      </c>
      <c r="N753" s="1">
        <v>2024</v>
      </c>
      <c r="O753" s="1" t="s">
        <v>2</v>
      </c>
      <c r="P753" s="1" t="s">
        <v>14</v>
      </c>
      <c r="Q753" s="2" t="s">
        <v>37</v>
      </c>
      <c r="R753" s="3">
        <v>2498</v>
      </c>
      <c r="S753" s="3">
        <v>8000</v>
      </c>
      <c r="T753" s="3">
        <v>8960</v>
      </c>
      <c r="U753" s="3">
        <v>1600</v>
      </c>
      <c r="V753" s="4" t="s">
        <v>41</v>
      </c>
    </row>
    <row r="754" spans="1:22" ht="18" customHeight="1" x14ac:dyDescent="0.35">
      <c r="A754" s="10" t="s">
        <v>812</v>
      </c>
      <c r="B754" s="10">
        <f>Table3[[#This Row],[Year]]</f>
        <v>2024</v>
      </c>
      <c r="C754" s="10" t="str">
        <f>Table3[[#This Row],[Month]]</f>
        <v>Mar</v>
      </c>
      <c r="D754" s="10" t="s">
        <v>52</v>
      </c>
      <c r="E754" s="10" t="s">
        <v>53</v>
      </c>
      <c r="F754" s="10" t="s">
        <v>54</v>
      </c>
      <c r="G754" s="10" t="s">
        <v>55</v>
      </c>
      <c r="H754" s="10" t="s">
        <v>56</v>
      </c>
      <c r="I754" s="10" t="s">
        <v>1008</v>
      </c>
      <c r="J754" s="13">
        <f>Table3[[#This Row],[Income]]</f>
        <v>4577.2</v>
      </c>
      <c r="K754" s="13">
        <f>Table3[[#This Row],[Target Income]]</f>
        <v>5126.4639999999999</v>
      </c>
      <c r="N754" s="1">
        <v>2024</v>
      </c>
      <c r="O754" s="1" t="s">
        <v>2</v>
      </c>
      <c r="P754" s="1" t="s">
        <v>13</v>
      </c>
      <c r="Q754" s="2" t="s">
        <v>35</v>
      </c>
      <c r="R754" s="3">
        <v>1245</v>
      </c>
      <c r="S754" s="3">
        <v>4577.2</v>
      </c>
      <c r="T754" s="3">
        <v>5126.4639999999999</v>
      </c>
      <c r="U754" s="3">
        <v>915.44</v>
      </c>
      <c r="V754" s="4" t="s">
        <v>41</v>
      </c>
    </row>
    <row r="755" spans="1:22" ht="18" customHeight="1" x14ac:dyDescent="0.35">
      <c r="A755" s="14" t="s">
        <v>813</v>
      </c>
      <c r="B755" s="14">
        <f>Table3[[#This Row],[Year]]</f>
        <v>2024</v>
      </c>
      <c r="C755" s="14" t="str">
        <f>Table3[[#This Row],[Month]]</f>
        <v>Mar</v>
      </c>
      <c r="D755" s="14" t="s">
        <v>52</v>
      </c>
      <c r="E755" s="14" t="s">
        <v>53</v>
      </c>
      <c r="F755" s="14" t="s">
        <v>54</v>
      </c>
      <c r="G755" s="14" t="s">
        <v>55</v>
      </c>
      <c r="H755" s="14" t="s">
        <v>56</v>
      </c>
      <c r="I755" s="14" t="s">
        <v>1008</v>
      </c>
      <c r="J755" s="17">
        <f>Table3[[#This Row],[Income]]</f>
        <v>5743.5</v>
      </c>
      <c r="K755" s="17">
        <f>Table3[[#This Row],[Target Income]]</f>
        <v>6432.72</v>
      </c>
      <c r="N755" s="1">
        <v>2024</v>
      </c>
      <c r="O755" s="1" t="s">
        <v>2</v>
      </c>
      <c r="P755" s="1" t="s">
        <v>38</v>
      </c>
      <c r="Q755" s="5" t="s">
        <v>30</v>
      </c>
      <c r="R755" s="6">
        <v>644</v>
      </c>
      <c r="S755" s="6">
        <v>5743.5</v>
      </c>
      <c r="T755" s="6">
        <v>6432.72</v>
      </c>
      <c r="U755" s="3">
        <v>1148.7</v>
      </c>
      <c r="V755" s="4" t="s">
        <v>39</v>
      </c>
    </row>
    <row r="756" spans="1:22" ht="18" customHeight="1" x14ac:dyDescent="0.35">
      <c r="A756" s="10" t="s">
        <v>814</v>
      </c>
      <c r="B756" s="10">
        <f>Table3[[#This Row],[Year]]</f>
        <v>2024</v>
      </c>
      <c r="C756" s="10" t="str">
        <f>Table3[[#This Row],[Month]]</f>
        <v>Mar</v>
      </c>
      <c r="D756" s="10" t="s">
        <v>998</v>
      </c>
      <c r="E756" s="10" t="s">
        <v>53</v>
      </c>
      <c r="F756" s="10" t="s">
        <v>54</v>
      </c>
      <c r="G756" s="10" t="s">
        <v>55</v>
      </c>
      <c r="H756" s="10" t="s">
        <v>56</v>
      </c>
      <c r="I756" s="10" t="s">
        <v>57</v>
      </c>
      <c r="J756" s="13">
        <f>Table3[[#This Row],[Income]]</f>
        <v>7000</v>
      </c>
      <c r="K756" s="13">
        <f>Table3[[#This Row],[Target Income]]</f>
        <v>7840</v>
      </c>
      <c r="N756" s="1">
        <v>2024</v>
      </c>
      <c r="O756" s="1" t="s">
        <v>2</v>
      </c>
      <c r="P756" s="1" t="s">
        <v>12</v>
      </c>
      <c r="Q756" s="5" t="s">
        <v>29</v>
      </c>
      <c r="R756" s="6">
        <v>643</v>
      </c>
      <c r="S756" s="6">
        <v>7000</v>
      </c>
      <c r="T756" s="6">
        <v>7840</v>
      </c>
      <c r="U756" s="3">
        <v>1400</v>
      </c>
      <c r="V756" s="4" t="s">
        <v>39</v>
      </c>
    </row>
    <row r="757" spans="1:22" ht="18" customHeight="1" x14ac:dyDescent="0.35">
      <c r="A757" s="14" t="s">
        <v>815</v>
      </c>
      <c r="B757" s="14">
        <f>Table3[[#This Row],[Year]]</f>
        <v>2024</v>
      </c>
      <c r="C757" s="14" t="str">
        <f>Table3[[#This Row],[Month]]</f>
        <v>Mar</v>
      </c>
      <c r="D757" s="14" t="s">
        <v>52</v>
      </c>
      <c r="E757" s="14" t="s">
        <v>53</v>
      </c>
      <c r="F757" s="14" t="s">
        <v>54</v>
      </c>
      <c r="G757" s="14" t="s">
        <v>55</v>
      </c>
      <c r="H757" s="14" t="s">
        <v>56</v>
      </c>
      <c r="I757" s="14" t="s">
        <v>1008</v>
      </c>
      <c r="J757" s="17">
        <f>Table3[[#This Row],[Income]]</f>
        <v>4578.6000000000004</v>
      </c>
      <c r="K757" s="17">
        <f>Table3[[#This Row],[Target Income]]</f>
        <v>5128.0320000000002</v>
      </c>
      <c r="N757" s="1">
        <v>2024</v>
      </c>
      <c r="O757" s="1" t="s">
        <v>2</v>
      </c>
      <c r="P757" s="1" t="s">
        <v>38</v>
      </c>
      <c r="Q757" s="5" t="s">
        <v>31</v>
      </c>
      <c r="R757" s="6">
        <v>455</v>
      </c>
      <c r="S757" s="6">
        <v>4578.6000000000004</v>
      </c>
      <c r="T757" s="6">
        <v>5128.0320000000002</v>
      </c>
      <c r="U757" s="3">
        <v>915.72000000000014</v>
      </c>
      <c r="V757" s="4" t="s">
        <v>39</v>
      </c>
    </row>
    <row r="758" spans="1:22" ht="18" customHeight="1" x14ac:dyDescent="0.35">
      <c r="A758" s="10" t="s">
        <v>816</v>
      </c>
      <c r="B758" s="10">
        <f>Table3[[#This Row],[Year]]</f>
        <v>2024</v>
      </c>
      <c r="C758" s="10" t="str">
        <f>Table3[[#This Row],[Month]]</f>
        <v>Mar</v>
      </c>
      <c r="D758" s="10" t="s">
        <v>998</v>
      </c>
      <c r="E758" s="10" t="s">
        <v>53</v>
      </c>
      <c r="F758" s="10" t="s">
        <v>54</v>
      </c>
      <c r="G758" s="10" t="s">
        <v>55</v>
      </c>
      <c r="H758" s="10" t="s">
        <v>56</v>
      </c>
      <c r="I758" s="10" t="s">
        <v>57</v>
      </c>
      <c r="J758" s="13">
        <f>Table3[[#This Row],[Income]]</f>
        <v>7000</v>
      </c>
      <c r="K758" s="13">
        <f>Table3[[#This Row],[Target Income]]</f>
        <v>7840</v>
      </c>
      <c r="N758" s="1">
        <v>2024</v>
      </c>
      <c r="O758" s="1" t="s">
        <v>2</v>
      </c>
      <c r="P758" s="1" t="s">
        <v>12</v>
      </c>
      <c r="Q758" s="5" t="s">
        <v>28</v>
      </c>
      <c r="R758" s="7">
        <v>345</v>
      </c>
      <c r="S758" s="7">
        <v>7000</v>
      </c>
      <c r="T758" s="7">
        <v>7840</v>
      </c>
      <c r="U758" s="3">
        <v>1400</v>
      </c>
      <c r="V758" s="4" t="s">
        <v>39</v>
      </c>
    </row>
    <row r="759" spans="1:22" ht="18" customHeight="1" x14ac:dyDescent="0.35">
      <c r="A759" s="14" t="s">
        <v>817</v>
      </c>
      <c r="B759" s="14">
        <f>Table3[[#This Row],[Year]]</f>
        <v>2024</v>
      </c>
      <c r="C759" s="14" t="str">
        <f>Table3[[#This Row],[Month]]</f>
        <v>Mar</v>
      </c>
      <c r="D759" s="14" t="s">
        <v>998</v>
      </c>
      <c r="E759" s="14" t="s">
        <v>996</v>
      </c>
      <c r="F759" s="14" t="s">
        <v>54</v>
      </c>
      <c r="G759" s="14" t="s">
        <v>55</v>
      </c>
      <c r="H759" s="14" t="s">
        <v>56</v>
      </c>
      <c r="I759" s="14" t="s">
        <v>57</v>
      </c>
      <c r="J759" s="17">
        <f>Table3[[#This Row],[Income]]</f>
        <v>100</v>
      </c>
      <c r="K759" s="17">
        <f>Table3[[#This Row],[Target Income]]</f>
        <v>112</v>
      </c>
      <c r="N759" s="1">
        <v>2024</v>
      </c>
      <c r="O759" s="1" t="s">
        <v>2</v>
      </c>
      <c r="P759" s="1" t="s">
        <v>13</v>
      </c>
      <c r="Q759" s="2" t="s">
        <v>33</v>
      </c>
      <c r="R759" s="3">
        <v>122</v>
      </c>
      <c r="S759" s="3">
        <v>100</v>
      </c>
      <c r="T759" s="3">
        <v>112</v>
      </c>
      <c r="U759" s="3">
        <v>20</v>
      </c>
      <c r="V759" s="4" t="s">
        <v>39</v>
      </c>
    </row>
    <row r="760" spans="1:22" ht="18" customHeight="1" x14ac:dyDescent="0.35">
      <c r="A760" s="10" t="s">
        <v>818</v>
      </c>
      <c r="B760" s="10">
        <f>Table3[[#This Row],[Year]]</f>
        <v>2024</v>
      </c>
      <c r="C760" s="10" t="str">
        <f>Table3[[#This Row],[Month]]</f>
        <v>Mar</v>
      </c>
      <c r="D760" s="10" t="s">
        <v>52</v>
      </c>
      <c r="E760" s="10" t="s">
        <v>53</v>
      </c>
      <c r="F760" s="10" t="s">
        <v>54</v>
      </c>
      <c r="G760" s="10" t="s">
        <v>55</v>
      </c>
      <c r="H760" s="10" t="s">
        <v>56</v>
      </c>
      <c r="I760" s="10" t="s">
        <v>1008</v>
      </c>
      <c r="J760" s="13">
        <f>Table3[[#This Row],[Income]]</f>
        <v>4577.2</v>
      </c>
      <c r="K760" s="13">
        <f>Table3[[#This Row],[Target Income]]</f>
        <v>5126.4639999999999</v>
      </c>
      <c r="N760" s="1">
        <v>2024</v>
      </c>
      <c r="O760" s="1" t="s">
        <v>2</v>
      </c>
      <c r="P760" s="1" t="s">
        <v>15</v>
      </c>
      <c r="Q760" s="5" t="s">
        <v>26</v>
      </c>
      <c r="R760" s="6">
        <v>78</v>
      </c>
      <c r="S760" s="6">
        <v>4577.2</v>
      </c>
      <c r="T760" s="6">
        <v>5126.4639999999999</v>
      </c>
      <c r="U760" s="3">
        <v>915.44</v>
      </c>
      <c r="V760" s="4" t="s">
        <v>39</v>
      </c>
    </row>
    <row r="761" spans="1:22" ht="18" customHeight="1" x14ac:dyDescent="0.35">
      <c r="A761" s="14" t="s">
        <v>819</v>
      </c>
      <c r="B761" s="14">
        <f>Table3[[#This Row],[Year]]</f>
        <v>2024</v>
      </c>
      <c r="C761" s="14" t="str">
        <f>Table3[[#This Row],[Month]]</f>
        <v>Mar</v>
      </c>
      <c r="D761" s="14" t="s">
        <v>52</v>
      </c>
      <c r="E761" s="14" t="s">
        <v>53</v>
      </c>
      <c r="F761" s="14" t="s">
        <v>54</v>
      </c>
      <c r="G761" s="14" t="s">
        <v>55</v>
      </c>
      <c r="H761" s="14" t="s">
        <v>56</v>
      </c>
      <c r="I761" s="14" t="s">
        <v>1008</v>
      </c>
      <c r="J761" s="17">
        <f>Table3[[#This Row],[Income]]</f>
        <v>4576.8999999999996</v>
      </c>
      <c r="K761" s="17">
        <f>Table3[[#This Row],[Target Income]]</f>
        <v>5126.1279999999997</v>
      </c>
      <c r="N761" s="1">
        <v>2024</v>
      </c>
      <c r="O761" s="1" t="s">
        <v>2</v>
      </c>
      <c r="P761" s="1" t="s">
        <v>15</v>
      </c>
      <c r="Q761" s="5" t="s">
        <v>24</v>
      </c>
      <c r="R761" s="6">
        <v>76</v>
      </c>
      <c r="S761" s="6">
        <v>4576.8999999999996</v>
      </c>
      <c r="T761" s="6">
        <v>5126.1279999999997</v>
      </c>
      <c r="U761" s="3">
        <v>915.38</v>
      </c>
      <c r="V761" s="4" t="s">
        <v>39</v>
      </c>
    </row>
    <row r="762" spans="1:22" ht="18" customHeight="1" x14ac:dyDescent="0.35">
      <c r="A762" s="10" t="s">
        <v>820</v>
      </c>
      <c r="B762" s="10">
        <f>Table3[[#This Row],[Year]]</f>
        <v>2024</v>
      </c>
      <c r="C762" s="10" t="str">
        <f>Table3[[#This Row],[Month]]</f>
        <v>Mar</v>
      </c>
      <c r="D762" s="10" t="s">
        <v>998</v>
      </c>
      <c r="E762" s="10" t="s">
        <v>996</v>
      </c>
      <c r="F762" s="10" t="s">
        <v>54</v>
      </c>
      <c r="G762" s="10" t="s">
        <v>55</v>
      </c>
      <c r="H762" s="10" t="s">
        <v>56</v>
      </c>
      <c r="I762" s="10" t="s">
        <v>57</v>
      </c>
      <c r="J762" s="13">
        <f>Table3[[#This Row],[Income]]</f>
        <v>200</v>
      </c>
      <c r="K762" s="13">
        <f>Table3[[#This Row],[Target Income]]</f>
        <v>224</v>
      </c>
      <c r="N762" s="1">
        <v>2024</v>
      </c>
      <c r="O762" s="1" t="s">
        <v>2</v>
      </c>
      <c r="P762" s="1" t="s">
        <v>15</v>
      </c>
      <c r="Q762" s="5" t="s">
        <v>25</v>
      </c>
      <c r="R762" s="6">
        <v>46</v>
      </c>
      <c r="S762" s="6">
        <v>200</v>
      </c>
      <c r="T762" s="6">
        <v>224</v>
      </c>
      <c r="U762" s="3">
        <v>40</v>
      </c>
      <c r="V762" s="4" t="s">
        <v>39</v>
      </c>
    </row>
    <row r="763" spans="1:22" ht="18" customHeight="1" x14ac:dyDescent="0.35">
      <c r="A763" s="14" t="s">
        <v>821</v>
      </c>
      <c r="B763" s="14">
        <f>Table3[[#This Row],[Year]]</f>
        <v>2024</v>
      </c>
      <c r="C763" s="14" t="str">
        <f>Table3[[#This Row],[Month]]</f>
        <v>Mar</v>
      </c>
      <c r="D763" s="14" t="s">
        <v>52</v>
      </c>
      <c r="E763" s="14" t="s">
        <v>53</v>
      </c>
      <c r="F763" s="14" t="s">
        <v>54</v>
      </c>
      <c r="G763" s="14" t="s">
        <v>55</v>
      </c>
      <c r="H763" s="14" t="s">
        <v>56</v>
      </c>
      <c r="I763" s="14" t="s">
        <v>1008</v>
      </c>
      <c r="J763" s="17">
        <f>Table3[[#This Row],[Income]]</f>
        <v>4576.8</v>
      </c>
      <c r="K763" s="17">
        <f>Table3[[#This Row],[Target Income]]</f>
        <v>5126.0160000000005</v>
      </c>
      <c r="N763" s="1">
        <v>2024</v>
      </c>
      <c r="O763" s="1" t="s">
        <v>2</v>
      </c>
      <c r="P763" s="1" t="s">
        <v>15</v>
      </c>
      <c r="Q763" s="5" t="s">
        <v>23</v>
      </c>
      <c r="R763" s="6">
        <v>34</v>
      </c>
      <c r="S763" s="6">
        <v>4576.8</v>
      </c>
      <c r="T763" s="6">
        <v>5126.0160000000005</v>
      </c>
      <c r="U763" s="3">
        <v>915.36000000000013</v>
      </c>
      <c r="V763" s="4" t="s">
        <v>39</v>
      </c>
    </row>
    <row r="764" spans="1:22" ht="18" customHeight="1" x14ac:dyDescent="0.35">
      <c r="A764" s="10" t="s">
        <v>822</v>
      </c>
      <c r="B764" s="10">
        <f>Table3[[#This Row],[Year]]</f>
        <v>2024</v>
      </c>
      <c r="C764" s="10" t="str">
        <f>Table3[[#This Row],[Month]]</f>
        <v>Mar</v>
      </c>
      <c r="D764" s="10" t="s">
        <v>998</v>
      </c>
      <c r="E764" s="10" t="s">
        <v>996</v>
      </c>
      <c r="F764" s="10" t="s">
        <v>54</v>
      </c>
      <c r="G764" s="10" t="s">
        <v>55</v>
      </c>
      <c r="H764" s="10" t="s">
        <v>56</v>
      </c>
      <c r="I764" s="10" t="s">
        <v>57</v>
      </c>
      <c r="J764" s="13">
        <f>Table3[[#This Row],[Income]]</f>
        <v>200</v>
      </c>
      <c r="K764" s="13">
        <f>Table3[[#This Row],[Target Income]]</f>
        <v>224</v>
      </c>
      <c r="N764" s="1">
        <v>2024</v>
      </c>
      <c r="O764" s="1" t="s">
        <v>2</v>
      </c>
      <c r="P764" s="1" t="s">
        <v>13</v>
      </c>
      <c r="Q764" s="2" t="s">
        <v>34</v>
      </c>
      <c r="R764" s="3">
        <v>7</v>
      </c>
      <c r="S764" s="3">
        <v>200</v>
      </c>
      <c r="T764" s="3">
        <v>224</v>
      </c>
      <c r="U764" s="3">
        <v>40</v>
      </c>
      <c r="V764" s="4" t="s">
        <v>39</v>
      </c>
    </row>
    <row r="765" spans="1:22" ht="18" customHeight="1" x14ac:dyDescent="0.35">
      <c r="A765" s="14" t="s">
        <v>823</v>
      </c>
      <c r="B765" s="14">
        <f>Table3[[#This Row],[Year]]</f>
        <v>2024</v>
      </c>
      <c r="C765" s="14" t="str">
        <f>Table3[[#This Row],[Month]]</f>
        <v>Mar</v>
      </c>
      <c r="D765" s="14" t="s">
        <v>52</v>
      </c>
      <c r="E765" s="14" t="s">
        <v>53</v>
      </c>
      <c r="F765" s="14" t="s">
        <v>54</v>
      </c>
      <c r="G765" s="14" t="s">
        <v>55</v>
      </c>
      <c r="H765" s="14" t="s">
        <v>56</v>
      </c>
      <c r="I765" s="14" t="s">
        <v>1008</v>
      </c>
      <c r="J765" s="17">
        <f>Table3[[#This Row],[Income]]</f>
        <v>4577.3</v>
      </c>
      <c r="K765" s="17">
        <f>Table3[[#This Row],[Target Income]]</f>
        <v>5126.576</v>
      </c>
      <c r="N765" s="1">
        <v>2024</v>
      </c>
      <c r="O765" s="1" t="s">
        <v>2</v>
      </c>
      <c r="P765" s="1" t="s">
        <v>15</v>
      </c>
      <c r="Q765" s="5" t="s">
        <v>27</v>
      </c>
      <c r="R765" s="6">
        <v>3</v>
      </c>
      <c r="S765" s="6">
        <v>4577.3</v>
      </c>
      <c r="T765" s="6">
        <v>5126.576</v>
      </c>
      <c r="U765" s="3">
        <v>915.46</v>
      </c>
      <c r="V765" s="4" t="s">
        <v>39</v>
      </c>
    </row>
    <row r="766" spans="1:22" ht="18" customHeight="1" x14ac:dyDescent="0.35">
      <c r="A766" s="10" t="s">
        <v>824</v>
      </c>
      <c r="B766" s="10">
        <f>Table3[[#This Row],[Year]]</f>
        <v>2024</v>
      </c>
      <c r="C766" s="10" t="str">
        <f>Table3[[#This Row],[Month]]</f>
        <v>Mar</v>
      </c>
      <c r="D766" s="10" t="s">
        <v>998</v>
      </c>
      <c r="E766" s="10" t="s">
        <v>53</v>
      </c>
      <c r="F766" s="10" t="s">
        <v>54</v>
      </c>
      <c r="G766" s="10" t="s">
        <v>55</v>
      </c>
      <c r="H766" s="10" t="s">
        <v>56</v>
      </c>
      <c r="I766" s="10" t="s">
        <v>57</v>
      </c>
      <c r="J766" s="13">
        <f>Table3[[#This Row],[Income]]</f>
        <v>6600</v>
      </c>
      <c r="K766" s="13">
        <f>Table3[[#This Row],[Target Income]]</f>
        <v>7392</v>
      </c>
      <c r="N766" s="1">
        <v>2024</v>
      </c>
      <c r="O766" s="1" t="s">
        <v>2</v>
      </c>
      <c r="P766" s="1" t="s">
        <v>32</v>
      </c>
      <c r="Q766" s="5" t="s">
        <v>32</v>
      </c>
      <c r="R766" s="6">
        <v>2</v>
      </c>
      <c r="S766" s="6">
        <v>6600</v>
      </c>
      <c r="T766" s="6">
        <v>7392</v>
      </c>
      <c r="U766" s="3">
        <v>1320</v>
      </c>
      <c r="V766" s="4" t="s">
        <v>39</v>
      </c>
    </row>
    <row r="767" spans="1:22" ht="18" customHeight="1" x14ac:dyDescent="0.35">
      <c r="A767" s="14" t="s">
        <v>825</v>
      </c>
      <c r="B767" s="14">
        <f>Table3[[#This Row],[Year]]</f>
        <v>2024</v>
      </c>
      <c r="C767" s="14" t="str">
        <f>Table3[[#This Row],[Month]]</f>
        <v>Apr</v>
      </c>
      <c r="D767" s="14" t="s">
        <v>52</v>
      </c>
      <c r="E767" s="14" t="s">
        <v>53</v>
      </c>
      <c r="F767" s="14" t="s">
        <v>54</v>
      </c>
      <c r="G767" s="14" t="s">
        <v>55</v>
      </c>
      <c r="H767" s="14" t="s">
        <v>56</v>
      </c>
      <c r="I767" s="14" t="s">
        <v>1008</v>
      </c>
      <c r="J767" s="17">
        <f>Table3[[#This Row],[Income]]</f>
        <v>4577.3</v>
      </c>
      <c r="K767" s="17">
        <f>Table3[[#This Row],[Target Income]]</f>
        <v>5126.576</v>
      </c>
      <c r="N767" s="1">
        <v>2024</v>
      </c>
      <c r="O767" s="1" t="s">
        <v>3</v>
      </c>
      <c r="P767" s="1" t="s">
        <v>14</v>
      </c>
      <c r="Q767" s="2" t="s">
        <v>36</v>
      </c>
      <c r="R767" s="3">
        <v>3566</v>
      </c>
      <c r="S767" s="3">
        <v>4577.3</v>
      </c>
      <c r="T767" s="3">
        <v>5126.576</v>
      </c>
      <c r="U767" s="3">
        <v>915.46</v>
      </c>
      <c r="V767" s="4" t="s">
        <v>39</v>
      </c>
    </row>
    <row r="768" spans="1:22" ht="18" customHeight="1" x14ac:dyDescent="0.35">
      <c r="A768" s="10" t="s">
        <v>826</v>
      </c>
      <c r="B768" s="10">
        <f>Table3[[#This Row],[Year]]</f>
        <v>2024</v>
      </c>
      <c r="C768" s="10" t="str">
        <f>Table3[[#This Row],[Month]]</f>
        <v>Apr</v>
      </c>
      <c r="D768" s="10" t="s">
        <v>998</v>
      </c>
      <c r="E768" s="10" t="s">
        <v>53</v>
      </c>
      <c r="F768" s="10" t="s">
        <v>54</v>
      </c>
      <c r="G768" s="10" t="s">
        <v>997</v>
      </c>
      <c r="H768" s="10" t="s">
        <v>56</v>
      </c>
      <c r="I768" s="10" t="s">
        <v>1009</v>
      </c>
      <c r="J768" s="13">
        <f>Table3[[#This Row],[Income]]</f>
        <v>8000</v>
      </c>
      <c r="K768" s="13">
        <f>Table3[[#This Row],[Target Income]]</f>
        <v>8960</v>
      </c>
      <c r="N768" s="1">
        <v>2024</v>
      </c>
      <c r="O768" s="1" t="s">
        <v>3</v>
      </c>
      <c r="P768" s="1" t="s">
        <v>14</v>
      </c>
      <c r="Q768" s="2" t="s">
        <v>37</v>
      </c>
      <c r="R768" s="3">
        <v>2498</v>
      </c>
      <c r="S768" s="3">
        <v>8000</v>
      </c>
      <c r="T768" s="3">
        <v>8960</v>
      </c>
      <c r="U768" s="3">
        <v>1600</v>
      </c>
      <c r="V768" s="4" t="s">
        <v>39</v>
      </c>
    </row>
    <row r="769" spans="1:22" ht="18" customHeight="1" x14ac:dyDescent="0.35">
      <c r="A769" s="14" t="s">
        <v>827</v>
      </c>
      <c r="B769" s="14">
        <f>Table3[[#This Row],[Year]]</f>
        <v>2024</v>
      </c>
      <c r="C769" s="14" t="str">
        <f>Table3[[#This Row],[Month]]</f>
        <v>Apr</v>
      </c>
      <c r="D769" s="14" t="s">
        <v>52</v>
      </c>
      <c r="E769" s="14" t="s">
        <v>53</v>
      </c>
      <c r="F769" s="14" t="s">
        <v>54</v>
      </c>
      <c r="G769" s="14" t="s">
        <v>997</v>
      </c>
      <c r="H769" s="14" t="s">
        <v>56</v>
      </c>
      <c r="I769" s="14" t="s">
        <v>1008</v>
      </c>
      <c r="J769" s="17">
        <f>Table3[[#This Row],[Income]]</f>
        <v>4577.2</v>
      </c>
      <c r="K769" s="17">
        <f>Table3[[#This Row],[Target Income]]</f>
        <v>5126.4639999999999</v>
      </c>
      <c r="N769" s="1">
        <v>2024</v>
      </c>
      <c r="O769" s="1" t="s">
        <v>3</v>
      </c>
      <c r="P769" s="1" t="s">
        <v>13</v>
      </c>
      <c r="Q769" s="2" t="s">
        <v>35</v>
      </c>
      <c r="R769" s="3">
        <v>1245</v>
      </c>
      <c r="S769" s="3">
        <v>4577.2</v>
      </c>
      <c r="T769" s="3">
        <v>5126.4639999999999</v>
      </c>
      <c r="U769" s="3">
        <v>915.44</v>
      </c>
      <c r="V769" s="4" t="s">
        <v>39</v>
      </c>
    </row>
    <row r="770" spans="1:22" ht="18" customHeight="1" x14ac:dyDescent="0.35">
      <c r="A770" s="10" t="s">
        <v>828</v>
      </c>
      <c r="B770" s="10">
        <f>Table3[[#This Row],[Year]]</f>
        <v>2024</v>
      </c>
      <c r="C770" s="10" t="str">
        <f>Table3[[#This Row],[Month]]</f>
        <v>Apr</v>
      </c>
      <c r="D770" s="10" t="s">
        <v>52</v>
      </c>
      <c r="E770" s="10" t="s">
        <v>53</v>
      </c>
      <c r="F770" s="10" t="s">
        <v>54</v>
      </c>
      <c r="G770" s="10" t="s">
        <v>997</v>
      </c>
      <c r="H770" s="10" t="s">
        <v>56</v>
      </c>
      <c r="I770" s="10" t="s">
        <v>1008</v>
      </c>
      <c r="J770" s="13">
        <f>Table3[[#This Row],[Income]]</f>
        <v>5743.5</v>
      </c>
      <c r="K770" s="13">
        <f>Table3[[#This Row],[Target Income]]</f>
        <v>6432.72</v>
      </c>
      <c r="N770" s="1">
        <v>2024</v>
      </c>
      <c r="O770" s="1" t="s">
        <v>3</v>
      </c>
      <c r="P770" s="1" t="s">
        <v>38</v>
      </c>
      <c r="Q770" s="5" t="s">
        <v>30</v>
      </c>
      <c r="R770" s="6">
        <v>644</v>
      </c>
      <c r="S770" s="6">
        <v>5743.5</v>
      </c>
      <c r="T770" s="6">
        <v>6432.72</v>
      </c>
      <c r="U770" s="3">
        <v>1148.7</v>
      </c>
      <c r="V770" s="4" t="s">
        <v>39</v>
      </c>
    </row>
    <row r="771" spans="1:22" ht="18" customHeight="1" x14ac:dyDescent="0.35">
      <c r="A771" s="14" t="s">
        <v>829</v>
      </c>
      <c r="B771" s="14">
        <f>Table3[[#This Row],[Year]]</f>
        <v>2024</v>
      </c>
      <c r="C771" s="14" t="str">
        <f>Table3[[#This Row],[Month]]</f>
        <v>Apr</v>
      </c>
      <c r="D771" s="14" t="s">
        <v>998</v>
      </c>
      <c r="E771" s="14" t="s">
        <v>53</v>
      </c>
      <c r="F771" s="14" t="s">
        <v>54</v>
      </c>
      <c r="G771" s="14" t="s">
        <v>997</v>
      </c>
      <c r="H771" s="14" t="s">
        <v>56</v>
      </c>
      <c r="I771" s="14" t="s">
        <v>1009</v>
      </c>
      <c r="J771" s="17">
        <f>Table3[[#This Row],[Income]]</f>
        <v>7000</v>
      </c>
      <c r="K771" s="17">
        <f>Table3[[#This Row],[Target Income]]</f>
        <v>7840</v>
      </c>
      <c r="N771" s="1">
        <v>2024</v>
      </c>
      <c r="O771" s="1" t="s">
        <v>3</v>
      </c>
      <c r="P771" s="1" t="s">
        <v>12</v>
      </c>
      <c r="Q771" s="5" t="s">
        <v>29</v>
      </c>
      <c r="R771" s="6">
        <v>643</v>
      </c>
      <c r="S771" s="6">
        <v>7000</v>
      </c>
      <c r="T771" s="6">
        <v>7840</v>
      </c>
      <c r="U771" s="3">
        <v>1400</v>
      </c>
      <c r="V771" s="4" t="s">
        <v>39</v>
      </c>
    </row>
    <row r="772" spans="1:22" ht="18" customHeight="1" x14ac:dyDescent="0.35">
      <c r="A772" s="10" t="s">
        <v>830</v>
      </c>
      <c r="B772" s="10">
        <f>Table3[[#This Row],[Year]]</f>
        <v>2024</v>
      </c>
      <c r="C772" s="10" t="str">
        <f>Table3[[#This Row],[Month]]</f>
        <v>Apr</v>
      </c>
      <c r="D772" s="10" t="s">
        <v>52</v>
      </c>
      <c r="E772" s="10" t="s">
        <v>53</v>
      </c>
      <c r="F772" s="10" t="s">
        <v>54</v>
      </c>
      <c r="G772" s="10" t="s">
        <v>997</v>
      </c>
      <c r="H772" s="10" t="s">
        <v>56</v>
      </c>
      <c r="I772" s="10" t="s">
        <v>1008</v>
      </c>
      <c r="J772" s="13">
        <f>Table3[[#This Row],[Income]]</f>
        <v>4578.6000000000004</v>
      </c>
      <c r="K772" s="13">
        <f>Table3[[#This Row],[Target Income]]</f>
        <v>5128.0320000000002</v>
      </c>
      <c r="N772" s="1">
        <v>2024</v>
      </c>
      <c r="O772" s="1" t="s">
        <v>3</v>
      </c>
      <c r="P772" s="1" t="s">
        <v>38</v>
      </c>
      <c r="Q772" s="5" t="s">
        <v>31</v>
      </c>
      <c r="R772" s="6">
        <v>455</v>
      </c>
      <c r="S772" s="6">
        <v>4578.6000000000004</v>
      </c>
      <c r="T772" s="6">
        <v>5128.0320000000002</v>
      </c>
      <c r="U772" s="3">
        <v>915.72000000000014</v>
      </c>
      <c r="V772" s="4" t="s">
        <v>39</v>
      </c>
    </row>
    <row r="773" spans="1:22" ht="18" customHeight="1" x14ac:dyDescent="0.35">
      <c r="A773" s="14" t="s">
        <v>831</v>
      </c>
      <c r="B773" s="14">
        <f>Table3[[#This Row],[Year]]</f>
        <v>2024</v>
      </c>
      <c r="C773" s="14" t="str">
        <f>Table3[[#This Row],[Month]]</f>
        <v>Apr</v>
      </c>
      <c r="D773" s="14" t="s">
        <v>998</v>
      </c>
      <c r="E773" s="14" t="s">
        <v>53</v>
      </c>
      <c r="F773" s="14" t="s">
        <v>54</v>
      </c>
      <c r="G773" s="14" t="s">
        <v>997</v>
      </c>
      <c r="H773" s="14" t="s">
        <v>56</v>
      </c>
      <c r="I773" s="14" t="s">
        <v>1009</v>
      </c>
      <c r="J773" s="17">
        <f>Table3[[#This Row],[Income]]</f>
        <v>7000</v>
      </c>
      <c r="K773" s="17">
        <f>Table3[[#This Row],[Target Income]]</f>
        <v>7840</v>
      </c>
      <c r="N773" s="1">
        <v>2024</v>
      </c>
      <c r="O773" s="1" t="s">
        <v>3</v>
      </c>
      <c r="P773" s="1" t="s">
        <v>12</v>
      </c>
      <c r="Q773" s="5" t="s">
        <v>28</v>
      </c>
      <c r="R773" s="7">
        <v>345</v>
      </c>
      <c r="S773" s="7">
        <v>7000</v>
      </c>
      <c r="T773" s="7">
        <v>7840</v>
      </c>
      <c r="U773" s="3">
        <v>1400</v>
      </c>
      <c r="V773" s="4" t="s">
        <v>39</v>
      </c>
    </row>
    <row r="774" spans="1:22" ht="18" customHeight="1" x14ac:dyDescent="0.35">
      <c r="A774" s="10" t="s">
        <v>832</v>
      </c>
      <c r="B774" s="10">
        <f>Table3[[#This Row],[Year]]</f>
        <v>2024</v>
      </c>
      <c r="C774" s="10" t="str">
        <f>Table3[[#This Row],[Month]]</f>
        <v>Apr</v>
      </c>
      <c r="D774" s="10" t="s">
        <v>998</v>
      </c>
      <c r="E774" s="10" t="s">
        <v>996</v>
      </c>
      <c r="F774" s="10" t="s">
        <v>54</v>
      </c>
      <c r="G774" s="10" t="s">
        <v>55</v>
      </c>
      <c r="H774" s="10" t="s">
        <v>56</v>
      </c>
      <c r="I774" s="10" t="s">
        <v>57</v>
      </c>
      <c r="J774" s="13">
        <f>Table3[[#This Row],[Income]]</f>
        <v>100</v>
      </c>
      <c r="K774" s="13">
        <f>Table3[[#This Row],[Target Income]]</f>
        <v>112</v>
      </c>
      <c r="N774" s="1">
        <v>2024</v>
      </c>
      <c r="O774" s="1" t="s">
        <v>3</v>
      </c>
      <c r="P774" s="1" t="s">
        <v>13</v>
      </c>
      <c r="Q774" s="2" t="s">
        <v>33</v>
      </c>
      <c r="R774" s="3">
        <v>122</v>
      </c>
      <c r="S774" s="3">
        <v>100</v>
      </c>
      <c r="T774" s="3">
        <v>112</v>
      </c>
      <c r="U774" s="3">
        <v>20</v>
      </c>
      <c r="V774" s="4" t="s">
        <v>39</v>
      </c>
    </row>
    <row r="775" spans="1:22" ht="18" customHeight="1" x14ac:dyDescent="0.35">
      <c r="A775" s="14" t="s">
        <v>833</v>
      </c>
      <c r="B775" s="14">
        <f>Table3[[#This Row],[Year]]</f>
        <v>2024</v>
      </c>
      <c r="C775" s="14" t="str">
        <f>Table3[[#This Row],[Month]]</f>
        <v>Apr</v>
      </c>
      <c r="D775" s="14" t="s">
        <v>52</v>
      </c>
      <c r="E775" s="14" t="s">
        <v>53</v>
      </c>
      <c r="F775" s="14" t="s">
        <v>54</v>
      </c>
      <c r="G775" s="14" t="s">
        <v>997</v>
      </c>
      <c r="H775" s="14" t="s">
        <v>56</v>
      </c>
      <c r="I775" s="14" t="s">
        <v>1008</v>
      </c>
      <c r="J775" s="17">
        <f>Table3[[#This Row],[Income]]</f>
        <v>4577.2</v>
      </c>
      <c r="K775" s="17">
        <f>Table3[[#This Row],[Target Income]]</f>
        <v>5126.4639999999999</v>
      </c>
      <c r="N775" s="1">
        <v>2024</v>
      </c>
      <c r="O775" s="1" t="s">
        <v>3</v>
      </c>
      <c r="P775" s="1" t="s">
        <v>15</v>
      </c>
      <c r="Q775" s="5" t="s">
        <v>26</v>
      </c>
      <c r="R775" s="6">
        <v>78</v>
      </c>
      <c r="S775" s="6">
        <v>4577.2</v>
      </c>
      <c r="T775" s="6">
        <v>5126.4639999999999</v>
      </c>
      <c r="U775" s="3">
        <v>915.44</v>
      </c>
      <c r="V775" s="4" t="s">
        <v>39</v>
      </c>
    </row>
    <row r="776" spans="1:22" ht="18" customHeight="1" x14ac:dyDescent="0.35">
      <c r="A776" s="10" t="s">
        <v>834</v>
      </c>
      <c r="B776" s="10">
        <f>Table3[[#This Row],[Year]]</f>
        <v>2024</v>
      </c>
      <c r="C776" s="10" t="str">
        <f>Table3[[#This Row],[Month]]</f>
        <v>Apr</v>
      </c>
      <c r="D776" s="10" t="s">
        <v>52</v>
      </c>
      <c r="E776" s="10" t="s">
        <v>53</v>
      </c>
      <c r="F776" s="10" t="s">
        <v>54</v>
      </c>
      <c r="G776" s="10" t="s">
        <v>997</v>
      </c>
      <c r="H776" s="10" t="s">
        <v>56</v>
      </c>
      <c r="I776" s="10" t="s">
        <v>1008</v>
      </c>
      <c r="J776" s="13">
        <f>Table3[[#This Row],[Income]]</f>
        <v>4576.8999999999996</v>
      </c>
      <c r="K776" s="13">
        <f>Table3[[#This Row],[Target Income]]</f>
        <v>5126.1279999999997</v>
      </c>
      <c r="N776" s="1">
        <v>2024</v>
      </c>
      <c r="O776" s="1" t="s">
        <v>3</v>
      </c>
      <c r="P776" s="1" t="s">
        <v>15</v>
      </c>
      <c r="Q776" s="5" t="s">
        <v>24</v>
      </c>
      <c r="R776" s="6">
        <v>76</v>
      </c>
      <c r="S776" s="6">
        <v>4576.8999999999996</v>
      </c>
      <c r="T776" s="6">
        <v>5126.1279999999997</v>
      </c>
      <c r="U776" s="3">
        <v>915.38</v>
      </c>
      <c r="V776" s="4" t="s">
        <v>39</v>
      </c>
    </row>
    <row r="777" spans="1:22" ht="18" customHeight="1" x14ac:dyDescent="0.35">
      <c r="A777" s="14" t="s">
        <v>835</v>
      </c>
      <c r="B777" s="14">
        <f>Table3[[#This Row],[Year]]</f>
        <v>2024</v>
      </c>
      <c r="C777" s="14" t="str">
        <f>Table3[[#This Row],[Month]]</f>
        <v>Apr</v>
      </c>
      <c r="D777" s="14" t="s">
        <v>998</v>
      </c>
      <c r="E777" s="14" t="s">
        <v>996</v>
      </c>
      <c r="F777" s="14" t="s">
        <v>54</v>
      </c>
      <c r="G777" s="14" t="s">
        <v>55</v>
      </c>
      <c r="H777" s="14" t="s">
        <v>56</v>
      </c>
      <c r="I777" s="14" t="s">
        <v>57</v>
      </c>
      <c r="J777" s="17">
        <f>Table3[[#This Row],[Income]]</f>
        <v>200</v>
      </c>
      <c r="K777" s="17">
        <f>Table3[[#This Row],[Target Income]]</f>
        <v>224</v>
      </c>
      <c r="N777" s="1">
        <v>2024</v>
      </c>
      <c r="O777" s="1" t="s">
        <v>3</v>
      </c>
      <c r="P777" s="1" t="s">
        <v>15</v>
      </c>
      <c r="Q777" s="5" t="s">
        <v>25</v>
      </c>
      <c r="R777" s="6">
        <v>46</v>
      </c>
      <c r="S777" s="6">
        <v>200</v>
      </c>
      <c r="T777" s="6">
        <v>224</v>
      </c>
      <c r="U777" s="3">
        <v>40</v>
      </c>
      <c r="V777" s="4" t="s">
        <v>39</v>
      </c>
    </row>
    <row r="778" spans="1:22" ht="18" customHeight="1" x14ac:dyDescent="0.35">
      <c r="A778" s="10" t="s">
        <v>836</v>
      </c>
      <c r="B778" s="10">
        <f>Table3[[#This Row],[Year]]</f>
        <v>2024</v>
      </c>
      <c r="C778" s="10" t="str">
        <f>Table3[[#This Row],[Month]]</f>
        <v>Apr</v>
      </c>
      <c r="D778" s="10" t="s">
        <v>52</v>
      </c>
      <c r="E778" s="10" t="s">
        <v>53</v>
      </c>
      <c r="F778" s="10" t="s">
        <v>54</v>
      </c>
      <c r="G778" s="10" t="s">
        <v>997</v>
      </c>
      <c r="H778" s="10" t="s">
        <v>56</v>
      </c>
      <c r="I778" s="10" t="s">
        <v>1008</v>
      </c>
      <c r="J778" s="13">
        <f>Table3[[#This Row],[Income]]</f>
        <v>4576.8</v>
      </c>
      <c r="K778" s="13">
        <f>Table3[[#This Row],[Target Income]]</f>
        <v>5126.0160000000005</v>
      </c>
      <c r="N778" s="1">
        <v>2024</v>
      </c>
      <c r="O778" s="1" t="s">
        <v>3</v>
      </c>
      <c r="P778" s="1" t="s">
        <v>15</v>
      </c>
      <c r="Q778" s="5" t="s">
        <v>23</v>
      </c>
      <c r="R778" s="6">
        <v>34</v>
      </c>
      <c r="S778" s="6">
        <v>4576.8</v>
      </c>
      <c r="T778" s="6">
        <v>5126.0160000000005</v>
      </c>
      <c r="U778" s="3">
        <v>915.36000000000013</v>
      </c>
      <c r="V778" s="4" t="s">
        <v>39</v>
      </c>
    </row>
    <row r="779" spans="1:22" ht="18" customHeight="1" x14ac:dyDescent="0.35">
      <c r="A779" s="14" t="s">
        <v>837</v>
      </c>
      <c r="B779" s="14">
        <f>Table3[[#This Row],[Year]]</f>
        <v>2024</v>
      </c>
      <c r="C779" s="14" t="str">
        <f>Table3[[#This Row],[Month]]</f>
        <v>Apr</v>
      </c>
      <c r="D779" s="14" t="s">
        <v>998</v>
      </c>
      <c r="E779" s="14" t="s">
        <v>996</v>
      </c>
      <c r="F779" s="14" t="s">
        <v>54</v>
      </c>
      <c r="G779" s="14" t="s">
        <v>55</v>
      </c>
      <c r="H779" s="14" t="s">
        <v>56</v>
      </c>
      <c r="I779" s="14" t="s">
        <v>57</v>
      </c>
      <c r="J779" s="17">
        <f>Table3[[#This Row],[Income]]</f>
        <v>200</v>
      </c>
      <c r="K779" s="17">
        <f>Table3[[#This Row],[Target Income]]</f>
        <v>224</v>
      </c>
      <c r="N779" s="1">
        <v>2024</v>
      </c>
      <c r="O779" s="1" t="s">
        <v>3</v>
      </c>
      <c r="P779" s="1" t="s">
        <v>13</v>
      </c>
      <c r="Q779" s="2" t="s">
        <v>34</v>
      </c>
      <c r="R779" s="3">
        <v>7</v>
      </c>
      <c r="S779" s="3">
        <v>200</v>
      </c>
      <c r="T779" s="3">
        <v>224</v>
      </c>
      <c r="U779" s="3">
        <v>40</v>
      </c>
      <c r="V779" s="4" t="s">
        <v>39</v>
      </c>
    </row>
    <row r="780" spans="1:22" ht="18" customHeight="1" x14ac:dyDescent="0.35">
      <c r="A780" s="10" t="s">
        <v>838</v>
      </c>
      <c r="B780" s="10">
        <f>Table3[[#This Row],[Year]]</f>
        <v>2024</v>
      </c>
      <c r="C780" s="10" t="str">
        <f>Table3[[#This Row],[Month]]</f>
        <v>Apr</v>
      </c>
      <c r="D780" s="10" t="s">
        <v>52</v>
      </c>
      <c r="E780" s="10" t="s">
        <v>53</v>
      </c>
      <c r="F780" s="10" t="s">
        <v>54</v>
      </c>
      <c r="G780" s="10" t="s">
        <v>997</v>
      </c>
      <c r="H780" s="10" t="s">
        <v>56</v>
      </c>
      <c r="I780" s="10" t="s">
        <v>1008</v>
      </c>
      <c r="J780" s="13">
        <f>Table3[[#This Row],[Income]]</f>
        <v>4577.3</v>
      </c>
      <c r="K780" s="13">
        <f>Table3[[#This Row],[Target Income]]</f>
        <v>5126.576</v>
      </c>
      <c r="N780" s="1">
        <v>2024</v>
      </c>
      <c r="O780" s="1" t="s">
        <v>3</v>
      </c>
      <c r="P780" s="1" t="s">
        <v>15</v>
      </c>
      <c r="Q780" s="5" t="s">
        <v>27</v>
      </c>
      <c r="R780" s="6">
        <v>3</v>
      </c>
      <c r="S780" s="6">
        <v>4577.3</v>
      </c>
      <c r="T780" s="6">
        <v>5126.576</v>
      </c>
      <c r="U780" s="3">
        <v>915.46</v>
      </c>
      <c r="V780" s="4" t="s">
        <v>39</v>
      </c>
    </row>
    <row r="781" spans="1:22" ht="18" customHeight="1" x14ac:dyDescent="0.35">
      <c r="A781" s="14" t="s">
        <v>839</v>
      </c>
      <c r="B781" s="14">
        <f>Table3[[#This Row],[Year]]</f>
        <v>2024</v>
      </c>
      <c r="C781" s="14" t="str">
        <f>Table3[[#This Row],[Month]]</f>
        <v>Apr</v>
      </c>
      <c r="D781" s="14" t="s">
        <v>998</v>
      </c>
      <c r="E781" s="14" t="s">
        <v>53</v>
      </c>
      <c r="F781" s="14" t="s">
        <v>54</v>
      </c>
      <c r="G781" s="14" t="s">
        <v>997</v>
      </c>
      <c r="H781" s="14" t="s">
        <v>56</v>
      </c>
      <c r="I781" s="14" t="s">
        <v>1009</v>
      </c>
      <c r="J781" s="17">
        <f>Table3[[#This Row],[Income]]</f>
        <v>6600</v>
      </c>
      <c r="K781" s="17">
        <f>Table3[[#This Row],[Target Income]]</f>
        <v>7392</v>
      </c>
      <c r="N781" s="1">
        <v>2024</v>
      </c>
      <c r="O781" s="1" t="s">
        <v>3</v>
      </c>
      <c r="P781" s="1" t="s">
        <v>32</v>
      </c>
      <c r="Q781" s="5" t="s">
        <v>32</v>
      </c>
      <c r="R781" s="6">
        <v>2</v>
      </c>
      <c r="S781" s="6">
        <v>6600</v>
      </c>
      <c r="T781" s="6">
        <v>7392</v>
      </c>
      <c r="U781" s="3">
        <v>1320</v>
      </c>
      <c r="V781" s="4" t="s">
        <v>39</v>
      </c>
    </row>
    <row r="782" spans="1:22" ht="18" customHeight="1" x14ac:dyDescent="0.35">
      <c r="A782" s="10" t="s">
        <v>840</v>
      </c>
      <c r="B782" s="10">
        <f>Table3[[#This Row],[Year]]</f>
        <v>2024</v>
      </c>
      <c r="C782" s="10" t="str">
        <f>Table3[[#This Row],[Month]]</f>
        <v>May</v>
      </c>
      <c r="D782" s="10" t="s">
        <v>52</v>
      </c>
      <c r="E782" s="10" t="s">
        <v>53</v>
      </c>
      <c r="F782" s="10" t="s">
        <v>54</v>
      </c>
      <c r="G782" s="10" t="s">
        <v>997</v>
      </c>
      <c r="H782" s="10" t="s">
        <v>56</v>
      </c>
      <c r="I782" s="10" t="s">
        <v>1008</v>
      </c>
      <c r="J782" s="13">
        <f>Table3[[#This Row],[Income]]</f>
        <v>4577.3</v>
      </c>
      <c r="K782" s="13">
        <f>Table3[[#This Row],[Target Income]]</f>
        <v>5126.576</v>
      </c>
      <c r="N782" s="1">
        <v>2024</v>
      </c>
      <c r="O782" s="1" t="s">
        <v>4</v>
      </c>
      <c r="P782" s="1" t="s">
        <v>14</v>
      </c>
      <c r="Q782" s="2" t="s">
        <v>36</v>
      </c>
      <c r="R782" s="3">
        <v>3566</v>
      </c>
      <c r="S782" s="3">
        <v>4577.3</v>
      </c>
      <c r="T782" s="3">
        <v>5126.576</v>
      </c>
      <c r="U782" s="3">
        <v>915.46</v>
      </c>
      <c r="V782" s="4" t="s">
        <v>39</v>
      </c>
    </row>
    <row r="783" spans="1:22" ht="18" customHeight="1" x14ac:dyDescent="0.35">
      <c r="A783" s="14" t="s">
        <v>841</v>
      </c>
      <c r="B783" s="14">
        <f>Table3[[#This Row],[Year]]</f>
        <v>2024</v>
      </c>
      <c r="C783" s="14" t="str">
        <f>Table3[[#This Row],[Month]]</f>
        <v>May</v>
      </c>
      <c r="D783" s="14" t="s">
        <v>998</v>
      </c>
      <c r="E783" s="14" t="s">
        <v>53</v>
      </c>
      <c r="F783" s="14" t="s">
        <v>54</v>
      </c>
      <c r="G783" s="14" t="s">
        <v>997</v>
      </c>
      <c r="H783" s="14" t="s">
        <v>56</v>
      </c>
      <c r="I783" s="14" t="s">
        <v>1009</v>
      </c>
      <c r="J783" s="17">
        <f>Table3[[#This Row],[Income]]</f>
        <v>8000</v>
      </c>
      <c r="K783" s="17">
        <f>Table3[[#This Row],[Target Income]]</f>
        <v>8960</v>
      </c>
      <c r="N783" s="1">
        <v>2024</v>
      </c>
      <c r="O783" s="1" t="s">
        <v>4</v>
      </c>
      <c r="P783" s="1" t="s">
        <v>14</v>
      </c>
      <c r="Q783" s="2" t="s">
        <v>37</v>
      </c>
      <c r="R783" s="3">
        <v>2498</v>
      </c>
      <c r="S783" s="3">
        <v>8000</v>
      </c>
      <c r="T783" s="3">
        <v>8960</v>
      </c>
      <c r="U783" s="3">
        <v>1600</v>
      </c>
      <c r="V783" s="4" t="s">
        <v>39</v>
      </c>
    </row>
    <row r="784" spans="1:22" ht="18" customHeight="1" x14ac:dyDescent="0.35">
      <c r="A784" s="10" t="s">
        <v>842</v>
      </c>
      <c r="B784" s="10">
        <f>Table3[[#This Row],[Year]]</f>
        <v>2024</v>
      </c>
      <c r="C784" s="10" t="str">
        <f>Table3[[#This Row],[Month]]</f>
        <v>May</v>
      </c>
      <c r="D784" s="10" t="s">
        <v>52</v>
      </c>
      <c r="E784" s="10" t="s">
        <v>53</v>
      </c>
      <c r="F784" s="10" t="s">
        <v>54</v>
      </c>
      <c r="G784" s="10" t="s">
        <v>997</v>
      </c>
      <c r="H784" s="10" t="s">
        <v>56</v>
      </c>
      <c r="I784" s="10" t="s">
        <v>1008</v>
      </c>
      <c r="J784" s="13">
        <f>Table3[[#This Row],[Income]]</f>
        <v>4577.2</v>
      </c>
      <c r="K784" s="13">
        <f>Table3[[#This Row],[Target Income]]</f>
        <v>5126.4639999999999</v>
      </c>
      <c r="N784" s="1">
        <v>2024</v>
      </c>
      <c r="O784" s="1" t="s">
        <v>4</v>
      </c>
      <c r="P784" s="1" t="s">
        <v>13</v>
      </c>
      <c r="Q784" s="2" t="s">
        <v>35</v>
      </c>
      <c r="R784" s="3">
        <v>1245</v>
      </c>
      <c r="S784" s="3">
        <v>4577.2</v>
      </c>
      <c r="T784" s="3">
        <v>5126.4639999999999</v>
      </c>
      <c r="U784" s="3">
        <v>915.44</v>
      </c>
      <c r="V784" s="4" t="s">
        <v>39</v>
      </c>
    </row>
    <row r="785" spans="1:22" ht="18" customHeight="1" x14ac:dyDescent="0.35">
      <c r="A785" s="14" t="s">
        <v>843</v>
      </c>
      <c r="B785" s="14">
        <f>Table3[[#This Row],[Year]]</f>
        <v>2024</v>
      </c>
      <c r="C785" s="14" t="str">
        <f>Table3[[#This Row],[Month]]</f>
        <v>May</v>
      </c>
      <c r="D785" s="14" t="s">
        <v>52</v>
      </c>
      <c r="E785" s="14" t="s">
        <v>53</v>
      </c>
      <c r="F785" s="14" t="s">
        <v>54</v>
      </c>
      <c r="G785" s="14" t="s">
        <v>997</v>
      </c>
      <c r="H785" s="14" t="s">
        <v>56</v>
      </c>
      <c r="I785" s="14" t="s">
        <v>1008</v>
      </c>
      <c r="J785" s="17">
        <f>Table3[[#This Row],[Income]]</f>
        <v>5743.5</v>
      </c>
      <c r="K785" s="17">
        <f>Table3[[#This Row],[Target Income]]</f>
        <v>6432.72</v>
      </c>
      <c r="N785" s="1">
        <v>2024</v>
      </c>
      <c r="O785" s="1" t="s">
        <v>4</v>
      </c>
      <c r="P785" s="1" t="s">
        <v>38</v>
      </c>
      <c r="Q785" s="5" t="s">
        <v>30</v>
      </c>
      <c r="R785" s="6">
        <v>644</v>
      </c>
      <c r="S785" s="6">
        <v>5743.5</v>
      </c>
      <c r="T785" s="6">
        <v>6432.72</v>
      </c>
      <c r="U785" s="3">
        <v>1148.7</v>
      </c>
      <c r="V785" s="4" t="s">
        <v>39</v>
      </c>
    </row>
    <row r="786" spans="1:22" ht="18" customHeight="1" x14ac:dyDescent="0.35">
      <c r="A786" s="10" t="s">
        <v>844</v>
      </c>
      <c r="B786" s="10">
        <f>Table3[[#This Row],[Year]]</f>
        <v>2024</v>
      </c>
      <c r="C786" s="10" t="str">
        <f>Table3[[#This Row],[Month]]</f>
        <v>May</v>
      </c>
      <c r="D786" s="10" t="s">
        <v>998</v>
      </c>
      <c r="E786" s="10" t="s">
        <v>53</v>
      </c>
      <c r="F786" s="10" t="s">
        <v>54</v>
      </c>
      <c r="G786" s="10" t="s">
        <v>997</v>
      </c>
      <c r="H786" s="10" t="s">
        <v>56</v>
      </c>
      <c r="I786" s="10" t="s">
        <v>1009</v>
      </c>
      <c r="J786" s="13">
        <f>Table3[[#This Row],[Income]]</f>
        <v>7000</v>
      </c>
      <c r="K786" s="13">
        <f>Table3[[#This Row],[Target Income]]</f>
        <v>7840</v>
      </c>
      <c r="N786" s="1">
        <v>2024</v>
      </c>
      <c r="O786" s="1" t="s">
        <v>4</v>
      </c>
      <c r="P786" s="1" t="s">
        <v>12</v>
      </c>
      <c r="Q786" s="5" t="s">
        <v>29</v>
      </c>
      <c r="R786" s="6">
        <v>643</v>
      </c>
      <c r="S786" s="6">
        <v>7000</v>
      </c>
      <c r="T786" s="6">
        <v>7840</v>
      </c>
      <c r="U786" s="3">
        <v>1400</v>
      </c>
      <c r="V786" s="4" t="s">
        <v>39</v>
      </c>
    </row>
    <row r="787" spans="1:22" ht="18" customHeight="1" x14ac:dyDescent="0.35">
      <c r="A787" s="14" t="s">
        <v>845</v>
      </c>
      <c r="B787" s="14">
        <f>Table3[[#This Row],[Year]]</f>
        <v>2024</v>
      </c>
      <c r="C787" s="14" t="str">
        <f>Table3[[#This Row],[Month]]</f>
        <v>May</v>
      </c>
      <c r="D787" s="14" t="s">
        <v>52</v>
      </c>
      <c r="E787" s="14" t="s">
        <v>53</v>
      </c>
      <c r="F787" s="14" t="s">
        <v>54</v>
      </c>
      <c r="G787" s="14" t="s">
        <v>997</v>
      </c>
      <c r="H787" s="14" t="s">
        <v>56</v>
      </c>
      <c r="I787" s="14" t="s">
        <v>1008</v>
      </c>
      <c r="J787" s="17">
        <f>Table3[[#This Row],[Income]]</f>
        <v>4578.6000000000004</v>
      </c>
      <c r="K787" s="17">
        <f>Table3[[#This Row],[Target Income]]</f>
        <v>5128.0320000000002</v>
      </c>
      <c r="N787" s="1">
        <v>2024</v>
      </c>
      <c r="O787" s="1" t="s">
        <v>4</v>
      </c>
      <c r="P787" s="1" t="s">
        <v>38</v>
      </c>
      <c r="Q787" s="5" t="s">
        <v>31</v>
      </c>
      <c r="R787" s="6">
        <v>455</v>
      </c>
      <c r="S787" s="6">
        <v>4578.6000000000004</v>
      </c>
      <c r="T787" s="6">
        <v>5128.0320000000002</v>
      </c>
      <c r="U787" s="3">
        <v>915.72000000000014</v>
      </c>
      <c r="V787" s="4" t="s">
        <v>39</v>
      </c>
    </row>
    <row r="788" spans="1:22" ht="18" customHeight="1" x14ac:dyDescent="0.35">
      <c r="A788" s="10" t="s">
        <v>846</v>
      </c>
      <c r="B788" s="10">
        <f>Table3[[#This Row],[Year]]</f>
        <v>2024</v>
      </c>
      <c r="C788" s="10" t="str">
        <f>Table3[[#This Row],[Month]]</f>
        <v>May</v>
      </c>
      <c r="D788" s="10" t="s">
        <v>998</v>
      </c>
      <c r="E788" s="10" t="s">
        <v>53</v>
      </c>
      <c r="F788" s="10" t="s">
        <v>54</v>
      </c>
      <c r="G788" s="10" t="s">
        <v>997</v>
      </c>
      <c r="H788" s="10" t="s">
        <v>56</v>
      </c>
      <c r="I788" s="10" t="s">
        <v>1009</v>
      </c>
      <c r="J788" s="13">
        <f>Table3[[#This Row],[Income]]</f>
        <v>7000</v>
      </c>
      <c r="K788" s="13">
        <f>Table3[[#This Row],[Target Income]]</f>
        <v>7840</v>
      </c>
      <c r="N788" s="1">
        <v>2024</v>
      </c>
      <c r="O788" s="1" t="s">
        <v>4</v>
      </c>
      <c r="P788" s="1" t="s">
        <v>12</v>
      </c>
      <c r="Q788" s="5" t="s">
        <v>28</v>
      </c>
      <c r="R788" s="7">
        <v>345</v>
      </c>
      <c r="S788" s="7">
        <v>7000</v>
      </c>
      <c r="T788" s="7">
        <v>7840</v>
      </c>
      <c r="U788" s="3">
        <v>1400</v>
      </c>
      <c r="V788" s="4" t="s">
        <v>39</v>
      </c>
    </row>
    <row r="789" spans="1:22" ht="18" customHeight="1" x14ac:dyDescent="0.35">
      <c r="A789" s="14" t="s">
        <v>847</v>
      </c>
      <c r="B789" s="14">
        <f>Table3[[#This Row],[Year]]</f>
        <v>2024</v>
      </c>
      <c r="C789" s="14" t="str">
        <f>Table3[[#This Row],[Month]]</f>
        <v>May</v>
      </c>
      <c r="D789" s="14" t="s">
        <v>998</v>
      </c>
      <c r="E789" s="14" t="s">
        <v>996</v>
      </c>
      <c r="F789" s="14" t="s">
        <v>54</v>
      </c>
      <c r="G789" s="14" t="s">
        <v>55</v>
      </c>
      <c r="H789" s="14" t="s">
        <v>56</v>
      </c>
      <c r="I789" s="14" t="s">
        <v>57</v>
      </c>
      <c r="J789" s="17">
        <f>Table3[[#This Row],[Income]]</f>
        <v>100</v>
      </c>
      <c r="K789" s="17">
        <f>Table3[[#This Row],[Target Income]]</f>
        <v>112</v>
      </c>
      <c r="N789" s="1">
        <v>2024</v>
      </c>
      <c r="O789" s="1" t="s">
        <v>4</v>
      </c>
      <c r="P789" s="1" t="s">
        <v>13</v>
      </c>
      <c r="Q789" s="2" t="s">
        <v>33</v>
      </c>
      <c r="R789" s="3">
        <v>122</v>
      </c>
      <c r="S789" s="3">
        <v>100</v>
      </c>
      <c r="T789" s="3">
        <v>112</v>
      </c>
      <c r="U789" s="3">
        <v>20</v>
      </c>
      <c r="V789" s="4" t="s">
        <v>39</v>
      </c>
    </row>
    <row r="790" spans="1:22" ht="18" customHeight="1" x14ac:dyDescent="0.35">
      <c r="A790" s="10" t="s">
        <v>848</v>
      </c>
      <c r="B790" s="10">
        <f>Table3[[#This Row],[Year]]</f>
        <v>2024</v>
      </c>
      <c r="C790" s="10" t="str">
        <f>Table3[[#This Row],[Month]]</f>
        <v>May</v>
      </c>
      <c r="D790" s="10" t="s">
        <v>52</v>
      </c>
      <c r="E790" s="10" t="s">
        <v>53</v>
      </c>
      <c r="F790" s="10" t="s">
        <v>54</v>
      </c>
      <c r="G790" s="10" t="s">
        <v>997</v>
      </c>
      <c r="H790" s="10" t="s">
        <v>56</v>
      </c>
      <c r="I790" s="10" t="s">
        <v>1008</v>
      </c>
      <c r="J790" s="13">
        <f>Table3[[#This Row],[Income]]</f>
        <v>4577.2</v>
      </c>
      <c r="K790" s="13">
        <f>Table3[[#This Row],[Target Income]]</f>
        <v>5126.4639999999999</v>
      </c>
      <c r="N790" s="1">
        <v>2024</v>
      </c>
      <c r="O790" s="1" t="s">
        <v>4</v>
      </c>
      <c r="P790" s="1" t="s">
        <v>15</v>
      </c>
      <c r="Q790" s="5" t="s">
        <v>26</v>
      </c>
      <c r="R790" s="6">
        <v>78</v>
      </c>
      <c r="S790" s="6">
        <v>4577.2</v>
      </c>
      <c r="T790" s="6">
        <v>5126.4639999999999</v>
      </c>
      <c r="U790" s="3">
        <v>915.44</v>
      </c>
      <c r="V790" s="4" t="s">
        <v>39</v>
      </c>
    </row>
    <row r="791" spans="1:22" ht="18" customHeight="1" x14ac:dyDescent="0.35">
      <c r="A791" s="14" t="s">
        <v>849</v>
      </c>
      <c r="B791" s="14">
        <f>Table3[[#This Row],[Year]]</f>
        <v>2024</v>
      </c>
      <c r="C791" s="14" t="str">
        <f>Table3[[#This Row],[Month]]</f>
        <v>May</v>
      </c>
      <c r="D791" s="14" t="s">
        <v>52</v>
      </c>
      <c r="E791" s="14" t="s">
        <v>53</v>
      </c>
      <c r="F791" s="14" t="s">
        <v>54</v>
      </c>
      <c r="G791" s="14" t="s">
        <v>997</v>
      </c>
      <c r="H791" s="14" t="s">
        <v>56</v>
      </c>
      <c r="I791" s="14" t="s">
        <v>1008</v>
      </c>
      <c r="J791" s="17">
        <f>Table3[[#This Row],[Income]]</f>
        <v>4576.8999999999996</v>
      </c>
      <c r="K791" s="17">
        <f>Table3[[#This Row],[Target Income]]</f>
        <v>5126.1279999999997</v>
      </c>
      <c r="N791" s="1">
        <v>2024</v>
      </c>
      <c r="O791" s="1" t="s">
        <v>4</v>
      </c>
      <c r="P791" s="1" t="s">
        <v>15</v>
      </c>
      <c r="Q791" s="5" t="s">
        <v>24</v>
      </c>
      <c r="R791" s="6">
        <v>76</v>
      </c>
      <c r="S791" s="6">
        <v>4576.8999999999996</v>
      </c>
      <c r="T791" s="6">
        <v>5126.1279999999997</v>
      </c>
      <c r="U791" s="3">
        <v>915.38</v>
      </c>
      <c r="V791" s="4" t="s">
        <v>39</v>
      </c>
    </row>
    <row r="792" spans="1:22" ht="18" customHeight="1" x14ac:dyDescent="0.35">
      <c r="A792" s="10" t="s">
        <v>850</v>
      </c>
      <c r="B792" s="10">
        <f>Table3[[#This Row],[Year]]</f>
        <v>2024</v>
      </c>
      <c r="C792" s="10" t="str">
        <f>Table3[[#This Row],[Month]]</f>
        <v>May</v>
      </c>
      <c r="D792" s="10" t="s">
        <v>998</v>
      </c>
      <c r="E792" s="10" t="s">
        <v>996</v>
      </c>
      <c r="F792" s="10" t="s">
        <v>54</v>
      </c>
      <c r="G792" s="10" t="s">
        <v>55</v>
      </c>
      <c r="H792" s="10" t="s">
        <v>56</v>
      </c>
      <c r="I792" s="10" t="s">
        <v>57</v>
      </c>
      <c r="J792" s="13">
        <f>Table3[[#This Row],[Income]]</f>
        <v>200</v>
      </c>
      <c r="K792" s="13">
        <f>Table3[[#This Row],[Target Income]]</f>
        <v>224</v>
      </c>
      <c r="N792" s="1">
        <v>2024</v>
      </c>
      <c r="O792" s="1" t="s">
        <v>4</v>
      </c>
      <c r="P792" s="1" t="s">
        <v>15</v>
      </c>
      <c r="Q792" s="5" t="s">
        <v>25</v>
      </c>
      <c r="R792" s="6">
        <v>46</v>
      </c>
      <c r="S792" s="6">
        <v>200</v>
      </c>
      <c r="T792" s="6">
        <v>224</v>
      </c>
      <c r="U792" s="3">
        <v>40</v>
      </c>
      <c r="V792" s="4" t="s">
        <v>39</v>
      </c>
    </row>
    <row r="793" spans="1:22" ht="18" customHeight="1" x14ac:dyDescent="0.35">
      <c r="A793" s="14" t="s">
        <v>851</v>
      </c>
      <c r="B793" s="14">
        <f>Table3[[#This Row],[Year]]</f>
        <v>2024</v>
      </c>
      <c r="C793" s="14" t="str">
        <f>Table3[[#This Row],[Month]]</f>
        <v>May</v>
      </c>
      <c r="D793" s="14" t="s">
        <v>52</v>
      </c>
      <c r="E793" s="14" t="s">
        <v>53</v>
      </c>
      <c r="F793" s="14" t="s">
        <v>54</v>
      </c>
      <c r="G793" s="14" t="s">
        <v>997</v>
      </c>
      <c r="H793" s="14" t="s">
        <v>56</v>
      </c>
      <c r="I793" s="14" t="s">
        <v>1008</v>
      </c>
      <c r="J793" s="17">
        <f>Table3[[#This Row],[Income]]</f>
        <v>4576.8</v>
      </c>
      <c r="K793" s="17">
        <f>Table3[[#This Row],[Target Income]]</f>
        <v>5126.0160000000005</v>
      </c>
      <c r="N793" s="1">
        <v>2024</v>
      </c>
      <c r="O793" s="1" t="s">
        <v>4</v>
      </c>
      <c r="P793" s="1" t="s">
        <v>15</v>
      </c>
      <c r="Q793" s="5" t="s">
        <v>23</v>
      </c>
      <c r="R793" s="6">
        <v>34</v>
      </c>
      <c r="S793" s="6">
        <v>4576.8</v>
      </c>
      <c r="T793" s="6">
        <v>5126.0160000000005</v>
      </c>
      <c r="U793" s="3">
        <v>915.36000000000013</v>
      </c>
      <c r="V793" s="4" t="s">
        <v>39</v>
      </c>
    </row>
    <row r="794" spans="1:22" ht="18" customHeight="1" x14ac:dyDescent="0.35">
      <c r="A794" s="10" t="s">
        <v>852</v>
      </c>
      <c r="B794" s="10">
        <f>Table3[[#This Row],[Year]]</f>
        <v>2024</v>
      </c>
      <c r="C794" s="10" t="str">
        <f>Table3[[#This Row],[Month]]</f>
        <v>May</v>
      </c>
      <c r="D794" s="10" t="s">
        <v>998</v>
      </c>
      <c r="E794" s="10" t="s">
        <v>996</v>
      </c>
      <c r="F794" s="10" t="s">
        <v>54</v>
      </c>
      <c r="G794" s="10" t="s">
        <v>55</v>
      </c>
      <c r="H794" s="10" t="s">
        <v>56</v>
      </c>
      <c r="I794" s="10" t="s">
        <v>57</v>
      </c>
      <c r="J794" s="13">
        <f>Table3[[#This Row],[Income]]</f>
        <v>200</v>
      </c>
      <c r="K794" s="13">
        <f>Table3[[#This Row],[Target Income]]</f>
        <v>224</v>
      </c>
      <c r="N794" s="1">
        <v>2024</v>
      </c>
      <c r="O794" s="1" t="s">
        <v>4</v>
      </c>
      <c r="P794" s="1" t="s">
        <v>13</v>
      </c>
      <c r="Q794" s="2" t="s">
        <v>34</v>
      </c>
      <c r="R794" s="3">
        <v>7</v>
      </c>
      <c r="S794" s="3">
        <v>200</v>
      </c>
      <c r="T794" s="3">
        <v>224</v>
      </c>
      <c r="U794" s="3">
        <v>40</v>
      </c>
      <c r="V794" s="4" t="s">
        <v>39</v>
      </c>
    </row>
    <row r="795" spans="1:22" ht="18" customHeight="1" x14ac:dyDescent="0.35">
      <c r="A795" s="14" t="s">
        <v>853</v>
      </c>
      <c r="B795" s="14">
        <f>Table3[[#This Row],[Year]]</f>
        <v>2024</v>
      </c>
      <c r="C795" s="14" t="str">
        <f>Table3[[#This Row],[Month]]</f>
        <v>May</v>
      </c>
      <c r="D795" s="14" t="s">
        <v>52</v>
      </c>
      <c r="E795" s="14" t="s">
        <v>53</v>
      </c>
      <c r="F795" s="14" t="s">
        <v>54</v>
      </c>
      <c r="G795" s="14" t="s">
        <v>997</v>
      </c>
      <c r="H795" s="14" t="s">
        <v>56</v>
      </c>
      <c r="I795" s="14" t="s">
        <v>1008</v>
      </c>
      <c r="J795" s="17">
        <f>Table3[[#This Row],[Income]]</f>
        <v>4577.3</v>
      </c>
      <c r="K795" s="17">
        <f>Table3[[#This Row],[Target Income]]</f>
        <v>5126.576</v>
      </c>
      <c r="N795" s="1">
        <v>2024</v>
      </c>
      <c r="O795" s="1" t="s">
        <v>4</v>
      </c>
      <c r="P795" s="1" t="s">
        <v>15</v>
      </c>
      <c r="Q795" s="5" t="s">
        <v>27</v>
      </c>
      <c r="R795" s="6">
        <v>3</v>
      </c>
      <c r="S795" s="6">
        <v>4577.3</v>
      </c>
      <c r="T795" s="6">
        <v>5126.576</v>
      </c>
      <c r="U795" s="3">
        <v>915.46</v>
      </c>
      <c r="V795" s="4" t="s">
        <v>39</v>
      </c>
    </row>
    <row r="796" spans="1:22" ht="18" customHeight="1" x14ac:dyDescent="0.35">
      <c r="A796" s="10" t="s">
        <v>854</v>
      </c>
      <c r="B796" s="10">
        <f>Table3[[#This Row],[Year]]</f>
        <v>2024</v>
      </c>
      <c r="C796" s="10" t="str">
        <f>Table3[[#This Row],[Month]]</f>
        <v>May</v>
      </c>
      <c r="D796" s="10" t="s">
        <v>998</v>
      </c>
      <c r="E796" s="10" t="s">
        <v>53</v>
      </c>
      <c r="F796" s="10" t="s">
        <v>54</v>
      </c>
      <c r="G796" s="10" t="s">
        <v>997</v>
      </c>
      <c r="H796" s="10" t="s">
        <v>56</v>
      </c>
      <c r="I796" s="10" t="s">
        <v>1009</v>
      </c>
      <c r="J796" s="13">
        <f>Table3[[#This Row],[Income]]</f>
        <v>6600</v>
      </c>
      <c r="K796" s="13">
        <f>Table3[[#This Row],[Target Income]]</f>
        <v>7392</v>
      </c>
      <c r="N796" s="1">
        <v>2024</v>
      </c>
      <c r="O796" s="1" t="s">
        <v>4</v>
      </c>
      <c r="P796" s="1" t="s">
        <v>32</v>
      </c>
      <c r="Q796" s="5" t="s">
        <v>32</v>
      </c>
      <c r="R796" s="6">
        <v>2</v>
      </c>
      <c r="S796" s="6">
        <v>6600</v>
      </c>
      <c r="T796" s="6">
        <v>7392</v>
      </c>
      <c r="U796" s="3">
        <v>1320</v>
      </c>
      <c r="V796" s="4" t="s">
        <v>41</v>
      </c>
    </row>
    <row r="797" spans="1:22" ht="18" customHeight="1" x14ac:dyDescent="0.35">
      <c r="A797" s="14" t="s">
        <v>855</v>
      </c>
      <c r="B797" s="14">
        <f>Table3[[#This Row],[Year]]</f>
        <v>2024</v>
      </c>
      <c r="C797" s="14" t="str">
        <f>Table3[[#This Row],[Month]]</f>
        <v>Jun</v>
      </c>
      <c r="D797" s="14" t="s">
        <v>52</v>
      </c>
      <c r="E797" s="14" t="s">
        <v>53</v>
      </c>
      <c r="F797" s="14" t="s">
        <v>54</v>
      </c>
      <c r="G797" s="14" t="s">
        <v>997</v>
      </c>
      <c r="H797" s="14" t="s">
        <v>56</v>
      </c>
      <c r="I797" s="14" t="s">
        <v>1008</v>
      </c>
      <c r="J797" s="17">
        <f>Table3[[#This Row],[Income]]</f>
        <v>4577.3</v>
      </c>
      <c r="K797" s="17">
        <f>Table3[[#This Row],[Target Income]]</f>
        <v>5126.576</v>
      </c>
      <c r="N797" s="1">
        <v>2024</v>
      </c>
      <c r="O797" s="1" t="s">
        <v>5</v>
      </c>
      <c r="P797" s="1" t="s">
        <v>14</v>
      </c>
      <c r="Q797" s="2" t="s">
        <v>36</v>
      </c>
      <c r="R797" s="3">
        <v>3566</v>
      </c>
      <c r="S797" s="3">
        <v>4577.3</v>
      </c>
      <c r="T797" s="3">
        <v>5126.576</v>
      </c>
      <c r="U797" s="3">
        <v>915.46</v>
      </c>
      <c r="V797" s="4" t="s">
        <v>41</v>
      </c>
    </row>
    <row r="798" spans="1:22" ht="18" customHeight="1" x14ac:dyDescent="0.35">
      <c r="A798" s="10" t="s">
        <v>856</v>
      </c>
      <c r="B798" s="10">
        <f>Table3[[#This Row],[Year]]</f>
        <v>2024</v>
      </c>
      <c r="C798" s="10" t="str">
        <f>Table3[[#This Row],[Month]]</f>
        <v>Jun</v>
      </c>
      <c r="D798" s="10" t="s">
        <v>998</v>
      </c>
      <c r="E798" s="10" t="s">
        <v>53</v>
      </c>
      <c r="F798" s="10" t="s">
        <v>54</v>
      </c>
      <c r="G798" s="10" t="s">
        <v>997</v>
      </c>
      <c r="H798" s="10" t="s">
        <v>56</v>
      </c>
      <c r="I798" s="10" t="s">
        <v>1009</v>
      </c>
      <c r="J798" s="13">
        <f>Table3[[#This Row],[Income]]</f>
        <v>8000</v>
      </c>
      <c r="K798" s="13">
        <f>Table3[[#This Row],[Target Income]]</f>
        <v>8960</v>
      </c>
      <c r="N798" s="1">
        <v>2024</v>
      </c>
      <c r="O798" s="1" t="s">
        <v>5</v>
      </c>
      <c r="P798" s="1" t="s">
        <v>14</v>
      </c>
      <c r="Q798" s="2" t="s">
        <v>37</v>
      </c>
      <c r="R798" s="3">
        <v>2498</v>
      </c>
      <c r="S798" s="3">
        <v>8000</v>
      </c>
      <c r="T798" s="3">
        <v>8960</v>
      </c>
      <c r="U798" s="3">
        <v>1600</v>
      </c>
      <c r="V798" s="4" t="s">
        <v>41</v>
      </c>
    </row>
    <row r="799" spans="1:22" ht="18" customHeight="1" x14ac:dyDescent="0.35">
      <c r="A799" s="14" t="s">
        <v>857</v>
      </c>
      <c r="B799" s="14">
        <f>Table3[[#This Row],[Year]]</f>
        <v>2024</v>
      </c>
      <c r="C799" s="14" t="str">
        <f>Table3[[#This Row],[Month]]</f>
        <v>Jun</v>
      </c>
      <c r="D799" s="14" t="s">
        <v>52</v>
      </c>
      <c r="E799" s="14" t="s">
        <v>53</v>
      </c>
      <c r="F799" s="14" t="s">
        <v>54</v>
      </c>
      <c r="G799" s="14" t="s">
        <v>997</v>
      </c>
      <c r="H799" s="14" t="s">
        <v>56</v>
      </c>
      <c r="I799" s="14" t="s">
        <v>1008</v>
      </c>
      <c r="J799" s="17">
        <f>Table3[[#This Row],[Income]]</f>
        <v>4577.2</v>
      </c>
      <c r="K799" s="17">
        <f>Table3[[#This Row],[Target Income]]</f>
        <v>5126.4639999999999</v>
      </c>
      <c r="N799" s="1">
        <v>2024</v>
      </c>
      <c r="O799" s="1" t="s">
        <v>5</v>
      </c>
      <c r="P799" s="1" t="s">
        <v>13</v>
      </c>
      <c r="Q799" s="2" t="s">
        <v>35</v>
      </c>
      <c r="R799" s="3">
        <v>1245</v>
      </c>
      <c r="S799" s="3">
        <v>4577.2</v>
      </c>
      <c r="T799" s="3">
        <v>5126.4639999999999</v>
      </c>
      <c r="U799" s="3">
        <v>915.44</v>
      </c>
      <c r="V799" s="4" t="s">
        <v>41</v>
      </c>
    </row>
    <row r="800" spans="1:22" ht="18" customHeight="1" x14ac:dyDescent="0.35">
      <c r="A800" s="10" t="s">
        <v>858</v>
      </c>
      <c r="B800" s="10">
        <f>Table3[[#This Row],[Year]]</f>
        <v>2024</v>
      </c>
      <c r="C800" s="10" t="str">
        <f>Table3[[#This Row],[Month]]</f>
        <v>Jun</v>
      </c>
      <c r="D800" s="10" t="s">
        <v>52</v>
      </c>
      <c r="E800" s="10" t="s">
        <v>53</v>
      </c>
      <c r="F800" s="10" t="s">
        <v>54</v>
      </c>
      <c r="G800" s="10" t="s">
        <v>997</v>
      </c>
      <c r="H800" s="10" t="s">
        <v>56</v>
      </c>
      <c r="I800" s="10" t="s">
        <v>1008</v>
      </c>
      <c r="J800" s="13">
        <f>Table3[[#This Row],[Income]]</f>
        <v>5743.5</v>
      </c>
      <c r="K800" s="13">
        <f>Table3[[#This Row],[Target Income]]</f>
        <v>6432.72</v>
      </c>
      <c r="N800" s="1">
        <v>2024</v>
      </c>
      <c r="O800" s="1" t="s">
        <v>5</v>
      </c>
      <c r="P800" s="1" t="s">
        <v>38</v>
      </c>
      <c r="Q800" s="5" t="s">
        <v>30</v>
      </c>
      <c r="R800" s="6">
        <v>644</v>
      </c>
      <c r="S800" s="6">
        <v>5743.5</v>
      </c>
      <c r="T800" s="6">
        <v>6432.72</v>
      </c>
      <c r="U800" s="3">
        <v>1148.7</v>
      </c>
      <c r="V800" s="4" t="s">
        <v>41</v>
      </c>
    </row>
    <row r="801" spans="1:22" ht="18" customHeight="1" x14ac:dyDescent="0.35">
      <c r="A801" s="14" t="s">
        <v>859</v>
      </c>
      <c r="B801" s="14">
        <f>Table3[[#This Row],[Year]]</f>
        <v>2024</v>
      </c>
      <c r="C801" s="14" t="str">
        <f>Table3[[#This Row],[Month]]</f>
        <v>Jun</v>
      </c>
      <c r="D801" s="14" t="s">
        <v>998</v>
      </c>
      <c r="E801" s="14" t="s">
        <v>53</v>
      </c>
      <c r="F801" s="14" t="s">
        <v>54</v>
      </c>
      <c r="G801" s="14" t="s">
        <v>997</v>
      </c>
      <c r="H801" s="14" t="s">
        <v>56</v>
      </c>
      <c r="I801" s="14" t="s">
        <v>1009</v>
      </c>
      <c r="J801" s="17">
        <f>Table3[[#This Row],[Income]]</f>
        <v>7000</v>
      </c>
      <c r="K801" s="17">
        <f>Table3[[#This Row],[Target Income]]</f>
        <v>7840</v>
      </c>
      <c r="N801" s="1">
        <v>2024</v>
      </c>
      <c r="O801" s="1" t="s">
        <v>5</v>
      </c>
      <c r="P801" s="1" t="s">
        <v>12</v>
      </c>
      <c r="Q801" s="5" t="s">
        <v>29</v>
      </c>
      <c r="R801" s="6">
        <v>643</v>
      </c>
      <c r="S801" s="6">
        <v>7000</v>
      </c>
      <c r="T801" s="6">
        <v>7840</v>
      </c>
      <c r="U801" s="3">
        <v>1400</v>
      </c>
      <c r="V801" s="4" t="s">
        <v>41</v>
      </c>
    </row>
    <row r="802" spans="1:22" ht="18" customHeight="1" x14ac:dyDescent="0.35">
      <c r="A802" s="10" t="s">
        <v>860</v>
      </c>
      <c r="B802" s="10">
        <f>Table3[[#This Row],[Year]]</f>
        <v>2024</v>
      </c>
      <c r="C802" s="10" t="str">
        <f>Table3[[#This Row],[Month]]</f>
        <v>Jun</v>
      </c>
      <c r="D802" s="10" t="s">
        <v>52</v>
      </c>
      <c r="E802" s="10" t="s">
        <v>53</v>
      </c>
      <c r="F802" s="10" t="s">
        <v>54</v>
      </c>
      <c r="G802" s="10" t="s">
        <v>997</v>
      </c>
      <c r="H802" s="10" t="s">
        <v>56</v>
      </c>
      <c r="I802" s="10" t="s">
        <v>1008</v>
      </c>
      <c r="J802" s="13">
        <f>Table3[[#This Row],[Income]]</f>
        <v>4578.6000000000004</v>
      </c>
      <c r="K802" s="13">
        <f>Table3[[#This Row],[Target Income]]</f>
        <v>5128.0320000000002</v>
      </c>
      <c r="N802" s="1">
        <v>2024</v>
      </c>
      <c r="O802" s="1" t="s">
        <v>5</v>
      </c>
      <c r="P802" s="1" t="s">
        <v>38</v>
      </c>
      <c r="Q802" s="5" t="s">
        <v>31</v>
      </c>
      <c r="R802" s="6">
        <v>455</v>
      </c>
      <c r="S802" s="6">
        <v>4578.6000000000004</v>
      </c>
      <c r="T802" s="6">
        <v>5128.0320000000002</v>
      </c>
      <c r="U802" s="3">
        <v>915.72000000000014</v>
      </c>
      <c r="V802" s="4" t="s">
        <v>41</v>
      </c>
    </row>
    <row r="803" spans="1:22" ht="18" customHeight="1" x14ac:dyDescent="0.35">
      <c r="A803" s="14" t="s">
        <v>861</v>
      </c>
      <c r="B803" s="14">
        <f>Table3[[#This Row],[Year]]</f>
        <v>2024</v>
      </c>
      <c r="C803" s="14" t="str">
        <f>Table3[[#This Row],[Month]]</f>
        <v>Jun</v>
      </c>
      <c r="D803" s="14" t="s">
        <v>998</v>
      </c>
      <c r="E803" s="14" t="s">
        <v>53</v>
      </c>
      <c r="F803" s="14" t="s">
        <v>54</v>
      </c>
      <c r="G803" s="14" t="s">
        <v>997</v>
      </c>
      <c r="H803" s="14" t="s">
        <v>56</v>
      </c>
      <c r="I803" s="14" t="s">
        <v>1009</v>
      </c>
      <c r="J803" s="17">
        <f>Table3[[#This Row],[Income]]</f>
        <v>7000</v>
      </c>
      <c r="K803" s="17">
        <f>Table3[[#This Row],[Target Income]]</f>
        <v>7840</v>
      </c>
      <c r="N803" s="1">
        <v>2024</v>
      </c>
      <c r="O803" s="1" t="s">
        <v>5</v>
      </c>
      <c r="P803" s="1" t="s">
        <v>12</v>
      </c>
      <c r="Q803" s="5" t="s">
        <v>28</v>
      </c>
      <c r="R803" s="7">
        <v>345</v>
      </c>
      <c r="S803" s="7">
        <v>7000</v>
      </c>
      <c r="T803" s="7">
        <v>7840</v>
      </c>
      <c r="U803" s="3">
        <v>1400</v>
      </c>
      <c r="V803" s="4" t="s">
        <v>41</v>
      </c>
    </row>
    <row r="804" spans="1:22" ht="18" customHeight="1" x14ac:dyDescent="0.35">
      <c r="A804" s="10" t="s">
        <v>862</v>
      </c>
      <c r="B804" s="10">
        <f>Table3[[#This Row],[Year]]</f>
        <v>2024</v>
      </c>
      <c r="C804" s="10" t="str">
        <f>Table3[[#This Row],[Month]]</f>
        <v>Jun</v>
      </c>
      <c r="D804" s="10" t="s">
        <v>998</v>
      </c>
      <c r="E804" s="10" t="s">
        <v>996</v>
      </c>
      <c r="F804" s="10" t="s">
        <v>54</v>
      </c>
      <c r="G804" s="10" t="s">
        <v>55</v>
      </c>
      <c r="H804" s="10" t="s">
        <v>56</v>
      </c>
      <c r="I804" s="10" t="s">
        <v>57</v>
      </c>
      <c r="J804" s="13">
        <f>Table3[[#This Row],[Income]]</f>
        <v>100</v>
      </c>
      <c r="K804" s="13">
        <f>Table3[[#This Row],[Target Income]]</f>
        <v>112</v>
      </c>
      <c r="N804" s="1">
        <v>2024</v>
      </c>
      <c r="O804" s="1" t="s">
        <v>5</v>
      </c>
      <c r="P804" s="1" t="s">
        <v>13</v>
      </c>
      <c r="Q804" s="2" t="s">
        <v>33</v>
      </c>
      <c r="R804" s="3">
        <v>122</v>
      </c>
      <c r="S804" s="3">
        <v>100</v>
      </c>
      <c r="T804" s="3">
        <v>112</v>
      </c>
      <c r="U804" s="3">
        <v>20</v>
      </c>
      <c r="V804" s="4" t="s">
        <v>41</v>
      </c>
    </row>
    <row r="805" spans="1:22" ht="18" customHeight="1" x14ac:dyDescent="0.35">
      <c r="A805" s="14" t="s">
        <v>863</v>
      </c>
      <c r="B805" s="14">
        <f>Table3[[#This Row],[Year]]</f>
        <v>2024</v>
      </c>
      <c r="C805" s="14" t="str">
        <f>Table3[[#This Row],[Month]]</f>
        <v>Jun</v>
      </c>
      <c r="D805" s="14" t="s">
        <v>52</v>
      </c>
      <c r="E805" s="14" t="s">
        <v>53</v>
      </c>
      <c r="F805" s="14" t="s">
        <v>54</v>
      </c>
      <c r="G805" s="14" t="s">
        <v>997</v>
      </c>
      <c r="H805" s="14" t="s">
        <v>56</v>
      </c>
      <c r="I805" s="14" t="s">
        <v>1008</v>
      </c>
      <c r="J805" s="17">
        <f>Table3[[#This Row],[Income]]</f>
        <v>4577.2</v>
      </c>
      <c r="K805" s="17">
        <f>Table3[[#This Row],[Target Income]]</f>
        <v>5126.4639999999999</v>
      </c>
      <c r="N805" s="1">
        <v>2024</v>
      </c>
      <c r="O805" s="1" t="s">
        <v>5</v>
      </c>
      <c r="P805" s="1" t="s">
        <v>15</v>
      </c>
      <c r="Q805" s="5" t="s">
        <v>26</v>
      </c>
      <c r="R805" s="6">
        <v>78</v>
      </c>
      <c r="S805" s="6">
        <v>4577.2</v>
      </c>
      <c r="T805" s="6">
        <v>5126.4639999999999</v>
      </c>
      <c r="U805" s="3">
        <v>915.44</v>
      </c>
      <c r="V805" s="4" t="s">
        <v>41</v>
      </c>
    </row>
    <row r="806" spans="1:22" ht="18" customHeight="1" x14ac:dyDescent="0.35">
      <c r="A806" s="10" t="s">
        <v>864</v>
      </c>
      <c r="B806" s="10">
        <f>Table3[[#This Row],[Year]]</f>
        <v>2024</v>
      </c>
      <c r="C806" s="10" t="str">
        <f>Table3[[#This Row],[Month]]</f>
        <v>Jun</v>
      </c>
      <c r="D806" s="10" t="s">
        <v>52</v>
      </c>
      <c r="E806" s="10" t="s">
        <v>53</v>
      </c>
      <c r="F806" s="10" t="s">
        <v>54</v>
      </c>
      <c r="G806" s="10" t="s">
        <v>997</v>
      </c>
      <c r="H806" s="10" t="s">
        <v>56</v>
      </c>
      <c r="I806" s="10" t="s">
        <v>1008</v>
      </c>
      <c r="J806" s="13">
        <f>Table3[[#This Row],[Income]]</f>
        <v>4576.8999999999996</v>
      </c>
      <c r="K806" s="13">
        <f>Table3[[#This Row],[Target Income]]</f>
        <v>5126.1279999999997</v>
      </c>
      <c r="N806" s="1">
        <v>2024</v>
      </c>
      <c r="O806" s="1" t="s">
        <v>5</v>
      </c>
      <c r="P806" s="1" t="s">
        <v>15</v>
      </c>
      <c r="Q806" s="5" t="s">
        <v>24</v>
      </c>
      <c r="R806" s="6">
        <v>76</v>
      </c>
      <c r="S806" s="6">
        <v>4576.8999999999996</v>
      </c>
      <c r="T806" s="6">
        <v>5126.1279999999997</v>
      </c>
      <c r="U806" s="3">
        <v>915.38</v>
      </c>
      <c r="V806" s="4" t="s">
        <v>41</v>
      </c>
    </row>
    <row r="807" spans="1:22" ht="18" customHeight="1" x14ac:dyDescent="0.35">
      <c r="A807" s="14" t="s">
        <v>865</v>
      </c>
      <c r="B807" s="14">
        <f>Table3[[#This Row],[Year]]</f>
        <v>2024</v>
      </c>
      <c r="C807" s="14" t="str">
        <f>Table3[[#This Row],[Month]]</f>
        <v>Jun</v>
      </c>
      <c r="D807" s="14" t="s">
        <v>998</v>
      </c>
      <c r="E807" s="14" t="s">
        <v>996</v>
      </c>
      <c r="F807" s="14" t="s">
        <v>54</v>
      </c>
      <c r="G807" s="14" t="s">
        <v>55</v>
      </c>
      <c r="H807" s="14" t="s">
        <v>56</v>
      </c>
      <c r="I807" s="14" t="s">
        <v>57</v>
      </c>
      <c r="J807" s="17">
        <f>Table3[[#This Row],[Income]]</f>
        <v>200</v>
      </c>
      <c r="K807" s="17">
        <f>Table3[[#This Row],[Target Income]]</f>
        <v>224</v>
      </c>
      <c r="N807" s="1">
        <v>2024</v>
      </c>
      <c r="O807" s="1" t="s">
        <v>5</v>
      </c>
      <c r="P807" s="1" t="s">
        <v>15</v>
      </c>
      <c r="Q807" s="5" t="s">
        <v>25</v>
      </c>
      <c r="R807" s="6">
        <v>46</v>
      </c>
      <c r="S807" s="6">
        <v>200</v>
      </c>
      <c r="T807" s="6">
        <v>224</v>
      </c>
      <c r="U807" s="3">
        <v>40</v>
      </c>
      <c r="V807" s="4" t="s">
        <v>41</v>
      </c>
    </row>
    <row r="808" spans="1:22" ht="18" customHeight="1" x14ac:dyDescent="0.35">
      <c r="A808" s="10" t="s">
        <v>866</v>
      </c>
      <c r="B808" s="10">
        <f>Table3[[#This Row],[Year]]</f>
        <v>2024</v>
      </c>
      <c r="C808" s="10" t="str">
        <f>Table3[[#This Row],[Month]]</f>
        <v>Jun</v>
      </c>
      <c r="D808" s="10" t="s">
        <v>52</v>
      </c>
      <c r="E808" s="10" t="s">
        <v>53</v>
      </c>
      <c r="F808" s="10" t="s">
        <v>54</v>
      </c>
      <c r="G808" s="10" t="s">
        <v>997</v>
      </c>
      <c r="H808" s="10" t="s">
        <v>56</v>
      </c>
      <c r="I808" s="10" t="s">
        <v>1008</v>
      </c>
      <c r="J808" s="13">
        <f>Table3[[#This Row],[Income]]</f>
        <v>4576.8</v>
      </c>
      <c r="K808" s="13">
        <f>Table3[[#This Row],[Target Income]]</f>
        <v>5126.0160000000005</v>
      </c>
      <c r="N808" s="1">
        <v>2024</v>
      </c>
      <c r="O808" s="1" t="s">
        <v>5</v>
      </c>
      <c r="P808" s="1" t="s">
        <v>15</v>
      </c>
      <c r="Q808" s="5" t="s">
        <v>23</v>
      </c>
      <c r="R808" s="6">
        <v>34</v>
      </c>
      <c r="S808" s="6">
        <v>4576.8</v>
      </c>
      <c r="T808" s="6">
        <v>5126.0160000000005</v>
      </c>
      <c r="U808" s="3">
        <v>915.36000000000013</v>
      </c>
      <c r="V808" s="4" t="s">
        <v>41</v>
      </c>
    </row>
    <row r="809" spans="1:22" ht="18" customHeight="1" x14ac:dyDescent="0.35">
      <c r="A809" s="14" t="s">
        <v>867</v>
      </c>
      <c r="B809" s="14">
        <f>Table3[[#This Row],[Year]]</f>
        <v>2024</v>
      </c>
      <c r="C809" s="14" t="str">
        <f>Table3[[#This Row],[Month]]</f>
        <v>Jun</v>
      </c>
      <c r="D809" s="14" t="s">
        <v>998</v>
      </c>
      <c r="E809" s="14" t="s">
        <v>996</v>
      </c>
      <c r="F809" s="14" t="s">
        <v>54</v>
      </c>
      <c r="G809" s="14" t="s">
        <v>55</v>
      </c>
      <c r="H809" s="14" t="s">
        <v>56</v>
      </c>
      <c r="I809" s="14" t="s">
        <v>57</v>
      </c>
      <c r="J809" s="17">
        <f>Table3[[#This Row],[Income]]</f>
        <v>200</v>
      </c>
      <c r="K809" s="17">
        <f>Table3[[#This Row],[Target Income]]</f>
        <v>224</v>
      </c>
      <c r="N809" s="1">
        <v>2024</v>
      </c>
      <c r="O809" s="1" t="s">
        <v>5</v>
      </c>
      <c r="P809" s="1" t="s">
        <v>13</v>
      </c>
      <c r="Q809" s="2" t="s">
        <v>34</v>
      </c>
      <c r="R809" s="3">
        <v>7</v>
      </c>
      <c r="S809" s="3">
        <v>200</v>
      </c>
      <c r="T809" s="3">
        <v>224</v>
      </c>
      <c r="U809" s="3">
        <v>40</v>
      </c>
      <c r="V809" s="4" t="s">
        <v>41</v>
      </c>
    </row>
    <row r="810" spans="1:22" ht="18" customHeight="1" x14ac:dyDescent="0.35">
      <c r="A810" s="10" t="s">
        <v>868</v>
      </c>
      <c r="B810" s="10">
        <f>Table3[[#This Row],[Year]]</f>
        <v>2024</v>
      </c>
      <c r="C810" s="10" t="str">
        <f>Table3[[#This Row],[Month]]</f>
        <v>Jun</v>
      </c>
      <c r="D810" s="10" t="s">
        <v>998</v>
      </c>
      <c r="E810" s="10" t="s">
        <v>53</v>
      </c>
      <c r="F810" s="10" t="s">
        <v>54</v>
      </c>
      <c r="G810" s="10" t="s">
        <v>997</v>
      </c>
      <c r="H810" s="10" t="s">
        <v>56</v>
      </c>
      <c r="I810" s="10" t="s">
        <v>1009</v>
      </c>
      <c r="J810" s="13">
        <f>Table3[[#This Row],[Income]]</f>
        <v>6600</v>
      </c>
      <c r="K810" s="13">
        <f>Table3[[#This Row],[Target Income]]</f>
        <v>7392</v>
      </c>
      <c r="N810" s="1">
        <v>2024</v>
      </c>
      <c r="O810" s="1" t="s">
        <v>5</v>
      </c>
      <c r="P810" s="1" t="s">
        <v>32</v>
      </c>
      <c r="Q810" s="5" t="s">
        <v>32</v>
      </c>
      <c r="R810" s="6">
        <v>3</v>
      </c>
      <c r="S810" s="6">
        <v>6600</v>
      </c>
      <c r="T810" s="6">
        <v>7392</v>
      </c>
      <c r="U810" s="3">
        <v>1320</v>
      </c>
      <c r="V810" s="4" t="s">
        <v>41</v>
      </c>
    </row>
    <row r="811" spans="1:22" ht="18" customHeight="1" x14ac:dyDescent="0.35">
      <c r="A811" s="14" t="s">
        <v>869</v>
      </c>
      <c r="B811" s="14">
        <f>Table3[[#This Row],[Year]]</f>
        <v>2024</v>
      </c>
      <c r="C811" s="14" t="str">
        <f>Table3[[#This Row],[Month]]</f>
        <v>Jun</v>
      </c>
      <c r="D811" s="14" t="s">
        <v>52</v>
      </c>
      <c r="E811" s="14" t="s">
        <v>53</v>
      </c>
      <c r="F811" s="14" t="s">
        <v>54</v>
      </c>
      <c r="G811" s="14" t="s">
        <v>997</v>
      </c>
      <c r="H811" s="14" t="s">
        <v>56</v>
      </c>
      <c r="I811" s="14" t="s">
        <v>1008</v>
      </c>
      <c r="J811" s="17">
        <f>Table3[[#This Row],[Income]]</f>
        <v>4577.3</v>
      </c>
      <c r="K811" s="17">
        <f>Table3[[#This Row],[Target Income]]</f>
        <v>5126.576</v>
      </c>
      <c r="N811" s="1">
        <v>2024</v>
      </c>
      <c r="O811" s="1" t="s">
        <v>5</v>
      </c>
      <c r="P811" s="1" t="s">
        <v>15</v>
      </c>
      <c r="Q811" s="5" t="s">
        <v>27</v>
      </c>
      <c r="R811" s="6">
        <v>3</v>
      </c>
      <c r="S811" s="6">
        <v>4577.3</v>
      </c>
      <c r="T811" s="6">
        <v>5126.576</v>
      </c>
      <c r="U811" s="3">
        <v>915.46</v>
      </c>
      <c r="V811" s="4" t="s">
        <v>41</v>
      </c>
    </row>
    <row r="812" spans="1:22" ht="18" customHeight="1" x14ac:dyDescent="0.35">
      <c r="A812" s="10" t="s">
        <v>870</v>
      </c>
      <c r="B812" s="10">
        <f>Table3[[#This Row],[Year]]</f>
        <v>2024</v>
      </c>
      <c r="C812" s="10" t="str">
        <f>Table3[[#This Row],[Month]]</f>
        <v>Jul</v>
      </c>
      <c r="D812" s="10" t="s">
        <v>52</v>
      </c>
      <c r="E812" s="10" t="s">
        <v>53</v>
      </c>
      <c r="F812" s="10" t="s">
        <v>54</v>
      </c>
      <c r="G812" s="10" t="s">
        <v>997</v>
      </c>
      <c r="H812" s="10" t="s">
        <v>56</v>
      </c>
      <c r="I812" s="10" t="s">
        <v>1008</v>
      </c>
      <c r="J812" s="13">
        <f>Table3[[#This Row],[Income]]</f>
        <v>4577.3</v>
      </c>
      <c r="K812" s="13">
        <f>Table3[[#This Row],[Target Income]]</f>
        <v>5126.576</v>
      </c>
      <c r="N812" s="1">
        <v>2024</v>
      </c>
      <c r="O812" s="1" t="s">
        <v>6</v>
      </c>
      <c r="P812" s="1" t="s">
        <v>14</v>
      </c>
      <c r="Q812" s="2" t="s">
        <v>36</v>
      </c>
      <c r="R812" s="3">
        <v>3566</v>
      </c>
      <c r="S812" s="3">
        <v>4577.3</v>
      </c>
      <c r="T812" s="3">
        <v>5126.576</v>
      </c>
      <c r="U812" s="3">
        <v>915.46</v>
      </c>
      <c r="V812" s="4" t="s">
        <v>41</v>
      </c>
    </row>
    <row r="813" spans="1:22" ht="18" customHeight="1" x14ac:dyDescent="0.35">
      <c r="A813" s="14" t="s">
        <v>871</v>
      </c>
      <c r="B813" s="14">
        <f>Table3[[#This Row],[Year]]</f>
        <v>2024</v>
      </c>
      <c r="C813" s="14" t="str">
        <f>Table3[[#This Row],[Month]]</f>
        <v>Jul</v>
      </c>
      <c r="D813" s="14" t="s">
        <v>998</v>
      </c>
      <c r="E813" s="14" t="s">
        <v>53</v>
      </c>
      <c r="F813" s="14" t="s">
        <v>54</v>
      </c>
      <c r="G813" s="14" t="s">
        <v>997</v>
      </c>
      <c r="H813" s="14" t="s">
        <v>56</v>
      </c>
      <c r="I813" s="14" t="s">
        <v>1009</v>
      </c>
      <c r="J813" s="17">
        <f>Table3[[#This Row],[Income]]</f>
        <v>8000</v>
      </c>
      <c r="K813" s="17">
        <f>Table3[[#This Row],[Target Income]]</f>
        <v>8960</v>
      </c>
      <c r="N813" s="1">
        <v>2024</v>
      </c>
      <c r="O813" s="1" t="s">
        <v>6</v>
      </c>
      <c r="P813" s="1" t="s">
        <v>14</v>
      </c>
      <c r="Q813" s="2" t="s">
        <v>37</v>
      </c>
      <c r="R813" s="3">
        <v>2498</v>
      </c>
      <c r="S813" s="3">
        <v>8000</v>
      </c>
      <c r="T813" s="3">
        <v>8960</v>
      </c>
      <c r="U813" s="3">
        <v>1600</v>
      </c>
      <c r="V813" s="4" t="s">
        <v>41</v>
      </c>
    </row>
    <row r="814" spans="1:22" ht="18" customHeight="1" x14ac:dyDescent="0.35">
      <c r="A814" s="10" t="s">
        <v>872</v>
      </c>
      <c r="B814" s="10">
        <f>Table3[[#This Row],[Year]]</f>
        <v>2024</v>
      </c>
      <c r="C814" s="10" t="str">
        <f>Table3[[#This Row],[Month]]</f>
        <v>Jul</v>
      </c>
      <c r="D814" s="10" t="s">
        <v>52</v>
      </c>
      <c r="E814" s="10" t="s">
        <v>53</v>
      </c>
      <c r="F814" s="10" t="s">
        <v>54</v>
      </c>
      <c r="G814" s="10" t="s">
        <v>997</v>
      </c>
      <c r="H814" s="10" t="s">
        <v>56</v>
      </c>
      <c r="I814" s="10" t="s">
        <v>1008</v>
      </c>
      <c r="J814" s="13">
        <f>Table3[[#This Row],[Income]]</f>
        <v>4577.2</v>
      </c>
      <c r="K814" s="13">
        <f>Table3[[#This Row],[Target Income]]</f>
        <v>5126.4639999999999</v>
      </c>
      <c r="N814" s="1">
        <v>2024</v>
      </c>
      <c r="O814" s="1" t="s">
        <v>6</v>
      </c>
      <c r="P814" s="1" t="s">
        <v>13</v>
      </c>
      <c r="Q814" s="2" t="s">
        <v>35</v>
      </c>
      <c r="R814" s="3">
        <v>1245</v>
      </c>
      <c r="S814" s="3">
        <v>4577.2</v>
      </c>
      <c r="T814" s="3">
        <v>5126.4639999999999</v>
      </c>
      <c r="U814" s="3">
        <v>915.44</v>
      </c>
      <c r="V814" s="4" t="s">
        <v>41</v>
      </c>
    </row>
    <row r="815" spans="1:22" ht="18" customHeight="1" x14ac:dyDescent="0.35">
      <c r="A815" s="14" t="s">
        <v>873</v>
      </c>
      <c r="B815" s="14">
        <f>Table3[[#This Row],[Year]]</f>
        <v>2024</v>
      </c>
      <c r="C815" s="14" t="str">
        <f>Table3[[#This Row],[Month]]</f>
        <v>Jul</v>
      </c>
      <c r="D815" s="14" t="s">
        <v>52</v>
      </c>
      <c r="E815" s="14" t="s">
        <v>53</v>
      </c>
      <c r="F815" s="14" t="s">
        <v>54</v>
      </c>
      <c r="G815" s="14" t="s">
        <v>997</v>
      </c>
      <c r="H815" s="14" t="s">
        <v>56</v>
      </c>
      <c r="I815" s="14" t="s">
        <v>1008</v>
      </c>
      <c r="J815" s="17">
        <f>Table3[[#This Row],[Income]]</f>
        <v>5743.5</v>
      </c>
      <c r="K815" s="17">
        <f>Table3[[#This Row],[Target Income]]</f>
        <v>6432.72</v>
      </c>
      <c r="N815" s="1">
        <v>2024</v>
      </c>
      <c r="O815" s="1" t="s">
        <v>6</v>
      </c>
      <c r="P815" s="1" t="s">
        <v>38</v>
      </c>
      <c r="Q815" s="5" t="s">
        <v>30</v>
      </c>
      <c r="R815" s="6">
        <v>644</v>
      </c>
      <c r="S815" s="6">
        <v>5743.5</v>
      </c>
      <c r="T815" s="6">
        <v>6432.72</v>
      </c>
      <c r="U815" s="3">
        <v>1148.7</v>
      </c>
      <c r="V815" s="4" t="s">
        <v>41</v>
      </c>
    </row>
    <row r="816" spans="1:22" ht="18" customHeight="1" x14ac:dyDescent="0.35">
      <c r="A816" s="10" t="s">
        <v>874</v>
      </c>
      <c r="B816" s="10">
        <f>Table3[[#This Row],[Year]]</f>
        <v>2024</v>
      </c>
      <c r="C816" s="10" t="str">
        <f>Table3[[#This Row],[Month]]</f>
        <v>Jul</v>
      </c>
      <c r="D816" s="10" t="s">
        <v>998</v>
      </c>
      <c r="E816" s="10" t="s">
        <v>53</v>
      </c>
      <c r="F816" s="10" t="s">
        <v>54</v>
      </c>
      <c r="G816" s="10" t="s">
        <v>997</v>
      </c>
      <c r="H816" s="10" t="s">
        <v>56</v>
      </c>
      <c r="I816" s="10" t="s">
        <v>1009</v>
      </c>
      <c r="J816" s="13">
        <f>Table3[[#This Row],[Income]]</f>
        <v>7000</v>
      </c>
      <c r="K816" s="13">
        <f>Table3[[#This Row],[Target Income]]</f>
        <v>7840</v>
      </c>
      <c r="N816" s="1">
        <v>2024</v>
      </c>
      <c r="O816" s="1" t="s">
        <v>6</v>
      </c>
      <c r="P816" s="1" t="s">
        <v>12</v>
      </c>
      <c r="Q816" s="5" t="s">
        <v>29</v>
      </c>
      <c r="R816" s="6">
        <v>643</v>
      </c>
      <c r="S816" s="6">
        <v>7000</v>
      </c>
      <c r="T816" s="6">
        <v>7840</v>
      </c>
      <c r="U816" s="3">
        <v>1400</v>
      </c>
      <c r="V816" s="4" t="s">
        <v>41</v>
      </c>
    </row>
    <row r="817" spans="1:22" ht="18" customHeight="1" x14ac:dyDescent="0.35">
      <c r="A817" s="14" t="s">
        <v>875</v>
      </c>
      <c r="B817" s="14">
        <f>Table3[[#This Row],[Year]]</f>
        <v>2024</v>
      </c>
      <c r="C817" s="14" t="str">
        <f>Table3[[#This Row],[Month]]</f>
        <v>Jul</v>
      </c>
      <c r="D817" s="14" t="s">
        <v>52</v>
      </c>
      <c r="E817" s="14" t="s">
        <v>53</v>
      </c>
      <c r="F817" s="14" t="s">
        <v>54</v>
      </c>
      <c r="G817" s="14" t="s">
        <v>997</v>
      </c>
      <c r="H817" s="14" t="s">
        <v>56</v>
      </c>
      <c r="I817" s="14" t="s">
        <v>1008</v>
      </c>
      <c r="J817" s="17">
        <f>Table3[[#This Row],[Income]]</f>
        <v>4578.6000000000004</v>
      </c>
      <c r="K817" s="17">
        <f>Table3[[#This Row],[Target Income]]</f>
        <v>5128.0320000000002</v>
      </c>
      <c r="N817" s="1">
        <v>2024</v>
      </c>
      <c r="O817" s="1" t="s">
        <v>6</v>
      </c>
      <c r="P817" s="1" t="s">
        <v>38</v>
      </c>
      <c r="Q817" s="5" t="s">
        <v>31</v>
      </c>
      <c r="R817" s="6">
        <v>455</v>
      </c>
      <c r="S817" s="6">
        <v>4578.6000000000004</v>
      </c>
      <c r="T817" s="6">
        <v>5128.0320000000002</v>
      </c>
      <c r="U817" s="3">
        <v>915.72000000000014</v>
      </c>
      <c r="V817" s="4" t="s">
        <v>41</v>
      </c>
    </row>
    <row r="818" spans="1:22" ht="18" customHeight="1" x14ac:dyDescent="0.35">
      <c r="A818" s="10" t="s">
        <v>876</v>
      </c>
      <c r="B818" s="10">
        <f>Table3[[#This Row],[Year]]</f>
        <v>2024</v>
      </c>
      <c r="C818" s="10" t="str">
        <f>Table3[[#This Row],[Month]]</f>
        <v>Jul</v>
      </c>
      <c r="D818" s="10" t="s">
        <v>998</v>
      </c>
      <c r="E818" s="10" t="s">
        <v>53</v>
      </c>
      <c r="F818" s="10" t="s">
        <v>54</v>
      </c>
      <c r="G818" s="10" t="s">
        <v>997</v>
      </c>
      <c r="H818" s="10" t="s">
        <v>56</v>
      </c>
      <c r="I818" s="10" t="s">
        <v>1009</v>
      </c>
      <c r="J818" s="13">
        <f>Table3[[#This Row],[Income]]</f>
        <v>7000</v>
      </c>
      <c r="K818" s="13">
        <f>Table3[[#This Row],[Target Income]]</f>
        <v>7840</v>
      </c>
      <c r="N818" s="1">
        <v>2024</v>
      </c>
      <c r="O818" s="1" t="s">
        <v>6</v>
      </c>
      <c r="P818" s="1" t="s">
        <v>12</v>
      </c>
      <c r="Q818" s="5" t="s">
        <v>28</v>
      </c>
      <c r="R818" s="7">
        <v>345</v>
      </c>
      <c r="S818" s="7">
        <v>7000</v>
      </c>
      <c r="T818" s="7">
        <v>7840</v>
      </c>
      <c r="U818" s="3">
        <v>1400</v>
      </c>
      <c r="V818" s="4" t="s">
        <v>41</v>
      </c>
    </row>
    <row r="819" spans="1:22" ht="18" customHeight="1" x14ac:dyDescent="0.35">
      <c r="A819" s="14" t="s">
        <v>877</v>
      </c>
      <c r="B819" s="14">
        <f>Table3[[#This Row],[Year]]</f>
        <v>2024</v>
      </c>
      <c r="C819" s="14" t="str">
        <f>Table3[[#This Row],[Month]]</f>
        <v>Jul</v>
      </c>
      <c r="D819" s="14" t="s">
        <v>998</v>
      </c>
      <c r="E819" s="14" t="s">
        <v>996</v>
      </c>
      <c r="F819" s="14" t="s">
        <v>54</v>
      </c>
      <c r="G819" s="14" t="s">
        <v>55</v>
      </c>
      <c r="H819" s="14" t="s">
        <v>56</v>
      </c>
      <c r="I819" s="14" t="s">
        <v>57</v>
      </c>
      <c r="J819" s="17">
        <f>Table3[[#This Row],[Income]]</f>
        <v>100</v>
      </c>
      <c r="K819" s="17">
        <f>Table3[[#This Row],[Target Income]]</f>
        <v>112</v>
      </c>
      <c r="N819" s="1">
        <v>2024</v>
      </c>
      <c r="O819" s="1" t="s">
        <v>6</v>
      </c>
      <c r="P819" s="1" t="s">
        <v>13</v>
      </c>
      <c r="Q819" s="2" t="s">
        <v>33</v>
      </c>
      <c r="R819" s="3">
        <v>122</v>
      </c>
      <c r="S819" s="3">
        <v>100</v>
      </c>
      <c r="T819" s="3">
        <v>112</v>
      </c>
      <c r="U819" s="3">
        <v>20</v>
      </c>
      <c r="V819" s="4" t="s">
        <v>39</v>
      </c>
    </row>
    <row r="820" spans="1:22" ht="18" customHeight="1" x14ac:dyDescent="0.35">
      <c r="A820" s="10" t="s">
        <v>878</v>
      </c>
      <c r="B820" s="10">
        <f>Table3[[#This Row],[Year]]</f>
        <v>2024</v>
      </c>
      <c r="C820" s="10" t="str">
        <f>Table3[[#This Row],[Month]]</f>
        <v>Jul</v>
      </c>
      <c r="D820" s="10" t="s">
        <v>52</v>
      </c>
      <c r="E820" s="10" t="s">
        <v>53</v>
      </c>
      <c r="F820" s="10" t="s">
        <v>54</v>
      </c>
      <c r="G820" s="10" t="s">
        <v>997</v>
      </c>
      <c r="H820" s="10" t="s">
        <v>56</v>
      </c>
      <c r="I820" s="10" t="s">
        <v>1008</v>
      </c>
      <c r="J820" s="13">
        <f>Table3[[#This Row],[Income]]</f>
        <v>4577.2</v>
      </c>
      <c r="K820" s="13">
        <f>Table3[[#This Row],[Target Income]]</f>
        <v>5126.4639999999999</v>
      </c>
      <c r="N820" s="1">
        <v>2024</v>
      </c>
      <c r="O820" s="1" t="s">
        <v>6</v>
      </c>
      <c r="P820" s="1" t="s">
        <v>15</v>
      </c>
      <c r="Q820" s="5" t="s">
        <v>26</v>
      </c>
      <c r="R820" s="6">
        <v>78</v>
      </c>
      <c r="S820" s="6">
        <v>4577.2</v>
      </c>
      <c r="T820" s="6">
        <v>5126.4639999999999</v>
      </c>
      <c r="U820" s="3">
        <v>915.44</v>
      </c>
      <c r="V820" s="4" t="s">
        <v>39</v>
      </c>
    </row>
    <row r="821" spans="1:22" ht="18" customHeight="1" x14ac:dyDescent="0.35">
      <c r="A821" s="14" t="s">
        <v>879</v>
      </c>
      <c r="B821" s="14">
        <f>Table3[[#This Row],[Year]]</f>
        <v>2024</v>
      </c>
      <c r="C821" s="14" t="str">
        <f>Table3[[#This Row],[Month]]</f>
        <v>Jul</v>
      </c>
      <c r="D821" s="14" t="s">
        <v>52</v>
      </c>
      <c r="E821" s="14" t="s">
        <v>53</v>
      </c>
      <c r="F821" s="14" t="s">
        <v>54</v>
      </c>
      <c r="G821" s="14" t="s">
        <v>997</v>
      </c>
      <c r="H821" s="14" t="s">
        <v>56</v>
      </c>
      <c r="I821" s="14" t="s">
        <v>1008</v>
      </c>
      <c r="J821" s="17">
        <f>Table3[[#This Row],[Income]]</f>
        <v>4576.8999999999996</v>
      </c>
      <c r="K821" s="17">
        <f>Table3[[#This Row],[Target Income]]</f>
        <v>5126.1279999999997</v>
      </c>
      <c r="N821" s="1">
        <v>2024</v>
      </c>
      <c r="O821" s="1" t="s">
        <v>6</v>
      </c>
      <c r="P821" s="1" t="s">
        <v>15</v>
      </c>
      <c r="Q821" s="5" t="s">
        <v>24</v>
      </c>
      <c r="R821" s="6">
        <v>76</v>
      </c>
      <c r="S821" s="6">
        <v>4576.8999999999996</v>
      </c>
      <c r="T821" s="6">
        <v>5126.1279999999997</v>
      </c>
      <c r="U821" s="3">
        <v>915.38</v>
      </c>
      <c r="V821" s="4" t="s">
        <v>39</v>
      </c>
    </row>
    <row r="822" spans="1:22" ht="18" customHeight="1" x14ac:dyDescent="0.35">
      <c r="A822" s="10" t="s">
        <v>880</v>
      </c>
      <c r="B822" s="10">
        <f>Table3[[#This Row],[Year]]</f>
        <v>2024</v>
      </c>
      <c r="C822" s="10" t="str">
        <f>Table3[[#This Row],[Month]]</f>
        <v>Jul</v>
      </c>
      <c r="D822" s="10" t="s">
        <v>998</v>
      </c>
      <c r="E822" s="10" t="s">
        <v>996</v>
      </c>
      <c r="F822" s="10" t="s">
        <v>54</v>
      </c>
      <c r="G822" s="10" t="s">
        <v>55</v>
      </c>
      <c r="H822" s="10" t="s">
        <v>56</v>
      </c>
      <c r="I822" s="10" t="s">
        <v>57</v>
      </c>
      <c r="J822" s="13">
        <f>Table3[[#This Row],[Income]]</f>
        <v>200</v>
      </c>
      <c r="K822" s="13">
        <f>Table3[[#This Row],[Target Income]]</f>
        <v>224</v>
      </c>
      <c r="N822" s="1">
        <v>2024</v>
      </c>
      <c r="O822" s="1" t="s">
        <v>6</v>
      </c>
      <c r="P822" s="1" t="s">
        <v>15</v>
      </c>
      <c r="Q822" s="5" t="s">
        <v>25</v>
      </c>
      <c r="R822" s="6">
        <v>46</v>
      </c>
      <c r="S822" s="6">
        <v>200</v>
      </c>
      <c r="T822" s="6">
        <v>224</v>
      </c>
      <c r="U822" s="3">
        <v>40</v>
      </c>
      <c r="V822" s="4" t="s">
        <v>39</v>
      </c>
    </row>
    <row r="823" spans="1:22" ht="18" customHeight="1" x14ac:dyDescent="0.35">
      <c r="A823" s="14" t="s">
        <v>881</v>
      </c>
      <c r="B823" s="14">
        <f>Table3[[#This Row],[Year]]</f>
        <v>2024</v>
      </c>
      <c r="C823" s="14" t="str">
        <f>Table3[[#This Row],[Month]]</f>
        <v>Jul</v>
      </c>
      <c r="D823" s="14" t="s">
        <v>52</v>
      </c>
      <c r="E823" s="14" t="s">
        <v>53</v>
      </c>
      <c r="F823" s="14" t="s">
        <v>54</v>
      </c>
      <c r="G823" s="14" t="s">
        <v>997</v>
      </c>
      <c r="H823" s="14" t="s">
        <v>56</v>
      </c>
      <c r="I823" s="14" t="s">
        <v>1008</v>
      </c>
      <c r="J823" s="17">
        <f>Table3[[#This Row],[Income]]</f>
        <v>4576.8</v>
      </c>
      <c r="K823" s="17">
        <f>Table3[[#This Row],[Target Income]]</f>
        <v>5126.0160000000005</v>
      </c>
      <c r="N823" s="1">
        <v>2024</v>
      </c>
      <c r="O823" s="1" t="s">
        <v>6</v>
      </c>
      <c r="P823" s="1" t="s">
        <v>15</v>
      </c>
      <c r="Q823" s="5" t="s">
        <v>23</v>
      </c>
      <c r="R823" s="6">
        <v>34</v>
      </c>
      <c r="S823" s="6">
        <v>4576.8</v>
      </c>
      <c r="T823" s="6">
        <v>5126.0160000000005</v>
      </c>
      <c r="U823" s="3">
        <v>915.36000000000013</v>
      </c>
      <c r="V823" s="4" t="s">
        <v>39</v>
      </c>
    </row>
    <row r="824" spans="1:22" ht="18" customHeight="1" x14ac:dyDescent="0.35">
      <c r="A824" s="10" t="s">
        <v>882</v>
      </c>
      <c r="B824" s="10">
        <f>Table3[[#This Row],[Year]]</f>
        <v>2024</v>
      </c>
      <c r="C824" s="10" t="str">
        <f>Table3[[#This Row],[Month]]</f>
        <v>Jul</v>
      </c>
      <c r="D824" s="10" t="s">
        <v>998</v>
      </c>
      <c r="E824" s="10" t="s">
        <v>996</v>
      </c>
      <c r="F824" s="10" t="s">
        <v>54</v>
      </c>
      <c r="G824" s="10" t="s">
        <v>55</v>
      </c>
      <c r="H824" s="10" t="s">
        <v>56</v>
      </c>
      <c r="I824" s="10" t="s">
        <v>57</v>
      </c>
      <c r="J824" s="13">
        <f>Table3[[#This Row],[Income]]</f>
        <v>200</v>
      </c>
      <c r="K824" s="13">
        <f>Table3[[#This Row],[Target Income]]</f>
        <v>224</v>
      </c>
      <c r="N824" s="1">
        <v>2024</v>
      </c>
      <c r="O824" s="1" t="s">
        <v>6</v>
      </c>
      <c r="P824" s="1" t="s">
        <v>13</v>
      </c>
      <c r="Q824" s="2" t="s">
        <v>34</v>
      </c>
      <c r="R824" s="3">
        <v>7</v>
      </c>
      <c r="S824" s="3">
        <v>200</v>
      </c>
      <c r="T824" s="3">
        <v>224</v>
      </c>
      <c r="U824" s="3">
        <v>40</v>
      </c>
      <c r="V824" s="4" t="s">
        <v>39</v>
      </c>
    </row>
    <row r="825" spans="1:22" ht="18" customHeight="1" x14ac:dyDescent="0.35">
      <c r="A825" s="14" t="s">
        <v>883</v>
      </c>
      <c r="B825" s="14">
        <f>Table3[[#This Row],[Year]]</f>
        <v>2024</v>
      </c>
      <c r="C825" s="14" t="str">
        <f>Table3[[#This Row],[Month]]</f>
        <v>Jul</v>
      </c>
      <c r="D825" s="14" t="s">
        <v>52</v>
      </c>
      <c r="E825" s="14" t="s">
        <v>53</v>
      </c>
      <c r="F825" s="14" t="s">
        <v>54</v>
      </c>
      <c r="G825" s="14" t="s">
        <v>997</v>
      </c>
      <c r="H825" s="14" t="s">
        <v>56</v>
      </c>
      <c r="I825" s="14" t="s">
        <v>1008</v>
      </c>
      <c r="J825" s="17">
        <f>Table3[[#This Row],[Income]]</f>
        <v>4577.3</v>
      </c>
      <c r="K825" s="17">
        <f>Table3[[#This Row],[Target Income]]</f>
        <v>5126.576</v>
      </c>
      <c r="N825" s="1">
        <v>2024</v>
      </c>
      <c r="O825" s="1" t="s">
        <v>6</v>
      </c>
      <c r="P825" s="1" t="s">
        <v>15</v>
      </c>
      <c r="Q825" s="5" t="s">
        <v>27</v>
      </c>
      <c r="R825" s="6">
        <v>3</v>
      </c>
      <c r="S825" s="6">
        <v>4577.3</v>
      </c>
      <c r="T825" s="6">
        <v>5126.576</v>
      </c>
      <c r="U825" s="3">
        <v>915.46</v>
      </c>
      <c r="V825" s="4" t="s">
        <v>39</v>
      </c>
    </row>
    <row r="826" spans="1:22" ht="18" customHeight="1" x14ac:dyDescent="0.35">
      <c r="A826" s="10" t="s">
        <v>884</v>
      </c>
      <c r="B826" s="10">
        <f>Table3[[#This Row],[Year]]</f>
        <v>2024</v>
      </c>
      <c r="C826" s="10" t="str">
        <f>Table3[[#This Row],[Month]]</f>
        <v>Jul</v>
      </c>
      <c r="D826" s="10" t="s">
        <v>998</v>
      </c>
      <c r="E826" s="10" t="s">
        <v>53</v>
      </c>
      <c r="F826" s="10" t="s">
        <v>54</v>
      </c>
      <c r="G826" s="10" t="s">
        <v>997</v>
      </c>
      <c r="H826" s="10" t="s">
        <v>56</v>
      </c>
      <c r="I826" s="10" t="s">
        <v>1009</v>
      </c>
      <c r="J826" s="13">
        <f>Table3[[#This Row],[Income]]</f>
        <v>6600</v>
      </c>
      <c r="K826" s="13">
        <f>Table3[[#This Row],[Target Income]]</f>
        <v>7392</v>
      </c>
      <c r="N826" s="1">
        <v>2024</v>
      </c>
      <c r="O826" s="1" t="s">
        <v>6</v>
      </c>
      <c r="P826" s="1" t="s">
        <v>32</v>
      </c>
      <c r="Q826" s="5" t="s">
        <v>32</v>
      </c>
      <c r="R826" s="6">
        <v>2</v>
      </c>
      <c r="S826" s="6">
        <v>6600</v>
      </c>
      <c r="T826" s="6">
        <v>7392</v>
      </c>
      <c r="U826" s="3">
        <v>1320</v>
      </c>
      <c r="V826" s="4" t="s">
        <v>39</v>
      </c>
    </row>
    <row r="827" spans="1:22" ht="18" customHeight="1" x14ac:dyDescent="0.35">
      <c r="A827" s="14" t="s">
        <v>885</v>
      </c>
      <c r="B827" s="14">
        <f>Table3[[#This Row],[Year]]</f>
        <v>2024</v>
      </c>
      <c r="C827" s="14" t="str">
        <f>Table3[[#This Row],[Month]]</f>
        <v>Aug</v>
      </c>
      <c r="D827" s="14" t="s">
        <v>52</v>
      </c>
      <c r="E827" s="14" t="s">
        <v>53</v>
      </c>
      <c r="F827" s="14" t="s">
        <v>54</v>
      </c>
      <c r="G827" s="14" t="s">
        <v>997</v>
      </c>
      <c r="H827" s="14" t="s">
        <v>56</v>
      </c>
      <c r="I827" s="14" t="s">
        <v>1008</v>
      </c>
      <c r="J827" s="17">
        <f>Table3[[#This Row],[Income]]</f>
        <v>4577.3</v>
      </c>
      <c r="K827" s="17">
        <f>Table3[[#This Row],[Target Income]]</f>
        <v>5126.576</v>
      </c>
      <c r="N827" s="1">
        <v>2024</v>
      </c>
      <c r="O827" s="1" t="s">
        <v>7</v>
      </c>
      <c r="P827" s="1" t="s">
        <v>14</v>
      </c>
      <c r="Q827" s="2" t="s">
        <v>36</v>
      </c>
      <c r="R827" s="3">
        <v>3566</v>
      </c>
      <c r="S827" s="3">
        <v>4577.3</v>
      </c>
      <c r="T827" s="3">
        <v>5126.576</v>
      </c>
      <c r="U827" s="3">
        <v>915.46</v>
      </c>
      <c r="V827" s="4" t="s">
        <v>39</v>
      </c>
    </row>
    <row r="828" spans="1:22" ht="18" customHeight="1" x14ac:dyDescent="0.35">
      <c r="A828" s="10" t="s">
        <v>886</v>
      </c>
      <c r="B828" s="10">
        <f>Table3[[#This Row],[Year]]</f>
        <v>2024</v>
      </c>
      <c r="C828" s="10" t="str">
        <f>Table3[[#This Row],[Month]]</f>
        <v>Aug</v>
      </c>
      <c r="D828" s="10" t="s">
        <v>998</v>
      </c>
      <c r="E828" s="10" t="s">
        <v>53</v>
      </c>
      <c r="F828" s="10" t="s">
        <v>54</v>
      </c>
      <c r="G828" s="10" t="s">
        <v>997</v>
      </c>
      <c r="H828" s="10" t="s">
        <v>56</v>
      </c>
      <c r="I828" s="10" t="s">
        <v>1009</v>
      </c>
      <c r="J828" s="13">
        <f>Table3[[#This Row],[Income]]</f>
        <v>8000</v>
      </c>
      <c r="K828" s="13">
        <f>Table3[[#This Row],[Target Income]]</f>
        <v>8960</v>
      </c>
      <c r="N828" s="1">
        <v>2024</v>
      </c>
      <c r="O828" s="1" t="s">
        <v>7</v>
      </c>
      <c r="P828" s="1" t="s">
        <v>14</v>
      </c>
      <c r="Q828" s="2" t="s">
        <v>37</v>
      </c>
      <c r="R828" s="3">
        <v>2498</v>
      </c>
      <c r="S828" s="3">
        <v>8000</v>
      </c>
      <c r="T828" s="3">
        <v>8960</v>
      </c>
      <c r="U828" s="3">
        <v>1600</v>
      </c>
      <c r="V828" s="4" t="s">
        <v>39</v>
      </c>
    </row>
    <row r="829" spans="1:22" ht="18" customHeight="1" x14ac:dyDescent="0.35">
      <c r="A829" s="14" t="s">
        <v>887</v>
      </c>
      <c r="B829" s="14">
        <f>Table3[[#This Row],[Year]]</f>
        <v>2024</v>
      </c>
      <c r="C829" s="14" t="str">
        <f>Table3[[#This Row],[Month]]</f>
        <v>Aug</v>
      </c>
      <c r="D829" s="14" t="s">
        <v>52</v>
      </c>
      <c r="E829" s="14" t="s">
        <v>53</v>
      </c>
      <c r="F829" s="14" t="s">
        <v>54</v>
      </c>
      <c r="G829" s="14" t="s">
        <v>997</v>
      </c>
      <c r="H829" s="14" t="s">
        <v>56</v>
      </c>
      <c r="I829" s="14" t="s">
        <v>1008</v>
      </c>
      <c r="J829" s="17">
        <f>Table3[[#This Row],[Income]]</f>
        <v>4577.2</v>
      </c>
      <c r="K829" s="17">
        <f>Table3[[#This Row],[Target Income]]</f>
        <v>5126.4639999999999</v>
      </c>
      <c r="N829" s="1">
        <v>2024</v>
      </c>
      <c r="O829" s="1" t="s">
        <v>7</v>
      </c>
      <c r="P829" s="1" t="s">
        <v>13</v>
      </c>
      <c r="Q829" s="2" t="s">
        <v>35</v>
      </c>
      <c r="R829" s="3">
        <v>1245</v>
      </c>
      <c r="S829" s="3">
        <v>4577.2</v>
      </c>
      <c r="T829" s="3">
        <v>5126.4639999999999</v>
      </c>
      <c r="U829" s="3">
        <v>915.44</v>
      </c>
      <c r="V829" s="4" t="s">
        <v>39</v>
      </c>
    </row>
    <row r="830" spans="1:22" ht="18" customHeight="1" x14ac:dyDescent="0.35">
      <c r="A830" s="10" t="s">
        <v>888</v>
      </c>
      <c r="B830" s="10">
        <f>Table3[[#This Row],[Year]]</f>
        <v>2024</v>
      </c>
      <c r="C830" s="10" t="str">
        <f>Table3[[#This Row],[Month]]</f>
        <v>Aug</v>
      </c>
      <c r="D830" s="10" t="s">
        <v>52</v>
      </c>
      <c r="E830" s="10" t="s">
        <v>53</v>
      </c>
      <c r="F830" s="10" t="s">
        <v>54</v>
      </c>
      <c r="G830" s="10" t="s">
        <v>997</v>
      </c>
      <c r="H830" s="10" t="s">
        <v>56</v>
      </c>
      <c r="I830" s="10" t="s">
        <v>1008</v>
      </c>
      <c r="J830" s="13">
        <f>Table3[[#This Row],[Income]]</f>
        <v>5743.5</v>
      </c>
      <c r="K830" s="13">
        <f>Table3[[#This Row],[Target Income]]</f>
        <v>6432.72</v>
      </c>
      <c r="N830" s="1">
        <v>2024</v>
      </c>
      <c r="O830" s="1" t="s">
        <v>7</v>
      </c>
      <c r="P830" s="1" t="s">
        <v>38</v>
      </c>
      <c r="Q830" s="5" t="s">
        <v>30</v>
      </c>
      <c r="R830" s="6">
        <v>644</v>
      </c>
      <c r="S830" s="6">
        <v>5743.5</v>
      </c>
      <c r="T830" s="6">
        <v>6432.72</v>
      </c>
      <c r="U830" s="3">
        <v>1148.7</v>
      </c>
      <c r="V830" s="4" t="s">
        <v>39</v>
      </c>
    </row>
    <row r="831" spans="1:22" ht="18" customHeight="1" x14ac:dyDescent="0.35">
      <c r="A831" s="14" t="s">
        <v>889</v>
      </c>
      <c r="B831" s="14">
        <f>Table3[[#This Row],[Year]]</f>
        <v>2024</v>
      </c>
      <c r="C831" s="14" t="str">
        <f>Table3[[#This Row],[Month]]</f>
        <v>Aug</v>
      </c>
      <c r="D831" s="14" t="s">
        <v>998</v>
      </c>
      <c r="E831" s="14" t="s">
        <v>53</v>
      </c>
      <c r="F831" s="14" t="s">
        <v>54</v>
      </c>
      <c r="G831" s="14" t="s">
        <v>997</v>
      </c>
      <c r="H831" s="14" t="s">
        <v>56</v>
      </c>
      <c r="I831" s="14" t="s">
        <v>1009</v>
      </c>
      <c r="J831" s="17">
        <f>Table3[[#This Row],[Income]]</f>
        <v>7000</v>
      </c>
      <c r="K831" s="17">
        <f>Table3[[#This Row],[Target Income]]</f>
        <v>7840</v>
      </c>
      <c r="N831" s="1">
        <v>2024</v>
      </c>
      <c r="O831" s="1" t="s">
        <v>7</v>
      </c>
      <c r="P831" s="1" t="s">
        <v>12</v>
      </c>
      <c r="Q831" s="5" t="s">
        <v>29</v>
      </c>
      <c r="R831" s="6">
        <v>643</v>
      </c>
      <c r="S831" s="6">
        <v>7000</v>
      </c>
      <c r="T831" s="6">
        <v>7840</v>
      </c>
      <c r="U831" s="3">
        <v>1400</v>
      </c>
      <c r="V831" s="4" t="s">
        <v>39</v>
      </c>
    </row>
    <row r="832" spans="1:22" ht="18" customHeight="1" x14ac:dyDescent="0.35">
      <c r="A832" s="10" t="s">
        <v>890</v>
      </c>
      <c r="B832" s="10">
        <f>Table3[[#This Row],[Year]]</f>
        <v>2024</v>
      </c>
      <c r="C832" s="10" t="str">
        <f>Table3[[#This Row],[Month]]</f>
        <v>Aug</v>
      </c>
      <c r="D832" s="10" t="s">
        <v>52</v>
      </c>
      <c r="E832" s="10" t="s">
        <v>53</v>
      </c>
      <c r="F832" s="10" t="s">
        <v>54</v>
      </c>
      <c r="G832" s="10" t="s">
        <v>997</v>
      </c>
      <c r="H832" s="10" t="s">
        <v>56</v>
      </c>
      <c r="I832" s="10" t="s">
        <v>1008</v>
      </c>
      <c r="J832" s="13">
        <f>Table3[[#This Row],[Income]]</f>
        <v>4578.6000000000004</v>
      </c>
      <c r="K832" s="13">
        <f>Table3[[#This Row],[Target Income]]</f>
        <v>5128.0320000000002</v>
      </c>
      <c r="N832" s="1">
        <v>2024</v>
      </c>
      <c r="O832" s="1" t="s">
        <v>7</v>
      </c>
      <c r="P832" s="1" t="s">
        <v>38</v>
      </c>
      <c r="Q832" s="5" t="s">
        <v>31</v>
      </c>
      <c r="R832" s="6">
        <v>455</v>
      </c>
      <c r="S832" s="6">
        <v>4578.6000000000004</v>
      </c>
      <c r="T832" s="6">
        <v>5128.0320000000002</v>
      </c>
      <c r="U832" s="3">
        <v>915.72000000000014</v>
      </c>
      <c r="V832" s="4" t="s">
        <v>39</v>
      </c>
    </row>
    <row r="833" spans="1:22" ht="18" customHeight="1" x14ac:dyDescent="0.35">
      <c r="A833" s="14" t="s">
        <v>891</v>
      </c>
      <c r="B833" s="14">
        <f>Table3[[#This Row],[Year]]</f>
        <v>2024</v>
      </c>
      <c r="C833" s="14" t="str">
        <f>Table3[[#This Row],[Month]]</f>
        <v>Aug</v>
      </c>
      <c r="D833" s="14" t="s">
        <v>998</v>
      </c>
      <c r="E833" s="14" t="s">
        <v>53</v>
      </c>
      <c r="F833" s="14" t="s">
        <v>54</v>
      </c>
      <c r="G833" s="14" t="s">
        <v>55</v>
      </c>
      <c r="H833" s="14" t="s">
        <v>56</v>
      </c>
      <c r="I833" s="14" t="s">
        <v>57</v>
      </c>
      <c r="J833" s="17">
        <f>Table3[[#This Row],[Income]]</f>
        <v>7000</v>
      </c>
      <c r="K833" s="17">
        <f>Table3[[#This Row],[Target Income]]</f>
        <v>7840</v>
      </c>
      <c r="N833" s="1">
        <v>2024</v>
      </c>
      <c r="O833" s="1" t="s">
        <v>7</v>
      </c>
      <c r="P833" s="1" t="s">
        <v>12</v>
      </c>
      <c r="Q833" s="5" t="s">
        <v>28</v>
      </c>
      <c r="R833" s="7">
        <v>345</v>
      </c>
      <c r="S833" s="7">
        <v>7000</v>
      </c>
      <c r="T833" s="7">
        <v>7840</v>
      </c>
      <c r="U833" s="3">
        <v>1400</v>
      </c>
      <c r="V833" s="4" t="s">
        <v>39</v>
      </c>
    </row>
    <row r="834" spans="1:22" ht="18" customHeight="1" x14ac:dyDescent="0.35">
      <c r="A834" s="10" t="s">
        <v>892</v>
      </c>
      <c r="B834" s="10">
        <f>Table3[[#This Row],[Year]]</f>
        <v>2024</v>
      </c>
      <c r="C834" s="10" t="str">
        <f>Table3[[#This Row],[Month]]</f>
        <v>Aug</v>
      </c>
      <c r="D834" s="10" t="s">
        <v>998</v>
      </c>
      <c r="E834" s="10" t="s">
        <v>996</v>
      </c>
      <c r="F834" s="10" t="s">
        <v>54</v>
      </c>
      <c r="G834" s="10" t="s">
        <v>55</v>
      </c>
      <c r="H834" s="10" t="s">
        <v>56</v>
      </c>
      <c r="I834" s="10" t="s">
        <v>57</v>
      </c>
      <c r="J834" s="13">
        <f>Table3[[#This Row],[Income]]</f>
        <v>100</v>
      </c>
      <c r="K834" s="13">
        <f>Table3[[#This Row],[Target Income]]</f>
        <v>112</v>
      </c>
      <c r="N834" s="1">
        <v>2024</v>
      </c>
      <c r="O834" s="1" t="s">
        <v>7</v>
      </c>
      <c r="P834" s="1" t="s">
        <v>13</v>
      </c>
      <c r="Q834" s="2" t="s">
        <v>33</v>
      </c>
      <c r="R834" s="3">
        <v>122</v>
      </c>
      <c r="S834" s="3">
        <v>100</v>
      </c>
      <c r="T834" s="3">
        <v>112</v>
      </c>
      <c r="U834" s="3">
        <v>20</v>
      </c>
      <c r="V834" s="4" t="s">
        <v>39</v>
      </c>
    </row>
    <row r="835" spans="1:22" ht="18" customHeight="1" x14ac:dyDescent="0.35">
      <c r="A835" s="14" t="s">
        <v>893</v>
      </c>
      <c r="B835" s="14">
        <f>Table3[[#This Row],[Year]]</f>
        <v>2024</v>
      </c>
      <c r="C835" s="14" t="str">
        <f>Table3[[#This Row],[Month]]</f>
        <v>Aug</v>
      </c>
      <c r="D835" s="14" t="s">
        <v>52</v>
      </c>
      <c r="E835" s="14" t="s">
        <v>53</v>
      </c>
      <c r="F835" s="14" t="s">
        <v>54</v>
      </c>
      <c r="G835" s="14" t="s">
        <v>55</v>
      </c>
      <c r="H835" s="14" t="s">
        <v>56</v>
      </c>
      <c r="I835" s="14" t="s">
        <v>1008</v>
      </c>
      <c r="J835" s="17">
        <f>Table3[[#This Row],[Income]]</f>
        <v>4577.2</v>
      </c>
      <c r="K835" s="17">
        <f>Table3[[#This Row],[Target Income]]</f>
        <v>5126.4639999999999</v>
      </c>
      <c r="N835" s="1">
        <v>2024</v>
      </c>
      <c r="O835" s="1" t="s">
        <v>7</v>
      </c>
      <c r="P835" s="1" t="s">
        <v>15</v>
      </c>
      <c r="Q835" s="5" t="s">
        <v>26</v>
      </c>
      <c r="R835" s="6">
        <v>78</v>
      </c>
      <c r="S835" s="6">
        <v>4577.2</v>
      </c>
      <c r="T835" s="6">
        <v>5126.4639999999999</v>
      </c>
      <c r="U835" s="3">
        <v>915.44</v>
      </c>
      <c r="V835" s="4" t="s">
        <v>39</v>
      </c>
    </row>
    <row r="836" spans="1:22" ht="18" customHeight="1" x14ac:dyDescent="0.35">
      <c r="A836" s="10" t="s">
        <v>894</v>
      </c>
      <c r="B836" s="10">
        <f>Table3[[#This Row],[Year]]</f>
        <v>2024</v>
      </c>
      <c r="C836" s="10" t="str">
        <f>Table3[[#This Row],[Month]]</f>
        <v>Aug</v>
      </c>
      <c r="D836" s="10" t="s">
        <v>52</v>
      </c>
      <c r="E836" s="10" t="s">
        <v>53</v>
      </c>
      <c r="F836" s="10" t="s">
        <v>54</v>
      </c>
      <c r="G836" s="10" t="s">
        <v>55</v>
      </c>
      <c r="H836" s="10" t="s">
        <v>56</v>
      </c>
      <c r="I836" s="10" t="s">
        <v>1008</v>
      </c>
      <c r="J836" s="13">
        <f>Table3[[#This Row],[Income]]</f>
        <v>4576.8999999999996</v>
      </c>
      <c r="K836" s="13">
        <f>Table3[[#This Row],[Target Income]]</f>
        <v>5126.1279999999997</v>
      </c>
      <c r="N836" s="1">
        <v>2024</v>
      </c>
      <c r="O836" s="1" t="s">
        <v>7</v>
      </c>
      <c r="P836" s="1" t="s">
        <v>15</v>
      </c>
      <c r="Q836" s="5" t="s">
        <v>24</v>
      </c>
      <c r="R836" s="6">
        <v>76</v>
      </c>
      <c r="S836" s="6">
        <v>4576.8999999999996</v>
      </c>
      <c r="T836" s="6">
        <v>5126.1279999999997</v>
      </c>
      <c r="U836" s="3">
        <v>915.38</v>
      </c>
      <c r="V836" s="4" t="s">
        <v>39</v>
      </c>
    </row>
    <row r="837" spans="1:22" ht="18" customHeight="1" x14ac:dyDescent="0.35">
      <c r="A837" s="14" t="s">
        <v>895</v>
      </c>
      <c r="B837" s="14">
        <f>Table3[[#This Row],[Year]]</f>
        <v>2024</v>
      </c>
      <c r="C837" s="14" t="str">
        <f>Table3[[#This Row],[Month]]</f>
        <v>Aug</v>
      </c>
      <c r="D837" s="14" t="s">
        <v>998</v>
      </c>
      <c r="E837" s="14" t="s">
        <v>996</v>
      </c>
      <c r="F837" s="14" t="s">
        <v>54</v>
      </c>
      <c r="G837" s="14" t="s">
        <v>55</v>
      </c>
      <c r="H837" s="14" t="s">
        <v>56</v>
      </c>
      <c r="I837" s="14" t="s">
        <v>57</v>
      </c>
      <c r="J837" s="17">
        <f>Table3[[#This Row],[Income]]</f>
        <v>200</v>
      </c>
      <c r="K837" s="17">
        <f>Table3[[#This Row],[Target Income]]</f>
        <v>224</v>
      </c>
      <c r="N837" s="1">
        <v>2024</v>
      </c>
      <c r="O837" s="1" t="s">
        <v>7</v>
      </c>
      <c r="P837" s="1" t="s">
        <v>15</v>
      </c>
      <c r="Q837" s="5" t="s">
        <v>25</v>
      </c>
      <c r="R837" s="6">
        <v>46</v>
      </c>
      <c r="S837" s="6">
        <v>200</v>
      </c>
      <c r="T837" s="6">
        <v>224</v>
      </c>
      <c r="U837" s="3">
        <v>40</v>
      </c>
      <c r="V837" s="4" t="s">
        <v>39</v>
      </c>
    </row>
    <row r="838" spans="1:22" ht="18" customHeight="1" x14ac:dyDescent="0.35">
      <c r="A838" s="10" t="s">
        <v>896</v>
      </c>
      <c r="B838" s="10">
        <f>Table3[[#This Row],[Year]]</f>
        <v>2024</v>
      </c>
      <c r="C838" s="10" t="str">
        <f>Table3[[#This Row],[Month]]</f>
        <v>Aug</v>
      </c>
      <c r="D838" s="10" t="s">
        <v>52</v>
      </c>
      <c r="E838" s="10" t="s">
        <v>53</v>
      </c>
      <c r="F838" s="10" t="s">
        <v>54</v>
      </c>
      <c r="G838" s="10" t="s">
        <v>55</v>
      </c>
      <c r="H838" s="10" t="s">
        <v>56</v>
      </c>
      <c r="I838" s="10" t="s">
        <v>1008</v>
      </c>
      <c r="J838" s="13">
        <f>Table3[[#This Row],[Income]]</f>
        <v>4576.8</v>
      </c>
      <c r="K838" s="13">
        <f>Table3[[#This Row],[Target Income]]</f>
        <v>5126.0160000000005</v>
      </c>
      <c r="N838" s="1">
        <v>2024</v>
      </c>
      <c r="O838" s="1" t="s">
        <v>7</v>
      </c>
      <c r="P838" s="1" t="s">
        <v>15</v>
      </c>
      <c r="Q838" s="5" t="s">
        <v>23</v>
      </c>
      <c r="R838" s="6">
        <v>34</v>
      </c>
      <c r="S838" s="6">
        <v>4576.8</v>
      </c>
      <c r="T838" s="6">
        <v>5126.0160000000005</v>
      </c>
      <c r="U838" s="3">
        <v>915.36000000000013</v>
      </c>
      <c r="V838" s="4" t="s">
        <v>39</v>
      </c>
    </row>
    <row r="839" spans="1:22" ht="18" customHeight="1" x14ac:dyDescent="0.35">
      <c r="A839" s="14" t="s">
        <v>897</v>
      </c>
      <c r="B839" s="14">
        <f>Table3[[#This Row],[Year]]</f>
        <v>2024</v>
      </c>
      <c r="C839" s="14" t="str">
        <f>Table3[[#This Row],[Month]]</f>
        <v>Aug</v>
      </c>
      <c r="D839" s="14" t="s">
        <v>998</v>
      </c>
      <c r="E839" s="14" t="s">
        <v>996</v>
      </c>
      <c r="F839" s="14" t="s">
        <v>54</v>
      </c>
      <c r="G839" s="14" t="s">
        <v>55</v>
      </c>
      <c r="H839" s="14" t="s">
        <v>56</v>
      </c>
      <c r="I839" s="14" t="s">
        <v>57</v>
      </c>
      <c r="J839" s="17">
        <f>Table3[[#This Row],[Income]]</f>
        <v>200</v>
      </c>
      <c r="K839" s="17">
        <f>Table3[[#This Row],[Target Income]]</f>
        <v>224</v>
      </c>
      <c r="N839" s="1">
        <v>2024</v>
      </c>
      <c r="O839" s="1" t="s">
        <v>7</v>
      </c>
      <c r="P839" s="1" t="s">
        <v>13</v>
      </c>
      <c r="Q839" s="2" t="s">
        <v>34</v>
      </c>
      <c r="R839" s="3">
        <v>7</v>
      </c>
      <c r="S839" s="3">
        <v>200</v>
      </c>
      <c r="T839" s="3">
        <v>224</v>
      </c>
      <c r="U839" s="3">
        <v>40</v>
      </c>
      <c r="V839" s="4" t="s">
        <v>39</v>
      </c>
    </row>
    <row r="840" spans="1:22" ht="18" customHeight="1" x14ac:dyDescent="0.35">
      <c r="A840" s="10" t="s">
        <v>898</v>
      </c>
      <c r="B840" s="10">
        <f>Table3[[#This Row],[Year]]</f>
        <v>2024</v>
      </c>
      <c r="C840" s="10" t="str">
        <f>Table3[[#This Row],[Month]]</f>
        <v>Aug</v>
      </c>
      <c r="D840" s="10" t="s">
        <v>52</v>
      </c>
      <c r="E840" s="10" t="s">
        <v>53</v>
      </c>
      <c r="F840" s="10" t="s">
        <v>54</v>
      </c>
      <c r="G840" s="10" t="s">
        <v>55</v>
      </c>
      <c r="H840" s="10" t="s">
        <v>56</v>
      </c>
      <c r="I840" s="10" t="s">
        <v>1008</v>
      </c>
      <c r="J840" s="13">
        <f>Table3[[#This Row],[Income]]</f>
        <v>4577.3</v>
      </c>
      <c r="K840" s="13">
        <f>Table3[[#This Row],[Target Income]]</f>
        <v>5126.576</v>
      </c>
      <c r="N840" s="1">
        <v>2024</v>
      </c>
      <c r="O840" s="1" t="s">
        <v>7</v>
      </c>
      <c r="P840" s="1" t="s">
        <v>15</v>
      </c>
      <c r="Q840" s="5" t="s">
        <v>27</v>
      </c>
      <c r="R840" s="6">
        <v>3</v>
      </c>
      <c r="S840" s="6">
        <v>4577.3</v>
      </c>
      <c r="T840" s="6">
        <v>5126.576</v>
      </c>
      <c r="U840" s="3">
        <v>915.46</v>
      </c>
      <c r="V840" s="4" t="s">
        <v>39</v>
      </c>
    </row>
    <row r="841" spans="1:22" ht="18" customHeight="1" x14ac:dyDescent="0.35">
      <c r="A841" s="14" t="s">
        <v>899</v>
      </c>
      <c r="B841" s="14">
        <f>Table3[[#This Row],[Year]]</f>
        <v>2024</v>
      </c>
      <c r="C841" s="14" t="str">
        <f>Table3[[#This Row],[Month]]</f>
        <v>Aug</v>
      </c>
      <c r="D841" s="14" t="s">
        <v>998</v>
      </c>
      <c r="E841" s="14" t="s">
        <v>53</v>
      </c>
      <c r="F841" s="14" t="s">
        <v>54</v>
      </c>
      <c r="G841" s="14" t="s">
        <v>55</v>
      </c>
      <c r="H841" s="14" t="s">
        <v>56</v>
      </c>
      <c r="I841" s="14" t="s">
        <v>57</v>
      </c>
      <c r="J841" s="17">
        <f>Table3[[#This Row],[Income]]</f>
        <v>6600</v>
      </c>
      <c r="K841" s="17">
        <f>Table3[[#This Row],[Target Income]]</f>
        <v>7392</v>
      </c>
      <c r="N841" s="1">
        <v>2024</v>
      </c>
      <c r="O841" s="1" t="s">
        <v>7</v>
      </c>
      <c r="P841" s="1" t="s">
        <v>32</v>
      </c>
      <c r="Q841" s="5" t="s">
        <v>32</v>
      </c>
      <c r="R841" s="6">
        <v>2</v>
      </c>
      <c r="S841" s="6">
        <v>6600</v>
      </c>
      <c r="T841" s="6">
        <v>7392</v>
      </c>
      <c r="U841" s="3">
        <v>1320</v>
      </c>
      <c r="V841" s="4" t="s">
        <v>39</v>
      </c>
    </row>
    <row r="842" spans="1:22" ht="18" customHeight="1" x14ac:dyDescent="0.35">
      <c r="A842" s="10" t="s">
        <v>900</v>
      </c>
      <c r="B842" s="10">
        <f>Table3[[#This Row],[Year]]</f>
        <v>2024</v>
      </c>
      <c r="C842" s="10" t="str">
        <f>Table3[[#This Row],[Month]]</f>
        <v>Sep</v>
      </c>
      <c r="D842" s="10" t="s">
        <v>52</v>
      </c>
      <c r="E842" s="10" t="s">
        <v>53</v>
      </c>
      <c r="F842" s="10" t="s">
        <v>54</v>
      </c>
      <c r="G842" s="10" t="s">
        <v>55</v>
      </c>
      <c r="H842" s="10" t="s">
        <v>56</v>
      </c>
      <c r="I842" s="10" t="s">
        <v>1008</v>
      </c>
      <c r="J842" s="13">
        <f>Table3[[#This Row],[Income]]</f>
        <v>4577.3</v>
      </c>
      <c r="K842" s="13">
        <f>Table3[[#This Row],[Target Income]]</f>
        <v>5126.576</v>
      </c>
      <c r="N842" s="1">
        <v>2024</v>
      </c>
      <c r="O842" s="1" t="s">
        <v>8</v>
      </c>
      <c r="P842" s="1" t="s">
        <v>14</v>
      </c>
      <c r="Q842" s="2" t="s">
        <v>36</v>
      </c>
      <c r="R842" s="3">
        <v>3566</v>
      </c>
      <c r="S842" s="3">
        <v>4577.3</v>
      </c>
      <c r="T842" s="3">
        <v>5126.576</v>
      </c>
      <c r="U842" s="3">
        <v>915.46</v>
      </c>
      <c r="V842" s="4" t="s">
        <v>39</v>
      </c>
    </row>
    <row r="843" spans="1:22" ht="18" customHeight="1" x14ac:dyDescent="0.35">
      <c r="A843" s="14" t="s">
        <v>901</v>
      </c>
      <c r="B843" s="14">
        <f>Table3[[#This Row],[Year]]</f>
        <v>2024</v>
      </c>
      <c r="C843" s="14" t="str">
        <f>Table3[[#This Row],[Month]]</f>
        <v>Sep</v>
      </c>
      <c r="D843" s="14" t="s">
        <v>998</v>
      </c>
      <c r="E843" s="14" t="s">
        <v>53</v>
      </c>
      <c r="F843" s="14" t="s">
        <v>54</v>
      </c>
      <c r="G843" s="14" t="s">
        <v>55</v>
      </c>
      <c r="H843" s="14" t="s">
        <v>56</v>
      </c>
      <c r="I843" s="14" t="s">
        <v>57</v>
      </c>
      <c r="J843" s="17">
        <f>Table3[[#This Row],[Income]]</f>
        <v>8000</v>
      </c>
      <c r="K843" s="17">
        <f>Table3[[#This Row],[Target Income]]</f>
        <v>8960</v>
      </c>
      <c r="N843" s="1">
        <v>2024</v>
      </c>
      <c r="O843" s="1" t="s">
        <v>8</v>
      </c>
      <c r="P843" s="1" t="s">
        <v>14</v>
      </c>
      <c r="Q843" s="2" t="s">
        <v>37</v>
      </c>
      <c r="R843" s="3">
        <v>2498</v>
      </c>
      <c r="S843" s="3">
        <v>8000</v>
      </c>
      <c r="T843" s="3">
        <v>8960</v>
      </c>
      <c r="U843" s="3">
        <v>1600</v>
      </c>
      <c r="V843" s="4" t="s">
        <v>39</v>
      </c>
    </row>
    <row r="844" spans="1:22" ht="18" customHeight="1" x14ac:dyDescent="0.35">
      <c r="A844" s="10" t="s">
        <v>902</v>
      </c>
      <c r="B844" s="10">
        <f>Table3[[#This Row],[Year]]</f>
        <v>2024</v>
      </c>
      <c r="C844" s="10" t="str">
        <f>Table3[[#This Row],[Month]]</f>
        <v>Sep</v>
      </c>
      <c r="D844" s="10" t="s">
        <v>52</v>
      </c>
      <c r="E844" s="10" t="s">
        <v>53</v>
      </c>
      <c r="F844" s="10" t="s">
        <v>54</v>
      </c>
      <c r="G844" s="10" t="s">
        <v>55</v>
      </c>
      <c r="H844" s="10" t="s">
        <v>56</v>
      </c>
      <c r="I844" s="10" t="s">
        <v>1008</v>
      </c>
      <c r="J844" s="13">
        <f>Table3[[#This Row],[Income]]</f>
        <v>4577.2</v>
      </c>
      <c r="K844" s="13">
        <f>Table3[[#This Row],[Target Income]]</f>
        <v>5126.4639999999999</v>
      </c>
      <c r="N844" s="1">
        <v>2024</v>
      </c>
      <c r="O844" s="1" t="s">
        <v>8</v>
      </c>
      <c r="P844" s="1" t="s">
        <v>13</v>
      </c>
      <c r="Q844" s="2" t="s">
        <v>35</v>
      </c>
      <c r="R844" s="3">
        <v>1245</v>
      </c>
      <c r="S844" s="3">
        <v>4577.2</v>
      </c>
      <c r="T844" s="3">
        <v>5126.4639999999999</v>
      </c>
      <c r="U844" s="3">
        <v>915.44</v>
      </c>
      <c r="V844" s="4" t="s">
        <v>39</v>
      </c>
    </row>
    <row r="845" spans="1:22" ht="18" customHeight="1" x14ac:dyDescent="0.35">
      <c r="A845" s="14" t="s">
        <v>903</v>
      </c>
      <c r="B845" s="14">
        <f>Table3[[#This Row],[Year]]</f>
        <v>2024</v>
      </c>
      <c r="C845" s="14" t="str">
        <f>Table3[[#This Row],[Month]]</f>
        <v>Sep</v>
      </c>
      <c r="D845" s="14" t="s">
        <v>52</v>
      </c>
      <c r="E845" s="14" t="s">
        <v>53</v>
      </c>
      <c r="F845" s="14" t="s">
        <v>54</v>
      </c>
      <c r="G845" s="14" t="s">
        <v>55</v>
      </c>
      <c r="H845" s="14" t="s">
        <v>56</v>
      </c>
      <c r="I845" s="14" t="s">
        <v>1008</v>
      </c>
      <c r="J845" s="17">
        <f>Table3[[#This Row],[Income]]</f>
        <v>5743.5</v>
      </c>
      <c r="K845" s="17">
        <f>Table3[[#This Row],[Target Income]]</f>
        <v>6432.72</v>
      </c>
      <c r="N845" s="1">
        <v>2024</v>
      </c>
      <c r="O845" s="1" t="s">
        <v>8</v>
      </c>
      <c r="P845" s="1" t="s">
        <v>38</v>
      </c>
      <c r="Q845" s="5" t="s">
        <v>30</v>
      </c>
      <c r="R845" s="6">
        <v>644</v>
      </c>
      <c r="S845" s="6">
        <v>5743.5</v>
      </c>
      <c r="T845" s="6">
        <v>6432.72</v>
      </c>
      <c r="U845" s="3">
        <v>1148.7</v>
      </c>
      <c r="V845" s="4" t="s">
        <v>39</v>
      </c>
    </row>
    <row r="846" spans="1:22" ht="18" customHeight="1" x14ac:dyDescent="0.35">
      <c r="A846" s="10" t="s">
        <v>904</v>
      </c>
      <c r="B846" s="10">
        <f>Table3[[#This Row],[Year]]</f>
        <v>2024</v>
      </c>
      <c r="C846" s="10" t="str">
        <f>Table3[[#This Row],[Month]]</f>
        <v>Sep</v>
      </c>
      <c r="D846" s="10" t="s">
        <v>998</v>
      </c>
      <c r="E846" s="10" t="s">
        <v>53</v>
      </c>
      <c r="F846" s="10" t="s">
        <v>54</v>
      </c>
      <c r="G846" s="10" t="s">
        <v>997</v>
      </c>
      <c r="H846" s="10" t="s">
        <v>56</v>
      </c>
      <c r="I846" s="10" t="s">
        <v>1009</v>
      </c>
      <c r="J846" s="13">
        <f>Table3[[#This Row],[Income]]</f>
        <v>7000</v>
      </c>
      <c r="K846" s="13">
        <f>Table3[[#This Row],[Target Income]]</f>
        <v>7840</v>
      </c>
      <c r="N846" s="1">
        <v>2024</v>
      </c>
      <c r="O846" s="1" t="s">
        <v>8</v>
      </c>
      <c r="P846" s="1" t="s">
        <v>12</v>
      </c>
      <c r="Q846" s="5" t="s">
        <v>29</v>
      </c>
      <c r="R846" s="6">
        <v>643</v>
      </c>
      <c r="S846" s="6">
        <v>7000</v>
      </c>
      <c r="T846" s="6">
        <v>7840</v>
      </c>
      <c r="U846" s="3">
        <v>1400</v>
      </c>
      <c r="V846" s="4" t="s">
        <v>39</v>
      </c>
    </row>
    <row r="847" spans="1:22" ht="18" customHeight="1" x14ac:dyDescent="0.35">
      <c r="A847" s="14" t="s">
        <v>905</v>
      </c>
      <c r="B847" s="14">
        <f>Table3[[#This Row],[Year]]</f>
        <v>2024</v>
      </c>
      <c r="C847" s="14" t="str">
        <f>Table3[[#This Row],[Month]]</f>
        <v>Sep</v>
      </c>
      <c r="D847" s="14" t="s">
        <v>52</v>
      </c>
      <c r="E847" s="14" t="s">
        <v>53</v>
      </c>
      <c r="F847" s="14" t="s">
        <v>54</v>
      </c>
      <c r="G847" s="14" t="s">
        <v>997</v>
      </c>
      <c r="H847" s="14" t="s">
        <v>56</v>
      </c>
      <c r="I847" s="14" t="s">
        <v>1008</v>
      </c>
      <c r="J847" s="17">
        <f>Table3[[#This Row],[Income]]</f>
        <v>4578.6000000000004</v>
      </c>
      <c r="K847" s="17">
        <f>Table3[[#This Row],[Target Income]]</f>
        <v>5128.0320000000002</v>
      </c>
      <c r="N847" s="1">
        <v>2024</v>
      </c>
      <c r="O847" s="1" t="s">
        <v>8</v>
      </c>
      <c r="P847" s="1" t="s">
        <v>38</v>
      </c>
      <c r="Q847" s="5" t="s">
        <v>31</v>
      </c>
      <c r="R847" s="6">
        <v>455</v>
      </c>
      <c r="S847" s="6">
        <v>4578.6000000000004</v>
      </c>
      <c r="T847" s="6">
        <v>5128.0320000000002</v>
      </c>
      <c r="U847" s="3">
        <v>915.72000000000014</v>
      </c>
      <c r="V847" s="4" t="s">
        <v>39</v>
      </c>
    </row>
    <row r="848" spans="1:22" ht="18" customHeight="1" x14ac:dyDescent="0.35">
      <c r="A848" s="10" t="s">
        <v>906</v>
      </c>
      <c r="B848" s="10">
        <f>Table3[[#This Row],[Year]]</f>
        <v>2024</v>
      </c>
      <c r="C848" s="10" t="str">
        <f>Table3[[#This Row],[Month]]</f>
        <v>Sep</v>
      </c>
      <c r="D848" s="10" t="s">
        <v>998</v>
      </c>
      <c r="E848" s="10" t="s">
        <v>53</v>
      </c>
      <c r="F848" s="10" t="s">
        <v>54</v>
      </c>
      <c r="G848" s="10" t="s">
        <v>997</v>
      </c>
      <c r="H848" s="10" t="s">
        <v>56</v>
      </c>
      <c r="I848" s="10" t="s">
        <v>1009</v>
      </c>
      <c r="J848" s="13">
        <f>Table3[[#This Row],[Income]]</f>
        <v>7000</v>
      </c>
      <c r="K848" s="13">
        <f>Table3[[#This Row],[Target Income]]</f>
        <v>7840</v>
      </c>
      <c r="N848" s="1">
        <v>2024</v>
      </c>
      <c r="O848" s="1" t="s">
        <v>8</v>
      </c>
      <c r="P848" s="1" t="s">
        <v>12</v>
      </c>
      <c r="Q848" s="5" t="s">
        <v>28</v>
      </c>
      <c r="R848" s="7">
        <v>345</v>
      </c>
      <c r="S848" s="7">
        <v>7000</v>
      </c>
      <c r="T848" s="7">
        <v>7840</v>
      </c>
      <c r="U848" s="3">
        <v>1400</v>
      </c>
      <c r="V848" s="4" t="s">
        <v>39</v>
      </c>
    </row>
    <row r="849" spans="1:22" ht="18" customHeight="1" x14ac:dyDescent="0.35">
      <c r="A849" s="14" t="s">
        <v>907</v>
      </c>
      <c r="B849" s="14">
        <f>Table3[[#This Row],[Year]]</f>
        <v>2024</v>
      </c>
      <c r="C849" s="14" t="str">
        <f>Table3[[#This Row],[Month]]</f>
        <v>Sep</v>
      </c>
      <c r="D849" s="14" t="s">
        <v>998</v>
      </c>
      <c r="E849" s="14" t="s">
        <v>996</v>
      </c>
      <c r="F849" s="14" t="s">
        <v>54</v>
      </c>
      <c r="G849" s="14" t="s">
        <v>55</v>
      </c>
      <c r="H849" s="14" t="s">
        <v>56</v>
      </c>
      <c r="I849" s="14" t="s">
        <v>57</v>
      </c>
      <c r="J849" s="17">
        <f>Table3[[#This Row],[Income]]</f>
        <v>100</v>
      </c>
      <c r="K849" s="17">
        <f>Table3[[#This Row],[Target Income]]</f>
        <v>112</v>
      </c>
      <c r="N849" s="1">
        <v>2024</v>
      </c>
      <c r="O849" s="1" t="s">
        <v>8</v>
      </c>
      <c r="P849" s="1" t="s">
        <v>13</v>
      </c>
      <c r="Q849" s="2" t="s">
        <v>33</v>
      </c>
      <c r="R849" s="3">
        <v>122</v>
      </c>
      <c r="S849" s="3">
        <v>100</v>
      </c>
      <c r="T849" s="3">
        <v>112</v>
      </c>
      <c r="U849" s="3">
        <v>20</v>
      </c>
      <c r="V849" s="4" t="s">
        <v>39</v>
      </c>
    </row>
    <row r="850" spans="1:22" ht="18" customHeight="1" x14ac:dyDescent="0.35">
      <c r="A850" s="10" t="s">
        <v>908</v>
      </c>
      <c r="B850" s="10">
        <f>Table3[[#This Row],[Year]]</f>
        <v>2024</v>
      </c>
      <c r="C850" s="10" t="str">
        <f>Table3[[#This Row],[Month]]</f>
        <v>Sep</v>
      </c>
      <c r="D850" s="10" t="s">
        <v>52</v>
      </c>
      <c r="E850" s="10" t="s">
        <v>53</v>
      </c>
      <c r="F850" s="10" t="s">
        <v>54</v>
      </c>
      <c r="G850" s="10" t="s">
        <v>997</v>
      </c>
      <c r="H850" s="10" t="s">
        <v>56</v>
      </c>
      <c r="I850" s="10" t="s">
        <v>1008</v>
      </c>
      <c r="J850" s="13">
        <f>Table3[[#This Row],[Income]]</f>
        <v>4577.2</v>
      </c>
      <c r="K850" s="13">
        <f>Table3[[#This Row],[Target Income]]</f>
        <v>5126.4639999999999</v>
      </c>
      <c r="N850" s="1">
        <v>2024</v>
      </c>
      <c r="O850" s="1" t="s">
        <v>8</v>
      </c>
      <c r="P850" s="1" t="s">
        <v>15</v>
      </c>
      <c r="Q850" s="5" t="s">
        <v>26</v>
      </c>
      <c r="R850" s="6">
        <v>78</v>
      </c>
      <c r="S850" s="6">
        <v>4577.2</v>
      </c>
      <c r="T850" s="6">
        <v>5126.4639999999999</v>
      </c>
      <c r="U850" s="3">
        <v>915.44</v>
      </c>
      <c r="V850" s="4" t="s">
        <v>39</v>
      </c>
    </row>
    <row r="851" spans="1:22" ht="18" customHeight="1" x14ac:dyDescent="0.35">
      <c r="A851" s="14" t="s">
        <v>909</v>
      </c>
      <c r="B851" s="14">
        <f>Table3[[#This Row],[Year]]</f>
        <v>2024</v>
      </c>
      <c r="C851" s="14" t="str">
        <f>Table3[[#This Row],[Month]]</f>
        <v>Sep</v>
      </c>
      <c r="D851" s="14" t="s">
        <v>52</v>
      </c>
      <c r="E851" s="14" t="s">
        <v>53</v>
      </c>
      <c r="F851" s="14" t="s">
        <v>54</v>
      </c>
      <c r="G851" s="14" t="s">
        <v>997</v>
      </c>
      <c r="H851" s="14" t="s">
        <v>56</v>
      </c>
      <c r="I851" s="14" t="s">
        <v>1008</v>
      </c>
      <c r="J851" s="17">
        <f>Table3[[#This Row],[Income]]</f>
        <v>4576.8999999999996</v>
      </c>
      <c r="K851" s="17">
        <f>Table3[[#This Row],[Target Income]]</f>
        <v>5126.1279999999997</v>
      </c>
      <c r="N851" s="1">
        <v>2024</v>
      </c>
      <c r="O851" s="1" t="s">
        <v>8</v>
      </c>
      <c r="P851" s="1" t="s">
        <v>15</v>
      </c>
      <c r="Q851" s="5" t="s">
        <v>24</v>
      </c>
      <c r="R851" s="6">
        <v>76</v>
      </c>
      <c r="S851" s="6">
        <v>4576.8999999999996</v>
      </c>
      <c r="T851" s="6">
        <v>5126.1279999999997</v>
      </c>
      <c r="U851" s="3">
        <v>915.38</v>
      </c>
      <c r="V851" s="4" t="s">
        <v>39</v>
      </c>
    </row>
    <row r="852" spans="1:22" ht="18" customHeight="1" x14ac:dyDescent="0.35">
      <c r="A852" s="10" t="s">
        <v>910</v>
      </c>
      <c r="B852" s="10">
        <f>Table3[[#This Row],[Year]]</f>
        <v>2024</v>
      </c>
      <c r="C852" s="10" t="str">
        <f>Table3[[#This Row],[Month]]</f>
        <v>Sep</v>
      </c>
      <c r="D852" s="10" t="s">
        <v>998</v>
      </c>
      <c r="E852" s="10" t="s">
        <v>996</v>
      </c>
      <c r="F852" s="10" t="s">
        <v>54</v>
      </c>
      <c r="G852" s="10" t="s">
        <v>55</v>
      </c>
      <c r="H852" s="10" t="s">
        <v>56</v>
      </c>
      <c r="I852" s="10" t="s">
        <v>57</v>
      </c>
      <c r="J852" s="13">
        <f>Table3[[#This Row],[Income]]</f>
        <v>200</v>
      </c>
      <c r="K852" s="13">
        <f>Table3[[#This Row],[Target Income]]</f>
        <v>224</v>
      </c>
      <c r="N852" s="1">
        <v>2024</v>
      </c>
      <c r="O852" s="1" t="s">
        <v>8</v>
      </c>
      <c r="P852" s="1" t="s">
        <v>15</v>
      </c>
      <c r="Q852" s="5" t="s">
        <v>25</v>
      </c>
      <c r="R852" s="6">
        <v>46</v>
      </c>
      <c r="S852" s="6">
        <v>200</v>
      </c>
      <c r="T852" s="6">
        <v>224</v>
      </c>
      <c r="U852" s="3">
        <v>40</v>
      </c>
      <c r="V852" s="4" t="s">
        <v>39</v>
      </c>
    </row>
    <row r="853" spans="1:22" ht="18" customHeight="1" x14ac:dyDescent="0.35">
      <c r="A853" s="14" t="s">
        <v>911</v>
      </c>
      <c r="B853" s="14">
        <f>Table3[[#This Row],[Year]]</f>
        <v>2024</v>
      </c>
      <c r="C853" s="14" t="str">
        <f>Table3[[#This Row],[Month]]</f>
        <v>Sep</v>
      </c>
      <c r="D853" s="14" t="s">
        <v>52</v>
      </c>
      <c r="E853" s="14" t="s">
        <v>53</v>
      </c>
      <c r="F853" s="14" t="s">
        <v>54</v>
      </c>
      <c r="G853" s="14" t="s">
        <v>997</v>
      </c>
      <c r="H853" s="14" t="s">
        <v>56</v>
      </c>
      <c r="I853" s="14" t="s">
        <v>1008</v>
      </c>
      <c r="J853" s="17">
        <f>Table3[[#This Row],[Income]]</f>
        <v>4576.8</v>
      </c>
      <c r="K853" s="17">
        <f>Table3[[#This Row],[Target Income]]</f>
        <v>5126.0160000000005</v>
      </c>
      <c r="N853" s="1">
        <v>2024</v>
      </c>
      <c r="O853" s="1" t="s">
        <v>8</v>
      </c>
      <c r="P853" s="1" t="s">
        <v>15</v>
      </c>
      <c r="Q853" s="5" t="s">
        <v>23</v>
      </c>
      <c r="R853" s="6">
        <v>34</v>
      </c>
      <c r="S853" s="6">
        <v>4576.8</v>
      </c>
      <c r="T853" s="6">
        <v>5126.0160000000005</v>
      </c>
      <c r="U853" s="3">
        <v>915.36000000000013</v>
      </c>
      <c r="V853" s="4" t="s">
        <v>39</v>
      </c>
    </row>
    <row r="854" spans="1:22" ht="18" customHeight="1" x14ac:dyDescent="0.35">
      <c r="A854" s="10" t="s">
        <v>912</v>
      </c>
      <c r="B854" s="10">
        <f>Table3[[#This Row],[Year]]</f>
        <v>2024</v>
      </c>
      <c r="C854" s="10" t="str">
        <f>Table3[[#This Row],[Month]]</f>
        <v>Sep</v>
      </c>
      <c r="D854" s="10" t="s">
        <v>998</v>
      </c>
      <c r="E854" s="10" t="s">
        <v>996</v>
      </c>
      <c r="F854" s="10" t="s">
        <v>54</v>
      </c>
      <c r="G854" s="10" t="s">
        <v>55</v>
      </c>
      <c r="H854" s="10" t="s">
        <v>56</v>
      </c>
      <c r="I854" s="10" t="s">
        <v>57</v>
      </c>
      <c r="J854" s="13">
        <f>Table3[[#This Row],[Income]]</f>
        <v>200</v>
      </c>
      <c r="K854" s="13">
        <f>Table3[[#This Row],[Target Income]]</f>
        <v>224</v>
      </c>
      <c r="N854" s="1">
        <v>2024</v>
      </c>
      <c r="O854" s="1" t="s">
        <v>8</v>
      </c>
      <c r="P854" s="1" t="s">
        <v>13</v>
      </c>
      <c r="Q854" s="2" t="s">
        <v>34</v>
      </c>
      <c r="R854" s="3">
        <v>7</v>
      </c>
      <c r="S854" s="3">
        <v>200</v>
      </c>
      <c r="T854" s="3">
        <v>224</v>
      </c>
      <c r="U854" s="3">
        <v>40</v>
      </c>
      <c r="V854" s="4" t="s">
        <v>39</v>
      </c>
    </row>
    <row r="855" spans="1:22" ht="18" customHeight="1" x14ac:dyDescent="0.35">
      <c r="A855" s="14" t="s">
        <v>913</v>
      </c>
      <c r="B855" s="14">
        <f>Table3[[#This Row],[Year]]</f>
        <v>2024</v>
      </c>
      <c r="C855" s="14" t="str">
        <f>Table3[[#This Row],[Month]]</f>
        <v>Sep</v>
      </c>
      <c r="D855" s="14" t="s">
        <v>52</v>
      </c>
      <c r="E855" s="14" t="s">
        <v>53</v>
      </c>
      <c r="F855" s="14" t="s">
        <v>54</v>
      </c>
      <c r="G855" s="14" t="s">
        <v>55</v>
      </c>
      <c r="H855" s="14" t="s">
        <v>56</v>
      </c>
      <c r="I855" s="14" t="s">
        <v>1008</v>
      </c>
      <c r="J855" s="17">
        <f>Table3[[#This Row],[Income]]</f>
        <v>4577.3</v>
      </c>
      <c r="K855" s="17">
        <f>Table3[[#This Row],[Target Income]]</f>
        <v>5126.576</v>
      </c>
      <c r="N855" s="1">
        <v>2024</v>
      </c>
      <c r="O855" s="1" t="s">
        <v>8</v>
      </c>
      <c r="P855" s="1" t="s">
        <v>15</v>
      </c>
      <c r="Q855" s="5" t="s">
        <v>27</v>
      </c>
      <c r="R855" s="6">
        <v>3</v>
      </c>
      <c r="S855" s="6">
        <v>4577.3</v>
      </c>
      <c r="T855" s="6">
        <v>5126.576</v>
      </c>
      <c r="U855" s="3">
        <v>915.46</v>
      </c>
      <c r="V855" s="4" t="s">
        <v>39</v>
      </c>
    </row>
    <row r="856" spans="1:22" ht="18" customHeight="1" x14ac:dyDescent="0.35">
      <c r="A856" s="10" t="s">
        <v>914</v>
      </c>
      <c r="B856" s="10">
        <f>Table3[[#This Row],[Year]]</f>
        <v>2024</v>
      </c>
      <c r="C856" s="10" t="str">
        <f>Table3[[#This Row],[Month]]</f>
        <v>Sep</v>
      </c>
      <c r="D856" s="10" t="s">
        <v>998</v>
      </c>
      <c r="E856" s="10" t="s">
        <v>53</v>
      </c>
      <c r="F856" s="10" t="s">
        <v>54</v>
      </c>
      <c r="G856" s="10" t="s">
        <v>55</v>
      </c>
      <c r="H856" s="10" t="s">
        <v>56</v>
      </c>
      <c r="I856" s="10" t="s">
        <v>57</v>
      </c>
      <c r="J856" s="13">
        <f>Table3[[#This Row],[Income]]</f>
        <v>6600</v>
      </c>
      <c r="K856" s="13">
        <f>Table3[[#This Row],[Target Income]]</f>
        <v>7392</v>
      </c>
      <c r="N856" s="1">
        <v>2024</v>
      </c>
      <c r="O856" s="1" t="s">
        <v>8</v>
      </c>
      <c r="P856" s="1" t="s">
        <v>32</v>
      </c>
      <c r="Q856" s="5" t="s">
        <v>32</v>
      </c>
      <c r="R856" s="6">
        <v>2</v>
      </c>
      <c r="S856" s="6">
        <v>6600</v>
      </c>
      <c r="T856" s="6">
        <v>7392</v>
      </c>
      <c r="U856" s="3">
        <v>1320</v>
      </c>
      <c r="V856" s="4" t="s">
        <v>39</v>
      </c>
    </row>
    <row r="857" spans="1:22" ht="18" customHeight="1" x14ac:dyDescent="0.35">
      <c r="A857" s="14" t="s">
        <v>915</v>
      </c>
      <c r="B857" s="14">
        <f>Table3[[#This Row],[Year]]</f>
        <v>2024</v>
      </c>
      <c r="C857" s="14" t="str">
        <f>Table3[[#This Row],[Month]]</f>
        <v>Oct</v>
      </c>
      <c r="D857" s="14" t="s">
        <v>52</v>
      </c>
      <c r="E857" s="14" t="s">
        <v>53</v>
      </c>
      <c r="F857" s="14" t="s">
        <v>54</v>
      </c>
      <c r="G857" s="14" t="s">
        <v>55</v>
      </c>
      <c r="H857" s="14" t="s">
        <v>56</v>
      </c>
      <c r="I857" s="14" t="s">
        <v>1008</v>
      </c>
      <c r="J857" s="17">
        <f>Table3[[#This Row],[Income]]</f>
        <v>4577.3</v>
      </c>
      <c r="K857" s="17">
        <f>Table3[[#This Row],[Target Income]]</f>
        <v>5126.576</v>
      </c>
      <c r="N857" s="1">
        <v>2024</v>
      </c>
      <c r="O857" s="1" t="s">
        <v>9</v>
      </c>
      <c r="P857" s="1" t="s">
        <v>14</v>
      </c>
      <c r="Q857" s="2" t="s">
        <v>36</v>
      </c>
      <c r="R857" s="3">
        <v>3566</v>
      </c>
      <c r="S857" s="3">
        <v>4577.3</v>
      </c>
      <c r="T857" s="3">
        <v>5126.576</v>
      </c>
      <c r="U857" s="3">
        <v>915.46</v>
      </c>
      <c r="V857" s="4" t="s">
        <v>39</v>
      </c>
    </row>
    <row r="858" spans="1:22" ht="18" customHeight="1" x14ac:dyDescent="0.35">
      <c r="A858" s="10" t="s">
        <v>916</v>
      </c>
      <c r="B858" s="10">
        <f>Table3[[#This Row],[Year]]</f>
        <v>2024</v>
      </c>
      <c r="C858" s="10" t="str">
        <f>Table3[[#This Row],[Month]]</f>
        <v>Oct</v>
      </c>
      <c r="D858" s="10" t="s">
        <v>998</v>
      </c>
      <c r="E858" s="10" t="s">
        <v>53</v>
      </c>
      <c r="F858" s="10" t="s">
        <v>54</v>
      </c>
      <c r="G858" s="10" t="s">
        <v>55</v>
      </c>
      <c r="H858" s="10" t="s">
        <v>56</v>
      </c>
      <c r="I858" s="10" t="s">
        <v>57</v>
      </c>
      <c r="J858" s="13">
        <f>Table3[[#This Row],[Income]]</f>
        <v>8000</v>
      </c>
      <c r="K858" s="13">
        <f>Table3[[#This Row],[Target Income]]</f>
        <v>8960</v>
      </c>
      <c r="N858" s="1">
        <v>2024</v>
      </c>
      <c r="O858" s="1" t="s">
        <v>9</v>
      </c>
      <c r="P858" s="1" t="s">
        <v>14</v>
      </c>
      <c r="Q858" s="2" t="s">
        <v>37</v>
      </c>
      <c r="R858" s="3">
        <v>2498</v>
      </c>
      <c r="S858" s="3">
        <v>8000</v>
      </c>
      <c r="T858" s="3">
        <v>8960</v>
      </c>
      <c r="U858" s="3">
        <v>1600</v>
      </c>
      <c r="V858" s="4" t="s">
        <v>39</v>
      </c>
    </row>
    <row r="859" spans="1:22" ht="18" customHeight="1" x14ac:dyDescent="0.35">
      <c r="A859" s="14" t="s">
        <v>917</v>
      </c>
      <c r="B859" s="14">
        <f>Table3[[#This Row],[Year]]</f>
        <v>2024</v>
      </c>
      <c r="C859" s="14" t="str">
        <f>Table3[[#This Row],[Month]]</f>
        <v>Oct</v>
      </c>
      <c r="D859" s="14" t="s">
        <v>52</v>
      </c>
      <c r="E859" s="14" t="s">
        <v>53</v>
      </c>
      <c r="F859" s="14" t="s">
        <v>54</v>
      </c>
      <c r="G859" s="14" t="s">
        <v>997</v>
      </c>
      <c r="H859" s="14" t="s">
        <v>56</v>
      </c>
      <c r="I859" s="14" t="s">
        <v>1008</v>
      </c>
      <c r="J859" s="17">
        <f>Table3[[#This Row],[Income]]</f>
        <v>4577.2</v>
      </c>
      <c r="K859" s="17">
        <f>Table3[[#This Row],[Target Income]]</f>
        <v>5126.4639999999999</v>
      </c>
      <c r="N859" s="1">
        <v>2024</v>
      </c>
      <c r="O859" s="1" t="s">
        <v>9</v>
      </c>
      <c r="P859" s="1" t="s">
        <v>13</v>
      </c>
      <c r="Q859" s="2" t="s">
        <v>35</v>
      </c>
      <c r="R859" s="3">
        <v>1245</v>
      </c>
      <c r="S859" s="3">
        <v>4577.2</v>
      </c>
      <c r="T859" s="3">
        <v>5126.4639999999999</v>
      </c>
      <c r="U859" s="3">
        <v>915.44</v>
      </c>
      <c r="V859" s="4" t="s">
        <v>39</v>
      </c>
    </row>
    <row r="860" spans="1:22" ht="18" customHeight="1" x14ac:dyDescent="0.35">
      <c r="A860" s="10" t="s">
        <v>918</v>
      </c>
      <c r="B860" s="10">
        <f>Table3[[#This Row],[Year]]</f>
        <v>2024</v>
      </c>
      <c r="C860" s="10" t="str">
        <f>Table3[[#This Row],[Month]]</f>
        <v>Oct</v>
      </c>
      <c r="D860" s="10" t="s">
        <v>52</v>
      </c>
      <c r="E860" s="10" t="s">
        <v>53</v>
      </c>
      <c r="F860" s="10" t="s">
        <v>54</v>
      </c>
      <c r="G860" s="10" t="s">
        <v>997</v>
      </c>
      <c r="H860" s="10" t="s">
        <v>56</v>
      </c>
      <c r="I860" s="10" t="s">
        <v>1008</v>
      </c>
      <c r="J860" s="13">
        <f>Table3[[#This Row],[Income]]</f>
        <v>5743.5</v>
      </c>
      <c r="K860" s="13">
        <f>Table3[[#This Row],[Target Income]]</f>
        <v>6432.72</v>
      </c>
      <c r="N860" s="1">
        <v>2024</v>
      </c>
      <c r="O860" s="1" t="s">
        <v>9</v>
      </c>
      <c r="P860" s="1" t="s">
        <v>38</v>
      </c>
      <c r="Q860" s="5" t="s">
        <v>30</v>
      </c>
      <c r="R860" s="6">
        <v>644</v>
      </c>
      <c r="S860" s="6">
        <v>5743.5</v>
      </c>
      <c r="T860" s="6">
        <v>6432.72</v>
      </c>
      <c r="U860" s="3">
        <v>1148.7</v>
      </c>
      <c r="V860" s="4" t="s">
        <v>39</v>
      </c>
    </row>
    <row r="861" spans="1:22" ht="18" customHeight="1" x14ac:dyDescent="0.35">
      <c r="A861" s="14" t="s">
        <v>919</v>
      </c>
      <c r="B861" s="14">
        <f>Table3[[#This Row],[Year]]</f>
        <v>2024</v>
      </c>
      <c r="C861" s="14" t="str">
        <f>Table3[[#This Row],[Month]]</f>
        <v>Oct</v>
      </c>
      <c r="D861" s="14" t="s">
        <v>998</v>
      </c>
      <c r="E861" s="14" t="s">
        <v>53</v>
      </c>
      <c r="F861" s="14" t="s">
        <v>54</v>
      </c>
      <c r="G861" s="14" t="s">
        <v>55</v>
      </c>
      <c r="H861" s="14" t="s">
        <v>56</v>
      </c>
      <c r="I861" s="14" t="s">
        <v>57</v>
      </c>
      <c r="J861" s="17">
        <f>Table3[[#This Row],[Income]]</f>
        <v>7000</v>
      </c>
      <c r="K861" s="17">
        <f>Table3[[#This Row],[Target Income]]</f>
        <v>7840</v>
      </c>
      <c r="N861" s="1">
        <v>2024</v>
      </c>
      <c r="O861" s="1" t="s">
        <v>9</v>
      </c>
      <c r="P861" s="1" t="s">
        <v>12</v>
      </c>
      <c r="Q861" s="5" t="s">
        <v>29</v>
      </c>
      <c r="R861" s="6">
        <v>643</v>
      </c>
      <c r="S861" s="6">
        <v>7000</v>
      </c>
      <c r="T861" s="6">
        <v>7840</v>
      </c>
      <c r="U861" s="3">
        <v>1400</v>
      </c>
      <c r="V861" s="4" t="s">
        <v>41</v>
      </c>
    </row>
    <row r="862" spans="1:22" ht="18" customHeight="1" x14ac:dyDescent="0.35">
      <c r="A862" s="10" t="s">
        <v>920</v>
      </c>
      <c r="B862" s="10">
        <f>Table3[[#This Row],[Year]]</f>
        <v>2024</v>
      </c>
      <c r="C862" s="10" t="str">
        <f>Table3[[#This Row],[Month]]</f>
        <v>Oct</v>
      </c>
      <c r="D862" s="10" t="s">
        <v>52</v>
      </c>
      <c r="E862" s="10" t="s">
        <v>53</v>
      </c>
      <c r="F862" s="10" t="s">
        <v>54</v>
      </c>
      <c r="G862" s="10" t="s">
        <v>55</v>
      </c>
      <c r="H862" s="10" t="s">
        <v>56</v>
      </c>
      <c r="I862" s="10" t="s">
        <v>1008</v>
      </c>
      <c r="J862" s="13">
        <f>Table3[[#This Row],[Income]]</f>
        <v>4578.6000000000004</v>
      </c>
      <c r="K862" s="13">
        <f>Table3[[#This Row],[Target Income]]</f>
        <v>5128.0320000000002</v>
      </c>
      <c r="N862" s="1">
        <v>2024</v>
      </c>
      <c r="O862" s="1" t="s">
        <v>9</v>
      </c>
      <c r="P862" s="1" t="s">
        <v>38</v>
      </c>
      <c r="Q862" s="5" t="s">
        <v>31</v>
      </c>
      <c r="R862" s="6">
        <v>455</v>
      </c>
      <c r="S862" s="6">
        <v>4578.6000000000004</v>
      </c>
      <c r="T862" s="6">
        <v>5128.0320000000002</v>
      </c>
      <c r="U862" s="3">
        <v>915.72000000000014</v>
      </c>
      <c r="V862" s="4" t="s">
        <v>41</v>
      </c>
    </row>
    <row r="863" spans="1:22" ht="18" customHeight="1" x14ac:dyDescent="0.35">
      <c r="A863" s="14" t="s">
        <v>921</v>
      </c>
      <c r="B863" s="14">
        <f>Table3[[#This Row],[Year]]</f>
        <v>2024</v>
      </c>
      <c r="C863" s="14" t="str">
        <f>Table3[[#This Row],[Month]]</f>
        <v>Oct</v>
      </c>
      <c r="D863" s="14" t="s">
        <v>998</v>
      </c>
      <c r="E863" s="14" t="s">
        <v>53</v>
      </c>
      <c r="F863" s="14" t="s">
        <v>54</v>
      </c>
      <c r="G863" s="14" t="s">
        <v>55</v>
      </c>
      <c r="H863" s="14" t="s">
        <v>56</v>
      </c>
      <c r="I863" s="14" t="s">
        <v>57</v>
      </c>
      <c r="J863" s="17">
        <f>Table3[[#This Row],[Income]]</f>
        <v>7000</v>
      </c>
      <c r="K863" s="17">
        <f>Table3[[#This Row],[Target Income]]</f>
        <v>7840</v>
      </c>
      <c r="N863" s="1">
        <v>2024</v>
      </c>
      <c r="O863" s="1" t="s">
        <v>9</v>
      </c>
      <c r="P863" s="1" t="s">
        <v>12</v>
      </c>
      <c r="Q863" s="5" t="s">
        <v>28</v>
      </c>
      <c r="R863" s="7">
        <v>345</v>
      </c>
      <c r="S863" s="7">
        <v>7000</v>
      </c>
      <c r="T863" s="7">
        <v>7840</v>
      </c>
      <c r="U863" s="3">
        <v>1400</v>
      </c>
      <c r="V863" s="4" t="s">
        <v>41</v>
      </c>
    </row>
    <row r="864" spans="1:22" ht="18" customHeight="1" x14ac:dyDescent="0.35">
      <c r="A864" s="10" t="s">
        <v>922</v>
      </c>
      <c r="B864" s="10">
        <f>Table3[[#This Row],[Year]]</f>
        <v>2024</v>
      </c>
      <c r="C864" s="10" t="str">
        <f>Table3[[#This Row],[Month]]</f>
        <v>Oct</v>
      </c>
      <c r="D864" s="10" t="s">
        <v>998</v>
      </c>
      <c r="E864" s="10" t="s">
        <v>996</v>
      </c>
      <c r="F864" s="10" t="s">
        <v>54</v>
      </c>
      <c r="G864" s="10" t="s">
        <v>55</v>
      </c>
      <c r="H864" s="10" t="s">
        <v>56</v>
      </c>
      <c r="I864" s="10" t="s">
        <v>57</v>
      </c>
      <c r="J864" s="13">
        <f>Table3[[#This Row],[Income]]</f>
        <v>100</v>
      </c>
      <c r="K864" s="13">
        <f>Table3[[#This Row],[Target Income]]</f>
        <v>112</v>
      </c>
      <c r="N864" s="1">
        <v>2024</v>
      </c>
      <c r="O864" s="1" t="s">
        <v>9</v>
      </c>
      <c r="P864" s="1" t="s">
        <v>13</v>
      </c>
      <c r="Q864" s="2" t="s">
        <v>33</v>
      </c>
      <c r="R864" s="3">
        <v>122</v>
      </c>
      <c r="S864" s="3">
        <v>100</v>
      </c>
      <c r="T864" s="3">
        <v>112</v>
      </c>
      <c r="U864" s="3">
        <v>20</v>
      </c>
      <c r="V864" s="4" t="s">
        <v>41</v>
      </c>
    </row>
    <row r="865" spans="1:22" ht="18" customHeight="1" x14ac:dyDescent="0.35">
      <c r="A865" s="14" t="s">
        <v>923</v>
      </c>
      <c r="B865" s="14">
        <f>Table3[[#This Row],[Year]]</f>
        <v>2024</v>
      </c>
      <c r="C865" s="14" t="str">
        <f>Table3[[#This Row],[Month]]</f>
        <v>Oct</v>
      </c>
      <c r="D865" s="14" t="s">
        <v>52</v>
      </c>
      <c r="E865" s="14" t="s">
        <v>53</v>
      </c>
      <c r="F865" s="14" t="s">
        <v>54</v>
      </c>
      <c r="G865" s="14" t="s">
        <v>55</v>
      </c>
      <c r="H865" s="14" t="s">
        <v>56</v>
      </c>
      <c r="I865" s="14" t="s">
        <v>1008</v>
      </c>
      <c r="J865" s="17">
        <f>Table3[[#This Row],[Income]]</f>
        <v>4577.2</v>
      </c>
      <c r="K865" s="17">
        <f>Table3[[#This Row],[Target Income]]</f>
        <v>5126.4639999999999</v>
      </c>
      <c r="N865" s="1">
        <v>2024</v>
      </c>
      <c r="O865" s="1" t="s">
        <v>9</v>
      </c>
      <c r="P865" s="1" t="s">
        <v>15</v>
      </c>
      <c r="Q865" s="5" t="s">
        <v>26</v>
      </c>
      <c r="R865" s="6">
        <v>78</v>
      </c>
      <c r="S865" s="6">
        <v>4577.2</v>
      </c>
      <c r="T865" s="6">
        <v>5126.4639999999999</v>
      </c>
      <c r="U865" s="3">
        <v>915.44</v>
      </c>
      <c r="V865" s="4" t="s">
        <v>41</v>
      </c>
    </row>
    <row r="866" spans="1:22" ht="18" customHeight="1" x14ac:dyDescent="0.35">
      <c r="A866" s="10" t="s">
        <v>924</v>
      </c>
      <c r="B866" s="10">
        <f>Table3[[#This Row],[Year]]</f>
        <v>2024</v>
      </c>
      <c r="C866" s="10" t="str">
        <f>Table3[[#This Row],[Month]]</f>
        <v>Oct</v>
      </c>
      <c r="D866" s="10" t="s">
        <v>52</v>
      </c>
      <c r="E866" s="10" t="s">
        <v>53</v>
      </c>
      <c r="F866" s="10" t="s">
        <v>54</v>
      </c>
      <c r="G866" s="10" t="s">
        <v>55</v>
      </c>
      <c r="H866" s="10" t="s">
        <v>56</v>
      </c>
      <c r="I866" s="10" t="s">
        <v>1008</v>
      </c>
      <c r="J866" s="13">
        <f>Table3[[#This Row],[Income]]</f>
        <v>4576.8999999999996</v>
      </c>
      <c r="K866" s="13">
        <f>Table3[[#This Row],[Target Income]]</f>
        <v>5126.1279999999997</v>
      </c>
      <c r="N866" s="1">
        <v>2024</v>
      </c>
      <c r="O866" s="1" t="s">
        <v>9</v>
      </c>
      <c r="P866" s="1" t="s">
        <v>15</v>
      </c>
      <c r="Q866" s="5" t="s">
        <v>24</v>
      </c>
      <c r="R866" s="6">
        <v>76</v>
      </c>
      <c r="S866" s="6">
        <v>4576.8999999999996</v>
      </c>
      <c r="T866" s="6">
        <v>5126.1279999999997</v>
      </c>
      <c r="U866" s="3">
        <v>915.38</v>
      </c>
      <c r="V866" s="4" t="s">
        <v>41</v>
      </c>
    </row>
    <row r="867" spans="1:22" ht="18" customHeight="1" x14ac:dyDescent="0.35">
      <c r="A867" s="14" t="s">
        <v>925</v>
      </c>
      <c r="B867" s="14">
        <f>Table3[[#This Row],[Year]]</f>
        <v>2024</v>
      </c>
      <c r="C867" s="14" t="str">
        <f>Table3[[#This Row],[Month]]</f>
        <v>Oct</v>
      </c>
      <c r="D867" s="14" t="s">
        <v>998</v>
      </c>
      <c r="E867" s="14" t="s">
        <v>996</v>
      </c>
      <c r="F867" s="14" t="s">
        <v>54</v>
      </c>
      <c r="G867" s="14" t="s">
        <v>55</v>
      </c>
      <c r="H867" s="14" t="s">
        <v>56</v>
      </c>
      <c r="I867" s="14" t="s">
        <v>57</v>
      </c>
      <c r="J867" s="17">
        <f>Table3[[#This Row],[Income]]</f>
        <v>200</v>
      </c>
      <c r="K867" s="17">
        <f>Table3[[#This Row],[Target Income]]</f>
        <v>224</v>
      </c>
      <c r="N867" s="1">
        <v>2024</v>
      </c>
      <c r="O867" s="1" t="s">
        <v>9</v>
      </c>
      <c r="P867" s="1" t="s">
        <v>15</v>
      </c>
      <c r="Q867" s="5" t="s">
        <v>25</v>
      </c>
      <c r="R867" s="6">
        <v>46</v>
      </c>
      <c r="S867" s="6">
        <v>200</v>
      </c>
      <c r="T867" s="6">
        <v>224</v>
      </c>
      <c r="U867" s="3">
        <v>40</v>
      </c>
      <c r="V867" s="4" t="s">
        <v>41</v>
      </c>
    </row>
    <row r="868" spans="1:22" ht="18" customHeight="1" x14ac:dyDescent="0.35">
      <c r="A868" s="10" t="s">
        <v>926</v>
      </c>
      <c r="B868" s="10">
        <f>Table3[[#This Row],[Year]]</f>
        <v>2024</v>
      </c>
      <c r="C868" s="10" t="str">
        <f>Table3[[#This Row],[Month]]</f>
        <v>Oct</v>
      </c>
      <c r="D868" s="10" t="s">
        <v>52</v>
      </c>
      <c r="E868" s="10" t="s">
        <v>53</v>
      </c>
      <c r="F868" s="10" t="s">
        <v>54</v>
      </c>
      <c r="G868" s="10" t="s">
        <v>55</v>
      </c>
      <c r="H868" s="10" t="s">
        <v>56</v>
      </c>
      <c r="I868" s="10" t="s">
        <v>1008</v>
      </c>
      <c r="J868" s="13">
        <f>Table3[[#This Row],[Income]]</f>
        <v>4576.8</v>
      </c>
      <c r="K868" s="13">
        <f>Table3[[#This Row],[Target Income]]</f>
        <v>5126.0160000000005</v>
      </c>
      <c r="N868" s="1">
        <v>2024</v>
      </c>
      <c r="O868" s="1" t="s">
        <v>9</v>
      </c>
      <c r="P868" s="1" t="s">
        <v>15</v>
      </c>
      <c r="Q868" s="5" t="s">
        <v>23</v>
      </c>
      <c r="R868" s="6">
        <v>34</v>
      </c>
      <c r="S868" s="6">
        <v>4576.8</v>
      </c>
      <c r="T868" s="6">
        <v>5126.0160000000005</v>
      </c>
      <c r="U868" s="3">
        <v>915.36000000000013</v>
      </c>
      <c r="V868" s="4" t="s">
        <v>41</v>
      </c>
    </row>
    <row r="869" spans="1:22" ht="18" customHeight="1" x14ac:dyDescent="0.35">
      <c r="A869" s="14" t="s">
        <v>927</v>
      </c>
      <c r="B869" s="14">
        <f>Table3[[#This Row],[Year]]</f>
        <v>2024</v>
      </c>
      <c r="C869" s="14" t="str">
        <f>Table3[[#This Row],[Month]]</f>
        <v>Oct</v>
      </c>
      <c r="D869" s="14" t="s">
        <v>998</v>
      </c>
      <c r="E869" s="14" t="s">
        <v>996</v>
      </c>
      <c r="F869" s="14" t="s">
        <v>54</v>
      </c>
      <c r="G869" s="14" t="s">
        <v>55</v>
      </c>
      <c r="H869" s="14" t="s">
        <v>56</v>
      </c>
      <c r="I869" s="14" t="s">
        <v>57</v>
      </c>
      <c r="J869" s="17">
        <f>Table3[[#This Row],[Income]]</f>
        <v>200</v>
      </c>
      <c r="K869" s="17">
        <f>Table3[[#This Row],[Target Income]]</f>
        <v>224</v>
      </c>
      <c r="N869" s="1">
        <v>2024</v>
      </c>
      <c r="O869" s="1" t="s">
        <v>9</v>
      </c>
      <c r="P869" s="1" t="s">
        <v>13</v>
      </c>
      <c r="Q869" s="2" t="s">
        <v>34</v>
      </c>
      <c r="R869" s="3">
        <v>7</v>
      </c>
      <c r="S869" s="3">
        <v>200</v>
      </c>
      <c r="T869" s="3">
        <v>224</v>
      </c>
      <c r="U869" s="3">
        <v>40</v>
      </c>
      <c r="V869" s="4" t="s">
        <v>41</v>
      </c>
    </row>
    <row r="870" spans="1:22" ht="18" customHeight="1" x14ac:dyDescent="0.35">
      <c r="A870" s="10" t="s">
        <v>928</v>
      </c>
      <c r="B870" s="10">
        <f>Table3[[#This Row],[Year]]</f>
        <v>2024</v>
      </c>
      <c r="C870" s="10" t="str">
        <f>Table3[[#This Row],[Month]]</f>
        <v>Oct</v>
      </c>
      <c r="D870" s="10" t="s">
        <v>52</v>
      </c>
      <c r="E870" s="10" t="s">
        <v>53</v>
      </c>
      <c r="F870" s="10" t="s">
        <v>54</v>
      </c>
      <c r="G870" s="10" t="s">
        <v>55</v>
      </c>
      <c r="H870" s="10" t="s">
        <v>56</v>
      </c>
      <c r="I870" s="10" t="s">
        <v>1008</v>
      </c>
      <c r="J870" s="13">
        <f>Table3[[#This Row],[Income]]</f>
        <v>4577.3</v>
      </c>
      <c r="K870" s="13">
        <f>Table3[[#This Row],[Target Income]]</f>
        <v>5126.576</v>
      </c>
      <c r="N870" s="1">
        <v>2024</v>
      </c>
      <c r="O870" s="1" t="s">
        <v>9</v>
      </c>
      <c r="P870" s="1" t="s">
        <v>15</v>
      </c>
      <c r="Q870" s="5" t="s">
        <v>27</v>
      </c>
      <c r="R870" s="6">
        <v>3</v>
      </c>
      <c r="S870" s="6">
        <v>4577.3</v>
      </c>
      <c r="T870" s="6">
        <v>5126.576</v>
      </c>
      <c r="U870" s="3">
        <v>915.46</v>
      </c>
      <c r="V870" s="4" t="s">
        <v>41</v>
      </c>
    </row>
    <row r="871" spans="1:22" ht="18" customHeight="1" x14ac:dyDescent="0.35">
      <c r="A871" s="14" t="s">
        <v>929</v>
      </c>
      <c r="B871" s="14">
        <f>Table3[[#This Row],[Year]]</f>
        <v>2024</v>
      </c>
      <c r="C871" s="14" t="str">
        <f>Table3[[#This Row],[Month]]</f>
        <v>Oct</v>
      </c>
      <c r="D871" s="14" t="s">
        <v>998</v>
      </c>
      <c r="E871" s="14" t="s">
        <v>53</v>
      </c>
      <c r="F871" s="14" t="s">
        <v>54</v>
      </c>
      <c r="G871" s="14" t="s">
        <v>55</v>
      </c>
      <c r="H871" s="14" t="s">
        <v>56</v>
      </c>
      <c r="I871" s="14" t="s">
        <v>57</v>
      </c>
      <c r="J871" s="17">
        <f>Table3[[#This Row],[Income]]</f>
        <v>6600</v>
      </c>
      <c r="K871" s="17">
        <f>Table3[[#This Row],[Target Income]]</f>
        <v>7392</v>
      </c>
      <c r="N871" s="1">
        <v>2024</v>
      </c>
      <c r="O871" s="1" t="s">
        <v>9</v>
      </c>
      <c r="P871" s="1" t="s">
        <v>32</v>
      </c>
      <c r="Q871" s="5" t="s">
        <v>32</v>
      </c>
      <c r="R871" s="6">
        <v>2</v>
      </c>
      <c r="S871" s="6">
        <v>6600</v>
      </c>
      <c r="T871" s="6">
        <v>7392</v>
      </c>
      <c r="U871" s="3">
        <v>1320</v>
      </c>
      <c r="V871" s="4" t="s">
        <v>41</v>
      </c>
    </row>
    <row r="872" spans="1:22" ht="18" customHeight="1" x14ac:dyDescent="0.35">
      <c r="A872" s="10" t="s">
        <v>930</v>
      </c>
      <c r="B872" s="10">
        <f>Table3[[#This Row],[Year]]</f>
        <v>2024</v>
      </c>
      <c r="C872" s="10" t="str">
        <f>Table3[[#This Row],[Month]]</f>
        <v>Nov</v>
      </c>
      <c r="D872" s="10" t="s">
        <v>52</v>
      </c>
      <c r="E872" s="10" t="s">
        <v>53</v>
      </c>
      <c r="F872" s="10" t="s">
        <v>54</v>
      </c>
      <c r="G872" s="10" t="s">
        <v>55</v>
      </c>
      <c r="H872" s="10" t="s">
        <v>56</v>
      </c>
      <c r="I872" s="10" t="s">
        <v>1008</v>
      </c>
      <c r="J872" s="13">
        <f>Table3[[#This Row],[Income]]</f>
        <v>4577.3</v>
      </c>
      <c r="K872" s="13">
        <f>Table3[[#This Row],[Target Income]]</f>
        <v>5126.576</v>
      </c>
      <c r="N872" s="1">
        <v>2024</v>
      </c>
      <c r="O872" s="1" t="s">
        <v>10</v>
      </c>
      <c r="P872" s="1" t="s">
        <v>14</v>
      </c>
      <c r="Q872" s="2" t="s">
        <v>36</v>
      </c>
      <c r="R872" s="3">
        <v>3566</v>
      </c>
      <c r="S872" s="3">
        <v>4577.3</v>
      </c>
      <c r="T872" s="3">
        <v>5126.576</v>
      </c>
      <c r="U872" s="3">
        <v>915.46</v>
      </c>
      <c r="V872" s="4" t="s">
        <v>41</v>
      </c>
    </row>
    <row r="873" spans="1:22" ht="18" customHeight="1" x14ac:dyDescent="0.35">
      <c r="A873" s="14" t="s">
        <v>931</v>
      </c>
      <c r="B873" s="14">
        <f>Table3[[#This Row],[Year]]</f>
        <v>2024</v>
      </c>
      <c r="C873" s="14" t="str">
        <f>Table3[[#This Row],[Month]]</f>
        <v>Nov</v>
      </c>
      <c r="D873" s="14" t="s">
        <v>998</v>
      </c>
      <c r="E873" s="14" t="s">
        <v>53</v>
      </c>
      <c r="F873" s="14" t="s">
        <v>54</v>
      </c>
      <c r="G873" s="14" t="s">
        <v>55</v>
      </c>
      <c r="H873" s="14" t="s">
        <v>56</v>
      </c>
      <c r="I873" s="14" t="s">
        <v>57</v>
      </c>
      <c r="J873" s="17">
        <f>Table3[[#This Row],[Income]]</f>
        <v>8000</v>
      </c>
      <c r="K873" s="17">
        <f>Table3[[#This Row],[Target Income]]</f>
        <v>8960</v>
      </c>
      <c r="N873" s="1">
        <v>2024</v>
      </c>
      <c r="O873" s="1" t="s">
        <v>10</v>
      </c>
      <c r="P873" s="1" t="s">
        <v>14</v>
      </c>
      <c r="Q873" s="2" t="s">
        <v>37</v>
      </c>
      <c r="R873" s="3">
        <v>2498</v>
      </c>
      <c r="S873" s="3">
        <v>8000</v>
      </c>
      <c r="T873" s="3">
        <v>8960</v>
      </c>
      <c r="U873" s="3">
        <v>1600</v>
      </c>
      <c r="V873" s="4" t="s">
        <v>41</v>
      </c>
    </row>
    <row r="874" spans="1:22" ht="18" customHeight="1" x14ac:dyDescent="0.35">
      <c r="A874" s="10" t="s">
        <v>932</v>
      </c>
      <c r="B874" s="10">
        <f>Table3[[#This Row],[Year]]</f>
        <v>2024</v>
      </c>
      <c r="C874" s="10" t="str">
        <f>Table3[[#This Row],[Month]]</f>
        <v>Nov</v>
      </c>
      <c r="D874" s="10" t="s">
        <v>52</v>
      </c>
      <c r="E874" s="10" t="s">
        <v>53</v>
      </c>
      <c r="F874" s="10" t="s">
        <v>54</v>
      </c>
      <c r="G874" s="10" t="s">
        <v>55</v>
      </c>
      <c r="H874" s="10" t="s">
        <v>56</v>
      </c>
      <c r="I874" s="10" t="s">
        <v>1008</v>
      </c>
      <c r="J874" s="13">
        <f>Table3[[#This Row],[Income]]</f>
        <v>4577.2</v>
      </c>
      <c r="K874" s="13">
        <f>Table3[[#This Row],[Target Income]]</f>
        <v>5126.4639999999999</v>
      </c>
      <c r="N874" s="1">
        <v>2024</v>
      </c>
      <c r="O874" s="1" t="s">
        <v>10</v>
      </c>
      <c r="P874" s="1" t="s">
        <v>13</v>
      </c>
      <c r="Q874" s="2" t="s">
        <v>35</v>
      </c>
      <c r="R874" s="3">
        <v>1245</v>
      </c>
      <c r="S874" s="3">
        <v>4577.2</v>
      </c>
      <c r="T874" s="3">
        <v>5126.4639999999999</v>
      </c>
      <c r="U874" s="3">
        <v>915.44</v>
      </c>
      <c r="V874" s="4" t="s">
        <v>41</v>
      </c>
    </row>
    <row r="875" spans="1:22" ht="18" customHeight="1" x14ac:dyDescent="0.35">
      <c r="A875" s="14" t="s">
        <v>933</v>
      </c>
      <c r="B875" s="14">
        <f>Table3[[#This Row],[Year]]</f>
        <v>2024</v>
      </c>
      <c r="C875" s="14" t="str">
        <f>Table3[[#This Row],[Month]]</f>
        <v>Nov</v>
      </c>
      <c r="D875" s="14" t="s">
        <v>52</v>
      </c>
      <c r="E875" s="14" t="s">
        <v>53</v>
      </c>
      <c r="F875" s="14" t="s">
        <v>54</v>
      </c>
      <c r="G875" s="14" t="s">
        <v>55</v>
      </c>
      <c r="H875" s="14" t="s">
        <v>56</v>
      </c>
      <c r="I875" s="14" t="s">
        <v>1008</v>
      </c>
      <c r="J875" s="17">
        <f>Table3[[#This Row],[Income]]</f>
        <v>5743.5</v>
      </c>
      <c r="K875" s="17">
        <f>Table3[[#This Row],[Target Income]]</f>
        <v>6432.72</v>
      </c>
      <c r="N875" s="1">
        <v>2024</v>
      </c>
      <c r="O875" s="1" t="s">
        <v>10</v>
      </c>
      <c r="P875" s="1" t="s">
        <v>38</v>
      </c>
      <c r="Q875" s="5" t="s">
        <v>30</v>
      </c>
      <c r="R875" s="6">
        <v>644</v>
      </c>
      <c r="S875" s="6">
        <v>5743.5</v>
      </c>
      <c r="T875" s="6">
        <v>6432.72</v>
      </c>
      <c r="U875" s="3">
        <v>1148.7</v>
      </c>
      <c r="V875" s="4" t="s">
        <v>41</v>
      </c>
    </row>
    <row r="876" spans="1:22" ht="18" customHeight="1" x14ac:dyDescent="0.35">
      <c r="A876" s="10" t="s">
        <v>934</v>
      </c>
      <c r="B876" s="10">
        <f>Table3[[#This Row],[Year]]</f>
        <v>2024</v>
      </c>
      <c r="C876" s="10" t="str">
        <f>Table3[[#This Row],[Month]]</f>
        <v>Nov</v>
      </c>
      <c r="D876" s="10" t="s">
        <v>998</v>
      </c>
      <c r="E876" s="10" t="s">
        <v>53</v>
      </c>
      <c r="F876" s="10" t="s">
        <v>54</v>
      </c>
      <c r="G876" s="10" t="s">
        <v>997</v>
      </c>
      <c r="H876" s="10" t="s">
        <v>56</v>
      </c>
      <c r="I876" s="10" t="s">
        <v>1009</v>
      </c>
      <c r="J876" s="13">
        <f>Table3[[#This Row],[Income]]</f>
        <v>7000</v>
      </c>
      <c r="K876" s="13">
        <f>Table3[[#This Row],[Target Income]]</f>
        <v>7840</v>
      </c>
      <c r="N876" s="1">
        <v>2024</v>
      </c>
      <c r="O876" s="1" t="s">
        <v>10</v>
      </c>
      <c r="P876" s="1" t="s">
        <v>12</v>
      </c>
      <c r="Q876" s="5" t="s">
        <v>29</v>
      </c>
      <c r="R876" s="6">
        <v>643</v>
      </c>
      <c r="S876" s="6">
        <v>7000</v>
      </c>
      <c r="T876" s="6">
        <v>7840</v>
      </c>
      <c r="U876" s="3">
        <v>1400</v>
      </c>
      <c r="V876" s="4" t="s">
        <v>41</v>
      </c>
    </row>
    <row r="877" spans="1:22" ht="18" customHeight="1" x14ac:dyDescent="0.35">
      <c r="A877" s="14" t="s">
        <v>935</v>
      </c>
      <c r="B877" s="14">
        <f>Table3[[#This Row],[Year]]</f>
        <v>2024</v>
      </c>
      <c r="C877" s="14" t="str">
        <f>Table3[[#This Row],[Month]]</f>
        <v>Nov</v>
      </c>
      <c r="D877" s="14" t="s">
        <v>52</v>
      </c>
      <c r="E877" s="14" t="s">
        <v>53</v>
      </c>
      <c r="F877" s="14" t="s">
        <v>54</v>
      </c>
      <c r="G877" s="14" t="s">
        <v>997</v>
      </c>
      <c r="H877" s="14" t="s">
        <v>56</v>
      </c>
      <c r="I877" s="14" t="s">
        <v>1008</v>
      </c>
      <c r="J877" s="17">
        <f>Table3[[#This Row],[Income]]</f>
        <v>4578.6000000000004</v>
      </c>
      <c r="K877" s="17">
        <f>Table3[[#This Row],[Target Income]]</f>
        <v>5128.0320000000002</v>
      </c>
      <c r="N877" s="1">
        <v>2024</v>
      </c>
      <c r="O877" s="1" t="s">
        <v>10</v>
      </c>
      <c r="P877" s="1" t="s">
        <v>38</v>
      </c>
      <c r="Q877" s="5" t="s">
        <v>31</v>
      </c>
      <c r="R877" s="6">
        <v>455</v>
      </c>
      <c r="S877" s="6">
        <v>4578.6000000000004</v>
      </c>
      <c r="T877" s="6">
        <v>5128.0320000000002</v>
      </c>
      <c r="U877" s="3">
        <v>915.72000000000014</v>
      </c>
      <c r="V877" s="4" t="s">
        <v>41</v>
      </c>
    </row>
    <row r="878" spans="1:22" ht="18" customHeight="1" x14ac:dyDescent="0.35">
      <c r="A878" s="10" t="s">
        <v>936</v>
      </c>
      <c r="B878" s="10">
        <f>Table3[[#This Row],[Year]]</f>
        <v>2024</v>
      </c>
      <c r="C878" s="10" t="str">
        <f>Table3[[#This Row],[Month]]</f>
        <v>Nov</v>
      </c>
      <c r="D878" s="10" t="s">
        <v>998</v>
      </c>
      <c r="E878" s="10" t="s">
        <v>53</v>
      </c>
      <c r="F878" s="10" t="s">
        <v>54</v>
      </c>
      <c r="G878" s="10" t="s">
        <v>997</v>
      </c>
      <c r="H878" s="10" t="s">
        <v>56</v>
      </c>
      <c r="I878" s="10" t="s">
        <v>1009</v>
      </c>
      <c r="J878" s="13">
        <f>Table3[[#This Row],[Income]]</f>
        <v>7000</v>
      </c>
      <c r="K878" s="13">
        <f>Table3[[#This Row],[Target Income]]</f>
        <v>7840</v>
      </c>
      <c r="N878" s="1">
        <v>2024</v>
      </c>
      <c r="O878" s="1" t="s">
        <v>10</v>
      </c>
      <c r="P878" s="1" t="s">
        <v>12</v>
      </c>
      <c r="Q878" s="5" t="s">
        <v>28</v>
      </c>
      <c r="R878" s="7">
        <v>345</v>
      </c>
      <c r="S878" s="7">
        <v>7000</v>
      </c>
      <c r="T878" s="7">
        <v>7840</v>
      </c>
      <c r="U878" s="3">
        <v>1400</v>
      </c>
      <c r="V878" s="4" t="s">
        <v>41</v>
      </c>
    </row>
    <row r="879" spans="1:22" ht="18" customHeight="1" x14ac:dyDescent="0.35">
      <c r="A879" s="14" t="s">
        <v>937</v>
      </c>
      <c r="B879" s="14">
        <f>Table3[[#This Row],[Year]]</f>
        <v>2024</v>
      </c>
      <c r="C879" s="14" t="str">
        <f>Table3[[#This Row],[Month]]</f>
        <v>Nov</v>
      </c>
      <c r="D879" s="14" t="s">
        <v>998</v>
      </c>
      <c r="E879" s="14" t="s">
        <v>996</v>
      </c>
      <c r="F879" s="14" t="s">
        <v>54</v>
      </c>
      <c r="G879" s="14" t="s">
        <v>55</v>
      </c>
      <c r="H879" s="14" t="s">
        <v>56</v>
      </c>
      <c r="I879" s="14" t="s">
        <v>57</v>
      </c>
      <c r="J879" s="17">
        <f>Table3[[#This Row],[Income]]</f>
        <v>100</v>
      </c>
      <c r="K879" s="17">
        <f>Table3[[#This Row],[Target Income]]</f>
        <v>112</v>
      </c>
      <c r="N879" s="1">
        <v>2024</v>
      </c>
      <c r="O879" s="1" t="s">
        <v>10</v>
      </c>
      <c r="P879" s="1" t="s">
        <v>13</v>
      </c>
      <c r="Q879" s="2" t="s">
        <v>33</v>
      </c>
      <c r="R879" s="3">
        <v>122</v>
      </c>
      <c r="S879" s="3">
        <v>100</v>
      </c>
      <c r="T879" s="3">
        <v>112</v>
      </c>
      <c r="U879" s="3">
        <v>20</v>
      </c>
      <c r="V879" s="4" t="s">
        <v>41</v>
      </c>
    </row>
    <row r="880" spans="1:22" ht="18" customHeight="1" x14ac:dyDescent="0.35">
      <c r="A880" s="10" t="s">
        <v>938</v>
      </c>
      <c r="B880" s="10">
        <f>Table3[[#This Row],[Year]]</f>
        <v>2024</v>
      </c>
      <c r="C880" s="10" t="str">
        <f>Table3[[#This Row],[Month]]</f>
        <v>Nov</v>
      </c>
      <c r="D880" s="10" t="s">
        <v>52</v>
      </c>
      <c r="E880" s="10" t="s">
        <v>53</v>
      </c>
      <c r="F880" s="10" t="s">
        <v>54</v>
      </c>
      <c r="G880" s="10" t="s">
        <v>997</v>
      </c>
      <c r="H880" s="10" t="s">
        <v>56</v>
      </c>
      <c r="I880" s="10" t="s">
        <v>1008</v>
      </c>
      <c r="J880" s="13">
        <f>Table3[[#This Row],[Income]]</f>
        <v>4577.2</v>
      </c>
      <c r="K880" s="13">
        <f>Table3[[#This Row],[Target Income]]</f>
        <v>5126.4639999999999</v>
      </c>
      <c r="N880" s="1">
        <v>2024</v>
      </c>
      <c r="O880" s="1" t="s">
        <v>10</v>
      </c>
      <c r="P880" s="1" t="s">
        <v>15</v>
      </c>
      <c r="Q880" s="5" t="s">
        <v>26</v>
      </c>
      <c r="R880" s="6">
        <v>78</v>
      </c>
      <c r="S880" s="6">
        <v>4577.2</v>
      </c>
      <c r="T880" s="6">
        <v>5126.4639999999999</v>
      </c>
      <c r="U880" s="3">
        <v>915.44</v>
      </c>
      <c r="V880" s="4" t="s">
        <v>41</v>
      </c>
    </row>
    <row r="881" spans="1:22" ht="18" customHeight="1" x14ac:dyDescent="0.35">
      <c r="A881" s="14" t="s">
        <v>939</v>
      </c>
      <c r="B881" s="14">
        <f>Table3[[#This Row],[Year]]</f>
        <v>2024</v>
      </c>
      <c r="C881" s="14" t="str">
        <f>Table3[[#This Row],[Month]]</f>
        <v>Nov</v>
      </c>
      <c r="D881" s="14" t="s">
        <v>52</v>
      </c>
      <c r="E881" s="14" t="s">
        <v>53</v>
      </c>
      <c r="F881" s="14" t="s">
        <v>54</v>
      </c>
      <c r="G881" s="14" t="s">
        <v>997</v>
      </c>
      <c r="H881" s="14" t="s">
        <v>56</v>
      </c>
      <c r="I881" s="14" t="s">
        <v>1008</v>
      </c>
      <c r="J881" s="17">
        <f>Table3[[#This Row],[Income]]</f>
        <v>4576.8999999999996</v>
      </c>
      <c r="K881" s="17">
        <f>Table3[[#This Row],[Target Income]]</f>
        <v>5126.1279999999997</v>
      </c>
      <c r="N881" s="1">
        <v>2024</v>
      </c>
      <c r="O881" s="1" t="s">
        <v>10</v>
      </c>
      <c r="P881" s="1" t="s">
        <v>15</v>
      </c>
      <c r="Q881" s="5" t="s">
        <v>24</v>
      </c>
      <c r="R881" s="6">
        <v>76</v>
      </c>
      <c r="S881" s="6">
        <v>4576.8999999999996</v>
      </c>
      <c r="T881" s="6">
        <v>5126.1279999999997</v>
      </c>
      <c r="U881" s="3">
        <v>915.38</v>
      </c>
      <c r="V881" s="4" t="s">
        <v>41</v>
      </c>
    </row>
    <row r="882" spans="1:22" ht="18" customHeight="1" x14ac:dyDescent="0.35">
      <c r="A882" s="10" t="s">
        <v>940</v>
      </c>
      <c r="B882" s="10">
        <f>Table3[[#This Row],[Year]]</f>
        <v>2024</v>
      </c>
      <c r="C882" s="10" t="str">
        <f>Table3[[#This Row],[Month]]</f>
        <v>Nov</v>
      </c>
      <c r="D882" s="10" t="s">
        <v>998</v>
      </c>
      <c r="E882" s="10" t="s">
        <v>996</v>
      </c>
      <c r="F882" s="10" t="s">
        <v>54</v>
      </c>
      <c r="G882" s="10" t="s">
        <v>55</v>
      </c>
      <c r="H882" s="10" t="s">
        <v>56</v>
      </c>
      <c r="I882" s="10" t="s">
        <v>57</v>
      </c>
      <c r="J882" s="13">
        <f>Table3[[#This Row],[Income]]</f>
        <v>200</v>
      </c>
      <c r="K882" s="13">
        <f>Table3[[#This Row],[Target Income]]</f>
        <v>224</v>
      </c>
      <c r="N882" s="1">
        <v>2024</v>
      </c>
      <c r="O882" s="1" t="s">
        <v>10</v>
      </c>
      <c r="P882" s="1" t="s">
        <v>15</v>
      </c>
      <c r="Q882" s="5" t="s">
        <v>25</v>
      </c>
      <c r="R882" s="6">
        <v>46</v>
      </c>
      <c r="S882" s="6">
        <v>200</v>
      </c>
      <c r="T882" s="6">
        <v>224</v>
      </c>
      <c r="U882" s="3">
        <v>40</v>
      </c>
      <c r="V882" s="4" t="s">
        <v>41</v>
      </c>
    </row>
    <row r="883" spans="1:22" ht="18" customHeight="1" x14ac:dyDescent="0.35">
      <c r="A883" s="14" t="s">
        <v>941</v>
      </c>
      <c r="B883" s="14">
        <f>Table3[[#This Row],[Year]]</f>
        <v>2024</v>
      </c>
      <c r="C883" s="14" t="str">
        <f>Table3[[#This Row],[Month]]</f>
        <v>Nov</v>
      </c>
      <c r="D883" s="14" t="s">
        <v>52</v>
      </c>
      <c r="E883" s="14" t="s">
        <v>53</v>
      </c>
      <c r="F883" s="14" t="s">
        <v>54</v>
      </c>
      <c r="G883" s="14" t="s">
        <v>997</v>
      </c>
      <c r="H883" s="14" t="s">
        <v>56</v>
      </c>
      <c r="I883" s="14" t="s">
        <v>1008</v>
      </c>
      <c r="J883" s="17">
        <f>Table3[[#This Row],[Income]]</f>
        <v>4576.8</v>
      </c>
      <c r="K883" s="17">
        <f>Table3[[#This Row],[Target Income]]</f>
        <v>5126.0160000000005</v>
      </c>
      <c r="N883" s="1">
        <v>2024</v>
      </c>
      <c r="O883" s="1" t="s">
        <v>10</v>
      </c>
      <c r="P883" s="1" t="s">
        <v>15</v>
      </c>
      <c r="Q883" s="5" t="s">
        <v>23</v>
      </c>
      <c r="R883" s="6">
        <v>34</v>
      </c>
      <c r="S883" s="6">
        <v>4576.8</v>
      </c>
      <c r="T883" s="6">
        <v>5126.0160000000005</v>
      </c>
      <c r="U883" s="3">
        <v>915.36000000000013</v>
      </c>
      <c r="V883" s="4" t="s">
        <v>41</v>
      </c>
    </row>
    <row r="884" spans="1:22" ht="18" customHeight="1" x14ac:dyDescent="0.35">
      <c r="A884" s="10" t="s">
        <v>942</v>
      </c>
      <c r="B884" s="10">
        <f>Table3[[#This Row],[Year]]</f>
        <v>2024</v>
      </c>
      <c r="C884" s="10" t="str">
        <f>Table3[[#This Row],[Month]]</f>
        <v>Nov</v>
      </c>
      <c r="D884" s="10" t="s">
        <v>998</v>
      </c>
      <c r="E884" s="10" t="s">
        <v>996</v>
      </c>
      <c r="F884" s="10" t="s">
        <v>54</v>
      </c>
      <c r="G884" s="10" t="s">
        <v>55</v>
      </c>
      <c r="H884" s="10" t="s">
        <v>56</v>
      </c>
      <c r="I884" s="10" t="s">
        <v>57</v>
      </c>
      <c r="J884" s="13">
        <f>Table3[[#This Row],[Income]]</f>
        <v>200</v>
      </c>
      <c r="K884" s="13">
        <f>Table3[[#This Row],[Target Income]]</f>
        <v>224</v>
      </c>
      <c r="N884" s="1">
        <v>2024</v>
      </c>
      <c r="O884" s="1" t="s">
        <v>10</v>
      </c>
      <c r="P884" s="1" t="s">
        <v>13</v>
      </c>
      <c r="Q884" s="2" t="s">
        <v>34</v>
      </c>
      <c r="R884" s="3">
        <v>7</v>
      </c>
      <c r="S884" s="3">
        <v>200</v>
      </c>
      <c r="T884" s="3">
        <v>224</v>
      </c>
      <c r="U884" s="3">
        <v>40</v>
      </c>
      <c r="V884" s="4" t="s">
        <v>41</v>
      </c>
    </row>
    <row r="885" spans="1:22" ht="18" customHeight="1" x14ac:dyDescent="0.35">
      <c r="A885" s="14" t="s">
        <v>943</v>
      </c>
      <c r="B885" s="14">
        <f>Table3[[#This Row],[Year]]</f>
        <v>2024</v>
      </c>
      <c r="C885" s="14" t="str">
        <f>Table3[[#This Row],[Month]]</f>
        <v>Nov</v>
      </c>
      <c r="D885" s="14" t="s">
        <v>52</v>
      </c>
      <c r="E885" s="14" t="s">
        <v>53</v>
      </c>
      <c r="F885" s="14" t="s">
        <v>54</v>
      </c>
      <c r="G885" s="14" t="s">
        <v>997</v>
      </c>
      <c r="H885" s="14" t="s">
        <v>56</v>
      </c>
      <c r="I885" s="14" t="s">
        <v>1008</v>
      </c>
      <c r="J885" s="17">
        <f>Table3[[#This Row],[Income]]</f>
        <v>4577.3</v>
      </c>
      <c r="K885" s="17">
        <f>Table3[[#This Row],[Target Income]]</f>
        <v>5126.576</v>
      </c>
      <c r="N885" s="1">
        <v>2024</v>
      </c>
      <c r="O885" s="1" t="s">
        <v>10</v>
      </c>
      <c r="P885" s="1" t="s">
        <v>15</v>
      </c>
      <c r="Q885" s="5" t="s">
        <v>27</v>
      </c>
      <c r="R885" s="6">
        <v>3</v>
      </c>
      <c r="S885" s="6">
        <v>4577.3</v>
      </c>
      <c r="T885" s="6">
        <v>5126.576</v>
      </c>
      <c r="U885" s="3">
        <v>915.46</v>
      </c>
      <c r="V885" s="4" t="s">
        <v>41</v>
      </c>
    </row>
    <row r="886" spans="1:22" ht="18" customHeight="1" x14ac:dyDescent="0.35">
      <c r="A886" s="10" t="s">
        <v>944</v>
      </c>
      <c r="B886" s="10">
        <f>Table3[[#This Row],[Year]]</f>
        <v>2024</v>
      </c>
      <c r="C886" s="10" t="str">
        <f>Table3[[#This Row],[Month]]</f>
        <v>Nov</v>
      </c>
      <c r="D886" s="10" t="s">
        <v>998</v>
      </c>
      <c r="E886" s="10" t="s">
        <v>53</v>
      </c>
      <c r="F886" s="10" t="s">
        <v>54</v>
      </c>
      <c r="G886" s="10" t="s">
        <v>997</v>
      </c>
      <c r="H886" s="10" t="s">
        <v>56</v>
      </c>
      <c r="I886" s="10" t="s">
        <v>1009</v>
      </c>
      <c r="J886" s="13">
        <f>Table3[[#This Row],[Income]]</f>
        <v>6600</v>
      </c>
      <c r="K886" s="13">
        <f>Table3[[#This Row],[Target Income]]</f>
        <v>7392</v>
      </c>
      <c r="N886" s="1">
        <v>2024</v>
      </c>
      <c r="O886" s="1" t="s">
        <v>10</v>
      </c>
      <c r="P886" s="1" t="s">
        <v>32</v>
      </c>
      <c r="Q886" s="5" t="s">
        <v>32</v>
      </c>
      <c r="R886" s="6">
        <v>2</v>
      </c>
      <c r="S886" s="6">
        <v>6600</v>
      </c>
      <c r="T886" s="6">
        <v>7392</v>
      </c>
      <c r="U886" s="3">
        <v>1320</v>
      </c>
      <c r="V886" s="4" t="s">
        <v>39</v>
      </c>
    </row>
    <row r="887" spans="1:22" ht="18" customHeight="1" x14ac:dyDescent="0.35">
      <c r="A887" s="14" t="s">
        <v>945</v>
      </c>
      <c r="B887" s="14">
        <f>Table3[[#This Row],[Year]]</f>
        <v>2024</v>
      </c>
      <c r="C887" s="14" t="str">
        <f>Table3[[#This Row],[Month]]</f>
        <v>Dec</v>
      </c>
      <c r="D887" s="14" t="s">
        <v>52</v>
      </c>
      <c r="E887" s="14" t="s">
        <v>53</v>
      </c>
      <c r="F887" s="14" t="s">
        <v>54</v>
      </c>
      <c r="G887" s="14" t="s">
        <v>997</v>
      </c>
      <c r="H887" s="14" t="s">
        <v>56</v>
      </c>
      <c r="I887" s="14" t="s">
        <v>1008</v>
      </c>
      <c r="J887" s="17">
        <f>Table3[[#This Row],[Income]]</f>
        <v>4577.3</v>
      </c>
      <c r="K887" s="17">
        <f>Table3[[#This Row],[Target Income]]</f>
        <v>5126.576</v>
      </c>
      <c r="N887" s="1">
        <v>2024</v>
      </c>
      <c r="O887" s="1" t="s">
        <v>11</v>
      </c>
      <c r="P887" s="1" t="s">
        <v>14</v>
      </c>
      <c r="Q887" s="2" t="s">
        <v>36</v>
      </c>
      <c r="R887" s="3">
        <v>3566</v>
      </c>
      <c r="S887" s="3">
        <v>4577.3</v>
      </c>
      <c r="T887" s="3">
        <v>5126.576</v>
      </c>
      <c r="U887" s="3">
        <v>915.46</v>
      </c>
      <c r="V887" s="4" t="s">
        <v>39</v>
      </c>
    </row>
    <row r="888" spans="1:22" ht="18" customHeight="1" x14ac:dyDescent="0.35">
      <c r="A888" s="10" t="s">
        <v>946</v>
      </c>
      <c r="B888" s="10">
        <f>Table3[[#This Row],[Year]]</f>
        <v>2024</v>
      </c>
      <c r="C888" s="10" t="str">
        <f>Table3[[#This Row],[Month]]</f>
        <v>Dec</v>
      </c>
      <c r="D888" s="10" t="s">
        <v>998</v>
      </c>
      <c r="E888" s="10" t="s">
        <v>53</v>
      </c>
      <c r="F888" s="10" t="s">
        <v>54</v>
      </c>
      <c r="G888" s="10" t="s">
        <v>55</v>
      </c>
      <c r="H888" s="10" t="s">
        <v>56</v>
      </c>
      <c r="I888" s="10" t="s">
        <v>57</v>
      </c>
      <c r="J888" s="13">
        <f>Table3[[#This Row],[Income]]</f>
        <v>8000</v>
      </c>
      <c r="K888" s="13">
        <f>Table3[[#This Row],[Target Income]]</f>
        <v>8960</v>
      </c>
      <c r="N888" s="1">
        <v>2024</v>
      </c>
      <c r="O888" s="1" t="s">
        <v>11</v>
      </c>
      <c r="P888" s="1" t="s">
        <v>14</v>
      </c>
      <c r="Q888" s="2" t="s">
        <v>37</v>
      </c>
      <c r="R888" s="3">
        <v>2498</v>
      </c>
      <c r="S888" s="3">
        <v>8000</v>
      </c>
      <c r="T888" s="3">
        <v>8960</v>
      </c>
      <c r="U888" s="3">
        <v>1600</v>
      </c>
      <c r="V888" s="4" t="s">
        <v>39</v>
      </c>
    </row>
    <row r="889" spans="1:22" ht="18" customHeight="1" x14ac:dyDescent="0.35">
      <c r="A889" s="14" t="s">
        <v>947</v>
      </c>
      <c r="B889" s="14">
        <f>Table3[[#This Row],[Year]]</f>
        <v>2024</v>
      </c>
      <c r="C889" s="14" t="str">
        <f>Table3[[#This Row],[Month]]</f>
        <v>Dec</v>
      </c>
      <c r="D889" s="14" t="s">
        <v>52</v>
      </c>
      <c r="E889" s="14" t="s">
        <v>53</v>
      </c>
      <c r="F889" s="14" t="s">
        <v>54</v>
      </c>
      <c r="G889" s="14" t="s">
        <v>55</v>
      </c>
      <c r="H889" s="14" t="s">
        <v>56</v>
      </c>
      <c r="I889" s="14" t="s">
        <v>1008</v>
      </c>
      <c r="J889" s="17">
        <f>Table3[[#This Row],[Income]]</f>
        <v>4577.2</v>
      </c>
      <c r="K889" s="17">
        <f>Table3[[#This Row],[Target Income]]</f>
        <v>5126.4639999999999</v>
      </c>
      <c r="N889" s="1">
        <v>2024</v>
      </c>
      <c r="O889" s="1" t="s">
        <v>11</v>
      </c>
      <c r="P889" s="1" t="s">
        <v>13</v>
      </c>
      <c r="Q889" s="2" t="s">
        <v>35</v>
      </c>
      <c r="R889" s="3">
        <v>1245</v>
      </c>
      <c r="S889" s="3">
        <v>4577.2</v>
      </c>
      <c r="T889" s="3">
        <v>5126.4639999999999</v>
      </c>
      <c r="U889" s="3">
        <v>915.44</v>
      </c>
      <c r="V889" s="4" t="s">
        <v>39</v>
      </c>
    </row>
    <row r="890" spans="1:22" ht="18" customHeight="1" x14ac:dyDescent="0.35">
      <c r="A890" s="10" t="s">
        <v>948</v>
      </c>
      <c r="B890" s="10">
        <f>Table3[[#This Row],[Year]]</f>
        <v>2024</v>
      </c>
      <c r="C890" s="10" t="str">
        <f>Table3[[#This Row],[Month]]</f>
        <v>Dec</v>
      </c>
      <c r="D890" s="10" t="s">
        <v>52</v>
      </c>
      <c r="E890" s="10" t="s">
        <v>53</v>
      </c>
      <c r="F890" s="10" t="s">
        <v>54</v>
      </c>
      <c r="G890" s="10" t="s">
        <v>55</v>
      </c>
      <c r="H890" s="10" t="s">
        <v>56</v>
      </c>
      <c r="I890" s="10" t="s">
        <v>1008</v>
      </c>
      <c r="J890" s="13">
        <f>Table3[[#This Row],[Income]]</f>
        <v>5743.5</v>
      </c>
      <c r="K890" s="13">
        <f>Table3[[#This Row],[Target Income]]</f>
        <v>6432.72</v>
      </c>
      <c r="N890" s="1">
        <v>2024</v>
      </c>
      <c r="O890" s="1" t="s">
        <v>11</v>
      </c>
      <c r="P890" s="1" t="s">
        <v>38</v>
      </c>
      <c r="Q890" s="5" t="s">
        <v>30</v>
      </c>
      <c r="R890" s="6">
        <v>644</v>
      </c>
      <c r="S890" s="6">
        <v>5743.5</v>
      </c>
      <c r="T890" s="6">
        <v>6432.72</v>
      </c>
      <c r="U890" s="3">
        <v>1148.7</v>
      </c>
      <c r="V890" s="4" t="s">
        <v>39</v>
      </c>
    </row>
    <row r="891" spans="1:22" ht="18" customHeight="1" x14ac:dyDescent="0.35">
      <c r="A891" s="14" t="s">
        <v>949</v>
      </c>
      <c r="B891" s="14">
        <f>Table3[[#This Row],[Year]]</f>
        <v>2024</v>
      </c>
      <c r="C891" s="14" t="str">
        <f>Table3[[#This Row],[Month]]</f>
        <v>Dec</v>
      </c>
      <c r="D891" s="14" t="s">
        <v>998</v>
      </c>
      <c r="E891" s="14" t="s">
        <v>53</v>
      </c>
      <c r="F891" s="14" t="s">
        <v>54</v>
      </c>
      <c r="G891" s="14" t="s">
        <v>55</v>
      </c>
      <c r="H891" s="14" t="s">
        <v>56</v>
      </c>
      <c r="I891" s="14" t="s">
        <v>57</v>
      </c>
      <c r="J891" s="17">
        <f>Table3[[#This Row],[Income]]</f>
        <v>7000</v>
      </c>
      <c r="K891" s="17">
        <f>Table3[[#This Row],[Target Income]]</f>
        <v>7840</v>
      </c>
      <c r="N891" s="1">
        <v>2024</v>
      </c>
      <c r="O891" s="1" t="s">
        <v>11</v>
      </c>
      <c r="P891" s="1" t="s">
        <v>12</v>
      </c>
      <c r="Q891" s="5" t="s">
        <v>29</v>
      </c>
      <c r="R891" s="6">
        <v>643</v>
      </c>
      <c r="S891" s="6">
        <v>7000</v>
      </c>
      <c r="T891" s="6">
        <v>7840</v>
      </c>
      <c r="U891" s="3">
        <v>1400</v>
      </c>
      <c r="V891" s="4" t="s">
        <v>39</v>
      </c>
    </row>
    <row r="892" spans="1:22" ht="18" customHeight="1" x14ac:dyDescent="0.35">
      <c r="A892" s="10" t="s">
        <v>950</v>
      </c>
      <c r="B892" s="10">
        <f>Table3[[#This Row],[Year]]</f>
        <v>2024</v>
      </c>
      <c r="C892" s="10" t="str">
        <f>Table3[[#This Row],[Month]]</f>
        <v>Dec</v>
      </c>
      <c r="D892" s="10" t="s">
        <v>52</v>
      </c>
      <c r="E892" s="10" t="s">
        <v>53</v>
      </c>
      <c r="F892" s="10" t="s">
        <v>54</v>
      </c>
      <c r="G892" s="10" t="s">
        <v>55</v>
      </c>
      <c r="H892" s="10" t="s">
        <v>56</v>
      </c>
      <c r="I892" s="10" t="s">
        <v>1008</v>
      </c>
      <c r="J892" s="13">
        <f>Table3[[#This Row],[Income]]</f>
        <v>4578.6000000000004</v>
      </c>
      <c r="K892" s="13">
        <f>Table3[[#This Row],[Target Income]]</f>
        <v>5128.0320000000002</v>
      </c>
      <c r="N892" s="1">
        <v>2024</v>
      </c>
      <c r="O892" s="1" t="s">
        <v>11</v>
      </c>
      <c r="P892" s="1" t="s">
        <v>38</v>
      </c>
      <c r="Q892" s="5" t="s">
        <v>31</v>
      </c>
      <c r="R892" s="6">
        <v>455</v>
      </c>
      <c r="S892" s="6">
        <v>4578.6000000000004</v>
      </c>
      <c r="T892" s="6">
        <v>5128.0320000000002</v>
      </c>
      <c r="U892" s="3">
        <v>915.72000000000014</v>
      </c>
      <c r="V892" s="4" t="s">
        <v>39</v>
      </c>
    </row>
    <row r="893" spans="1:22" ht="18" customHeight="1" x14ac:dyDescent="0.35">
      <c r="A893" s="14" t="s">
        <v>951</v>
      </c>
      <c r="B893" s="14">
        <f>Table3[[#This Row],[Year]]</f>
        <v>2024</v>
      </c>
      <c r="C893" s="14" t="str">
        <f>Table3[[#This Row],[Month]]</f>
        <v>Dec</v>
      </c>
      <c r="D893" s="14" t="s">
        <v>998</v>
      </c>
      <c r="E893" s="14" t="s">
        <v>53</v>
      </c>
      <c r="F893" s="14" t="s">
        <v>54</v>
      </c>
      <c r="G893" s="14" t="s">
        <v>55</v>
      </c>
      <c r="H893" s="14" t="s">
        <v>56</v>
      </c>
      <c r="I893" s="14" t="s">
        <v>57</v>
      </c>
      <c r="J893" s="17">
        <f>Table3[[#This Row],[Income]]</f>
        <v>7000</v>
      </c>
      <c r="K893" s="17">
        <f>Table3[[#This Row],[Target Income]]</f>
        <v>7840</v>
      </c>
      <c r="N893" s="1">
        <v>2024</v>
      </c>
      <c r="O893" s="1" t="s">
        <v>11</v>
      </c>
      <c r="P893" s="1" t="s">
        <v>12</v>
      </c>
      <c r="Q893" s="5" t="s">
        <v>28</v>
      </c>
      <c r="R893" s="7">
        <v>345</v>
      </c>
      <c r="S893" s="7">
        <v>7000</v>
      </c>
      <c r="T893" s="7">
        <v>7840</v>
      </c>
      <c r="U893" s="3">
        <v>1400</v>
      </c>
      <c r="V893" s="4" t="s">
        <v>39</v>
      </c>
    </row>
    <row r="894" spans="1:22" ht="18" customHeight="1" x14ac:dyDescent="0.35">
      <c r="A894" s="10" t="s">
        <v>952</v>
      </c>
      <c r="B894" s="10">
        <f>Table3[[#This Row],[Year]]</f>
        <v>2024</v>
      </c>
      <c r="C894" s="10" t="str">
        <f>Table3[[#This Row],[Month]]</f>
        <v>Dec</v>
      </c>
      <c r="D894" s="10" t="s">
        <v>998</v>
      </c>
      <c r="E894" s="10" t="s">
        <v>996</v>
      </c>
      <c r="F894" s="10" t="s">
        <v>54</v>
      </c>
      <c r="G894" s="10" t="s">
        <v>55</v>
      </c>
      <c r="H894" s="10" t="s">
        <v>56</v>
      </c>
      <c r="I894" s="10" t="s">
        <v>57</v>
      </c>
      <c r="J894" s="13">
        <f>Table3[[#This Row],[Income]]</f>
        <v>100</v>
      </c>
      <c r="K894" s="13">
        <f>Table3[[#This Row],[Target Income]]</f>
        <v>112</v>
      </c>
      <c r="N894" s="1">
        <v>2024</v>
      </c>
      <c r="O894" s="1" t="s">
        <v>11</v>
      </c>
      <c r="P894" s="1" t="s">
        <v>13</v>
      </c>
      <c r="Q894" s="2" t="s">
        <v>33</v>
      </c>
      <c r="R894" s="3">
        <v>122</v>
      </c>
      <c r="S894" s="3">
        <v>100</v>
      </c>
      <c r="T894" s="3">
        <v>112</v>
      </c>
      <c r="U894" s="3">
        <v>20</v>
      </c>
      <c r="V894" s="4" t="s">
        <v>39</v>
      </c>
    </row>
    <row r="895" spans="1:22" ht="18" customHeight="1" x14ac:dyDescent="0.35">
      <c r="A895" s="14" t="s">
        <v>953</v>
      </c>
      <c r="B895" s="14">
        <f>Table3[[#This Row],[Year]]</f>
        <v>2024</v>
      </c>
      <c r="C895" s="14" t="str">
        <f>Table3[[#This Row],[Month]]</f>
        <v>Dec</v>
      </c>
      <c r="D895" s="14" t="s">
        <v>52</v>
      </c>
      <c r="E895" s="14" t="s">
        <v>53</v>
      </c>
      <c r="F895" s="14" t="s">
        <v>54</v>
      </c>
      <c r="G895" s="14" t="s">
        <v>55</v>
      </c>
      <c r="H895" s="14" t="s">
        <v>56</v>
      </c>
      <c r="I895" s="14" t="s">
        <v>1008</v>
      </c>
      <c r="J895" s="17">
        <f>Table3[[#This Row],[Income]]</f>
        <v>4577.2</v>
      </c>
      <c r="K895" s="17">
        <f>Table3[[#This Row],[Target Income]]</f>
        <v>5126.4639999999999</v>
      </c>
      <c r="N895" s="1">
        <v>2024</v>
      </c>
      <c r="O895" s="1" t="s">
        <v>11</v>
      </c>
      <c r="P895" s="1" t="s">
        <v>15</v>
      </c>
      <c r="Q895" s="5" t="s">
        <v>26</v>
      </c>
      <c r="R895" s="6">
        <v>78</v>
      </c>
      <c r="S895" s="6">
        <v>4577.2</v>
      </c>
      <c r="T895" s="6">
        <v>5126.4639999999999</v>
      </c>
      <c r="U895" s="3">
        <v>915.44</v>
      </c>
      <c r="V895" s="4" t="s">
        <v>39</v>
      </c>
    </row>
    <row r="896" spans="1:22" ht="18" customHeight="1" x14ac:dyDescent="0.35">
      <c r="A896" s="10" t="s">
        <v>954</v>
      </c>
      <c r="B896" s="10">
        <f>Table3[[#This Row],[Year]]</f>
        <v>2024</v>
      </c>
      <c r="C896" s="10" t="str">
        <f>Table3[[#This Row],[Month]]</f>
        <v>Dec</v>
      </c>
      <c r="D896" s="10" t="s">
        <v>52</v>
      </c>
      <c r="E896" s="10" t="s">
        <v>53</v>
      </c>
      <c r="F896" s="10" t="s">
        <v>54</v>
      </c>
      <c r="G896" s="10" t="s">
        <v>55</v>
      </c>
      <c r="H896" s="10" t="s">
        <v>56</v>
      </c>
      <c r="I896" s="10" t="s">
        <v>1008</v>
      </c>
      <c r="J896" s="13">
        <f>Table3[[#This Row],[Income]]</f>
        <v>4576.8999999999996</v>
      </c>
      <c r="K896" s="13">
        <f>Table3[[#This Row],[Target Income]]</f>
        <v>5126.1279999999997</v>
      </c>
      <c r="N896" s="1">
        <v>2024</v>
      </c>
      <c r="O896" s="1" t="s">
        <v>11</v>
      </c>
      <c r="P896" s="1" t="s">
        <v>15</v>
      </c>
      <c r="Q896" s="5" t="s">
        <v>24</v>
      </c>
      <c r="R896" s="6">
        <v>76</v>
      </c>
      <c r="S896" s="6">
        <v>4576.8999999999996</v>
      </c>
      <c r="T896" s="6">
        <v>5126.1279999999997</v>
      </c>
      <c r="U896" s="3">
        <v>915.38</v>
      </c>
      <c r="V896" s="4" t="s">
        <v>39</v>
      </c>
    </row>
    <row r="897" spans="1:22" ht="18" customHeight="1" x14ac:dyDescent="0.35">
      <c r="A897" s="14" t="s">
        <v>955</v>
      </c>
      <c r="B897" s="14">
        <f>Table3[[#This Row],[Year]]</f>
        <v>2024</v>
      </c>
      <c r="C897" s="14" t="str">
        <f>Table3[[#This Row],[Month]]</f>
        <v>Dec</v>
      </c>
      <c r="D897" s="14" t="s">
        <v>998</v>
      </c>
      <c r="E897" s="14" t="s">
        <v>996</v>
      </c>
      <c r="F897" s="14" t="s">
        <v>54</v>
      </c>
      <c r="G897" s="14" t="s">
        <v>55</v>
      </c>
      <c r="H897" s="14" t="s">
        <v>56</v>
      </c>
      <c r="I897" s="14" t="s">
        <v>57</v>
      </c>
      <c r="J897" s="17">
        <f>Table3[[#This Row],[Income]]</f>
        <v>200</v>
      </c>
      <c r="K897" s="17">
        <f>Table3[[#This Row],[Target Income]]</f>
        <v>224</v>
      </c>
      <c r="N897" s="1">
        <v>2024</v>
      </c>
      <c r="O897" s="1" t="s">
        <v>11</v>
      </c>
      <c r="P897" s="1" t="s">
        <v>15</v>
      </c>
      <c r="Q897" s="5" t="s">
        <v>25</v>
      </c>
      <c r="R897" s="6">
        <v>46</v>
      </c>
      <c r="S897" s="6">
        <v>200</v>
      </c>
      <c r="T897" s="6">
        <v>224</v>
      </c>
      <c r="U897" s="3">
        <v>40</v>
      </c>
      <c r="V897" s="4" t="s">
        <v>39</v>
      </c>
    </row>
    <row r="898" spans="1:22" ht="18" customHeight="1" x14ac:dyDescent="0.35">
      <c r="A898" s="10" t="s">
        <v>956</v>
      </c>
      <c r="B898" s="10">
        <f>Table3[[#This Row],[Year]]</f>
        <v>2024</v>
      </c>
      <c r="C898" s="10" t="str">
        <f>Table3[[#This Row],[Month]]</f>
        <v>Dec</v>
      </c>
      <c r="D898" s="10" t="s">
        <v>52</v>
      </c>
      <c r="E898" s="10" t="s">
        <v>53</v>
      </c>
      <c r="F898" s="10" t="s">
        <v>54</v>
      </c>
      <c r="G898" s="10" t="s">
        <v>55</v>
      </c>
      <c r="H898" s="10" t="s">
        <v>56</v>
      </c>
      <c r="I898" s="10" t="s">
        <v>1008</v>
      </c>
      <c r="J898" s="13">
        <f>Table3[[#This Row],[Income]]</f>
        <v>4576.8</v>
      </c>
      <c r="K898" s="13">
        <f>Table3[[#This Row],[Target Income]]</f>
        <v>5126.0160000000005</v>
      </c>
      <c r="N898" s="1">
        <v>2024</v>
      </c>
      <c r="O898" s="1" t="s">
        <v>11</v>
      </c>
      <c r="P898" s="1" t="s">
        <v>15</v>
      </c>
      <c r="Q898" s="5" t="s">
        <v>23</v>
      </c>
      <c r="R898" s="6">
        <v>34</v>
      </c>
      <c r="S898" s="6">
        <v>4576.8</v>
      </c>
      <c r="T898" s="6">
        <v>5126.0160000000005</v>
      </c>
      <c r="U898" s="3">
        <v>915.36000000000013</v>
      </c>
      <c r="V898" s="4" t="s">
        <v>39</v>
      </c>
    </row>
    <row r="899" spans="1:22" ht="18" customHeight="1" x14ac:dyDescent="0.35">
      <c r="A899" s="14" t="s">
        <v>957</v>
      </c>
      <c r="B899" s="14">
        <f>Table3[[#This Row],[Year]]</f>
        <v>2024</v>
      </c>
      <c r="C899" s="14" t="str">
        <f>Table3[[#This Row],[Month]]</f>
        <v>Dec</v>
      </c>
      <c r="D899" s="14" t="s">
        <v>998</v>
      </c>
      <c r="E899" s="14" t="s">
        <v>996</v>
      </c>
      <c r="F899" s="14" t="s">
        <v>54</v>
      </c>
      <c r="G899" s="14" t="s">
        <v>55</v>
      </c>
      <c r="H899" s="14" t="s">
        <v>56</v>
      </c>
      <c r="I899" s="14" t="s">
        <v>57</v>
      </c>
      <c r="J899" s="17">
        <f>Table3[[#This Row],[Income]]</f>
        <v>200</v>
      </c>
      <c r="K899" s="17">
        <f>Table3[[#This Row],[Target Income]]</f>
        <v>224</v>
      </c>
      <c r="N899" s="1">
        <v>2024</v>
      </c>
      <c r="O899" s="1" t="s">
        <v>11</v>
      </c>
      <c r="P899" s="1" t="s">
        <v>13</v>
      </c>
      <c r="Q899" s="2" t="s">
        <v>34</v>
      </c>
      <c r="R899" s="3">
        <v>7</v>
      </c>
      <c r="S899" s="3">
        <v>200</v>
      </c>
      <c r="T899" s="3">
        <v>224</v>
      </c>
      <c r="U899" s="3">
        <v>40</v>
      </c>
      <c r="V899" s="4" t="s">
        <v>39</v>
      </c>
    </row>
    <row r="900" spans="1:22" ht="18" customHeight="1" x14ac:dyDescent="0.35">
      <c r="A900" s="10" t="s">
        <v>958</v>
      </c>
      <c r="B900" s="10">
        <f>Table3[[#This Row],[Year]]</f>
        <v>2024</v>
      </c>
      <c r="C900" s="10" t="str">
        <f>Table3[[#This Row],[Month]]</f>
        <v>Dec</v>
      </c>
      <c r="D900" s="10" t="s">
        <v>52</v>
      </c>
      <c r="E900" s="10" t="s">
        <v>53</v>
      </c>
      <c r="F900" s="10" t="s">
        <v>54</v>
      </c>
      <c r="G900" s="10" t="s">
        <v>997</v>
      </c>
      <c r="H900" s="10" t="s">
        <v>56</v>
      </c>
      <c r="I900" s="10" t="s">
        <v>1008</v>
      </c>
      <c r="J900" s="13">
        <f>Table3[[#This Row],[Income]]</f>
        <v>4577.3</v>
      </c>
      <c r="K900" s="13">
        <f>Table3[[#This Row],[Target Income]]</f>
        <v>5126.576</v>
      </c>
      <c r="N900" s="1">
        <v>2024</v>
      </c>
      <c r="O900" s="1" t="s">
        <v>11</v>
      </c>
      <c r="P900" s="1" t="s">
        <v>15</v>
      </c>
      <c r="Q900" s="5" t="s">
        <v>27</v>
      </c>
      <c r="R900" s="6">
        <v>3</v>
      </c>
      <c r="S900" s="6">
        <v>4577.3</v>
      </c>
      <c r="T900" s="6">
        <v>5126.576</v>
      </c>
      <c r="U900" s="3">
        <v>915.46</v>
      </c>
      <c r="V900" s="4" t="s">
        <v>39</v>
      </c>
    </row>
    <row r="901" spans="1:22" ht="18" customHeight="1" x14ac:dyDescent="0.35">
      <c r="A901" s="14" t="s">
        <v>959</v>
      </c>
      <c r="B901" s="14">
        <f>Table3[[#This Row],[Year]]</f>
        <v>2024</v>
      </c>
      <c r="C901" s="14" t="str">
        <f>Table3[[#This Row],[Month]]</f>
        <v>Dec</v>
      </c>
      <c r="D901" s="14" t="s">
        <v>52</v>
      </c>
      <c r="E901" s="14" t="s">
        <v>53</v>
      </c>
      <c r="F901" s="14" t="s">
        <v>54</v>
      </c>
      <c r="G901" s="14" t="s">
        <v>997</v>
      </c>
      <c r="H901" s="14" t="s">
        <v>1012</v>
      </c>
      <c r="I901" s="14" t="s">
        <v>1008</v>
      </c>
      <c r="J901" s="17">
        <f>Table3[[#This Row],[Income]]</f>
        <v>6600</v>
      </c>
      <c r="K901" s="17">
        <f>Table3[[#This Row],[Target Income]]</f>
        <v>7392</v>
      </c>
      <c r="N901" s="1">
        <v>2024</v>
      </c>
      <c r="O901" s="1" t="s">
        <v>11</v>
      </c>
      <c r="P901" s="1" t="s">
        <v>32</v>
      </c>
      <c r="Q901" s="5" t="s">
        <v>32</v>
      </c>
      <c r="R901" s="6">
        <v>2</v>
      </c>
      <c r="S901" s="6">
        <v>6600</v>
      </c>
      <c r="T901" s="6">
        <v>7392</v>
      </c>
      <c r="U901" s="3">
        <v>1320</v>
      </c>
      <c r="V901" s="4" t="s">
        <v>39</v>
      </c>
    </row>
  </sheetData>
  <sheetProtection algorithmName="SHA-512" hashValue="3smaIGwX/2ucfx307jYJKUvy6sIEK9MiRfpurvVBzHinbMoTeY0yEKF/30dmMmED7CFZymyY7d5HVScsv5GRwg==" saltValue="lGp4iVzAjmF9LDGtzJ4krA==" spinCount="100000" sheet="1" objects="1" scenarios="1"/>
  <phoneticPr fontId="3" type="noConversion"/>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DCAE-4847-4FC1-954D-1EF2FE32FD59}">
  <sheetPr>
    <tabColor rgb="FFEA375D"/>
  </sheetPr>
  <dimension ref="B2:EB35"/>
  <sheetViews>
    <sheetView showGridLines="0" showRowColHeaders="0" zoomScale="80" zoomScaleNormal="80" workbookViewId="0">
      <selection activeCell="G30" sqref="G30"/>
    </sheetView>
  </sheetViews>
  <sheetFormatPr defaultColWidth="9.1796875" defaultRowHeight="15.5" x14ac:dyDescent="0.35"/>
  <cols>
    <col min="1" max="1" width="9.1796875" style="28"/>
    <col min="2" max="2" width="15.1796875" style="28" bestFit="1" customWidth="1"/>
    <col min="3" max="3" width="15.90625" style="28" bestFit="1" customWidth="1"/>
    <col min="4" max="4" width="15.7265625" style="28" bestFit="1" customWidth="1"/>
    <col min="5" max="5" width="16.90625" style="28" bestFit="1" customWidth="1"/>
    <col min="6" max="6" width="9.1796875" style="28"/>
    <col min="7" max="7" width="12.54296875" style="28" bestFit="1" customWidth="1"/>
    <col min="8" max="8" width="2.7265625" style="28" bestFit="1" customWidth="1"/>
    <col min="9" max="9" width="4" style="28" bestFit="1" customWidth="1"/>
    <col min="10" max="11" width="11.1796875" style="28" bestFit="1" customWidth="1"/>
    <col min="12" max="12" width="12.7265625" style="28" bestFit="1" customWidth="1"/>
    <col min="13" max="13" width="11" style="28" bestFit="1" customWidth="1"/>
    <col min="14" max="14" width="9.26953125" style="28" bestFit="1" customWidth="1"/>
    <col min="15" max="16" width="9.1796875" style="28"/>
    <col min="17" max="17" width="15.90625" style="28" bestFit="1" customWidth="1"/>
    <col min="18" max="18" width="22.90625" style="28" bestFit="1" customWidth="1"/>
    <col min="19" max="19" width="9.1796875" style="28"/>
    <col min="20" max="20" width="8.1796875" style="28" bestFit="1" customWidth="1"/>
    <col min="21" max="21" width="9.453125" style="28" bestFit="1" customWidth="1"/>
    <col min="22" max="23" width="9.1796875" style="28"/>
    <col min="24" max="24" width="15.1796875" style="28" bestFit="1" customWidth="1"/>
    <col min="25" max="25" width="15.90625" style="28" bestFit="1" customWidth="1"/>
    <col min="26" max="26" width="17.1796875" style="28" bestFit="1" customWidth="1"/>
    <col min="27" max="28" width="9.1796875" style="28"/>
    <col min="29" max="29" width="22.26953125" style="28" bestFit="1" customWidth="1"/>
    <col min="30" max="31" width="9.1796875" style="28"/>
    <col min="32" max="32" width="15.1796875" style="28" bestFit="1" customWidth="1"/>
    <col min="33" max="33" width="25.7265625" style="31" bestFit="1" customWidth="1"/>
    <col min="34" max="35" width="9.1796875" style="28"/>
    <col min="36" max="36" width="17.1796875" style="28" bestFit="1" customWidth="1"/>
    <col min="37" max="37" width="9.1796875" style="28"/>
    <col min="38" max="38" width="15.1796875" style="28" bestFit="1" customWidth="1"/>
    <col min="39" max="39" width="15.90625" style="28" bestFit="1" customWidth="1"/>
    <col min="40" max="40" width="17.1796875" style="28" bestFit="1" customWidth="1"/>
    <col min="41" max="42" width="9.1796875" style="28"/>
    <col min="43" max="43" width="14.81640625" style="28" bestFit="1" customWidth="1"/>
    <col min="44" max="44" width="9.453125" style="28" bestFit="1" customWidth="1"/>
    <col min="45" max="46" width="9.1796875" style="28"/>
    <col min="47" max="47" width="15.1796875" style="28" bestFit="1" customWidth="1"/>
    <col min="48" max="48" width="15.90625" style="28" bestFit="1" customWidth="1"/>
    <col min="49" max="49" width="17.1796875" style="28" bestFit="1" customWidth="1"/>
    <col min="50" max="51" width="9.1796875" style="28"/>
    <col min="52" max="52" width="30.81640625" style="28" bestFit="1" customWidth="1"/>
    <col min="53" max="53" width="15.90625" style="28" bestFit="1" customWidth="1"/>
    <col min="54" max="54" width="17.1796875" style="28" bestFit="1" customWidth="1"/>
    <col min="55" max="55" width="9.1796875" style="28"/>
    <col min="56" max="56" width="26" style="28" bestFit="1" customWidth="1"/>
    <col min="57" max="57" width="13" style="31" bestFit="1" customWidth="1"/>
    <col min="58" max="58" width="9.453125" style="28" bestFit="1" customWidth="1"/>
    <col min="59" max="60" width="9.1796875" style="28"/>
    <col min="61" max="61" width="17.81640625" style="28" bestFit="1" customWidth="1"/>
    <col min="62" max="62" width="19.1796875" style="31" bestFit="1" customWidth="1"/>
    <col min="63" max="63" width="18.81640625" style="28" bestFit="1" customWidth="1"/>
    <col min="64" max="64" width="9.1796875" style="28"/>
    <col min="65" max="65" width="18" style="28" bestFit="1" customWidth="1"/>
    <col min="66" max="69" width="9.26953125" style="28" customWidth="1"/>
    <col min="70" max="71" width="9.1796875" style="28"/>
    <col min="72" max="72" width="13.7265625" style="28" bestFit="1" customWidth="1"/>
    <col min="73" max="74" width="9.1796875" style="28"/>
    <col min="75" max="75" width="17.7265625" style="28" bestFit="1" customWidth="1"/>
    <col min="76" max="76" width="9.453125" style="28" bestFit="1" customWidth="1"/>
    <col min="77" max="77" width="15.7265625" style="28" bestFit="1" customWidth="1"/>
    <col min="78" max="78" width="9.1796875" style="28"/>
    <col min="79" max="79" width="19.1796875" style="28" bestFit="1" customWidth="1"/>
    <col min="80" max="80" width="15.81640625" style="28" bestFit="1" customWidth="1"/>
    <col min="81" max="81" width="14.453125" style="28" bestFit="1" customWidth="1"/>
    <col min="82" max="82" width="13.81640625" style="28" bestFit="1" customWidth="1"/>
    <col min="83" max="83" width="9.453125" style="28" bestFit="1" customWidth="1"/>
    <col min="84" max="85" width="9.1796875" style="28"/>
    <col min="86" max="87" width="9.453125" style="28" bestFit="1" customWidth="1"/>
    <col min="88" max="89" width="9.1796875" style="28"/>
    <col min="90" max="90" width="15.7265625" style="28" bestFit="1" customWidth="1"/>
    <col min="91" max="91" width="16.81640625" style="28" bestFit="1" customWidth="1"/>
    <col min="92" max="93" width="15.7265625" style="28" bestFit="1" customWidth="1"/>
    <col min="94" max="94" width="10.453125" style="28" bestFit="1" customWidth="1"/>
    <col min="95" max="96" width="9.1796875" style="28"/>
    <col min="97" max="97" width="20.54296875" style="31" bestFit="1" customWidth="1"/>
    <col min="98" max="98" width="19.1796875" style="31" bestFit="1" customWidth="1"/>
    <col min="99" max="99" width="9.1796875" style="28"/>
    <col min="100" max="100" width="11.7265625" style="28" customWidth="1"/>
    <col min="101" max="101" width="9.54296875" style="28" bestFit="1" customWidth="1"/>
    <col min="102" max="105" width="9.1796875" style="28"/>
    <col min="106" max="106" width="34.453125" style="28" bestFit="1" customWidth="1"/>
    <col min="107" max="107" width="35" style="28" bestFit="1" customWidth="1"/>
    <col min="108" max="109" width="9.1796875" style="28"/>
    <col min="110" max="110" width="33.81640625" style="28" bestFit="1" customWidth="1"/>
    <col min="111" max="111" width="9.1796875" style="28"/>
    <col min="112" max="114" width="15.26953125" style="28" bestFit="1" customWidth="1"/>
    <col min="115" max="116" width="9.1796875" style="28"/>
    <col min="117" max="117" width="14.1796875" style="28" bestFit="1" customWidth="1"/>
    <col min="118" max="118" width="15.1796875" style="28" bestFit="1" customWidth="1"/>
    <col min="119" max="119" width="9.1796875" style="28"/>
    <col min="120" max="120" width="11.26953125" style="28" bestFit="1" customWidth="1"/>
    <col min="121" max="121" width="17.54296875" style="28" bestFit="1" customWidth="1"/>
    <col min="122" max="122" width="9.1796875" style="28"/>
    <col min="123" max="123" width="14.1796875" style="28" bestFit="1" customWidth="1"/>
    <col min="124" max="124" width="22.81640625" style="28" bestFit="1" customWidth="1"/>
    <col min="125" max="126" width="9.1796875" style="28"/>
    <col min="127" max="127" width="14.1796875" style="28" bestFit="1" customWidth="1"/>
    <col min="128" max="128" width="19.26953125" style="28" bestFit="1" customWidth="1"/>
    <col min="129" max="130" width="9.1796875" style="28"/>
    <col min="131" max="131" width="7.1796875" style="28" bestFit="1" customWidth="1"/>
    <col min="132" max="132" width="9.7265625" style="28" bestFit="1" customWidth="1"/>
    <col min="133" max="16384" width="9.1796875" style="28"/>
  </cols>
  <sheetData>
    <row r="2" spans="2:132" x14ac:dyDescent="0.35">
      <c r="B2" s="30" t="s">
        <v>984</v>
      </c>
      <c r="BI2" s="32" t="s">
        <v>982</v>
      </c>
      <c r="CS2" s="57" t="s">
        <v>995</v>
      </c>
    </row>
    <row r="5" spans="2:132" x14ac:dyDescent="0.35">
      <c r="B5" s="33" t="s">
        <v>68</v>
      </c>
      <c r="C5" s="28" t="s">
        <v>966</v>
      </c>
      <c r="D5" s="28" t="s">
        <v>973</v>
      </c>
      <c r="E5" s="28" t="s">
        <v>974</v>
      </c>
      <c r="H5" s="34" t="s">
        <v>968</v>
      </c>
      <c r="I5" s="34" t="s">
        <v>969</v>
      </c>
      <c r="J5" s="34" t="s">
        <v>50</v>
      </c>
      <c r="K5" s="34" t="s">
        <v>970</v>
      </c>
      <c r="L5" s="34" t="s">
        <v>971</v>
      </c>
      <c r="M5" s="34" t="s">
        <v>975</v>
      </c>
      <c r="N5" s="34" t="s">
        <v>976</v>
      </c>
      <c r="Q5" s="28" t="s">
        <v>966</v>
      </c>
      <c r="R5" s="28" t="s">
        <v>972</v>
      </c>
      <c r="S5" s="35"/>
      <c r="T5" s="34" t="s">
        <v>21</v>
      </c>
      <c r="U5" s="34" t="s">
        <v>51</v>
      </c>
      <c r="X5" s="33" t="s">
        <v>68</v>
      </c>
      <c r="Y5" s="28" t="s">
        <v>966</v>
      </c>
      <c r="Z5" s="28" t="s">
        <v>967</v>
      </c>
      <c r="AC5" s="34" t="s">
        <v>977</v>
      </c>
      <c r="AF5" s="33" t="s">
        <v>68</v>
      </c>
      <c r="AG5" s="36" t="s">
        <v>978</v>
      </c>
      <c r="AH5" s="35"/>
      <c r="AJ5" s="34" t="s">
        <v>979</v>
      </c>
      <c r="AL5" s="33" t="s">
        <v>68</v>
      </c>
      <c r="AM5" s="28" t="s">
        <v>966</v>
      </c>
      <c r="AN5" s="28" t="s">
        <v>967</v>
      </c>
      <c r="AU5" s="33" t="s">
        <v>68</v>
      </c>
      <c r="AV5" s="28" t="s">
        <v>966</v>
      </c>
      <c r="AW5" s="28" t="s">
        <v>967</v>
      </c>
      <c r="AZ5" s="33" t="s">
        <v>68</v>
      </c>
      <c r="BA5" s="28" t="s">
        <v>966</v>
      </c>
      <c r="BB5" s="28" t="s">
        <v>967</v>
      </c>
      <c r="BI5" s="53" t="s">
        <v>68</v>
      </c>
      <c r="BJ5" s="54" t="s">
        <v>980</v>
      </c>
      <c r="BK5" s="35" t="s">
        <v>981</v>
      </c>
      <c r="BN5" s="29" t="s">
        <v>988</v>
      </c>
      <c r="BO5" s="29"/>
      <c r="BP5" s="29" t="s">
        <v>989</v>
      </c>
      <c r="BQ5" s="29"/>
      <c r="BT5" s="37" t="s">
        <v>983</v>
      </c>
      <c r="CA5" s="54" t="s">
        <v>980</v>
      </c>
      <c r="CB5" s="35" t="s">
        <v>985</v>
      </c>
      <c r="CC5" s="35"/>
      <c r="CD5" s="37" t="s">
        <v>986</v>
      </c>
      <c r="CE5" s="38" t="s">
        <v>987</v>
      </c>
      <c r="CH5" s="38" t="s">
        <v>968</v>
      </c>
      <c r="CI5" s="38" t="s">
        <v>969</v>
      </c>
      <c r="CL5" s="38" t="s">
        <v>991</v>
      </c>
      <c r="CM5" s="38" t="s">
        <v>992</v>
      </c>
      <c r="CN5" s="38" t="s">
        <v>993</v>
      </c>
      <c r="CO5" s="38" t="s">
        <v>994</v>
      </c>
      <c r="CS5" s="54" t="s">
        <v>980</v>
      </c>
      <c r="CT5" s="54" t="s">
        <v>985</v>
      </c>
      <c r="CU5" s="35"/>
      <c r="CV5" s="70" t="s">
        <v>987</v>
      </c>
      <c r="CW5" s="70" t="s">
        <v>51</v>
      </c>
      <c r="CY5" s="28" t="s">
        <v>999</v>
      </c>
      <c r="DB5" s="72" t="s">
        <v>68</v>
      </c>
      <c r="DC5" s="54" t="s">
        <v>1002</v>
      </c>
      <c r="DD5"/>
      <c r="DG5" s="70" t="s">
        <v>1005</v>
      </c>
      <c r="DH5" s="70" t="s">
        <v>1006</v>
      </c>
      <c r="DI5" s="70" t="s">
        <v>1007</v>
      </c>
      <c r="DJ5" s="70" t="s">
        <v>975</v>
      </c>
      <c r="DM5" s="75" t="s">
        <v>68</v>
      </c>
      <c r="DN5" t="s">
        <v>980</v>
      </c>
      <c r="DO5"/>
      <c r="DQ5" s="50">
        <f>SUM(DQ6:DQ13)</f>
        <v>773252.33250000002</v>
      </c>
      <c r="DS5" s="75" t="s">
        <v>68</v>
      </c>
      <c r="DT5" t="s">
        <v>1010</v>
      </c>
      <c r="DW5" s="75" t="s">
        <v>68</v>
      </c>
      <c r="DX5" t="s">
        <v>1011</v>
      </c>
      <c r="DY5"/>
    </row>
    <row r="6" spans="2:132" ht="16" x14ac:dyDescent="0.35">
      <c r="B6" s="39" t="s">
        <v>12</v>
      </c>
      <c r="C6" s="40">
        <v>168000</v>
      </c>
      <c r="D6" s="77">
        <v>11856</v>
      </c>
      <c r="E6" s="41">
        <v>0.10118631048903302</v>
      </c>
      <c r="G6" s="28" t="str">
        <f>B6</f>
        <v>Usage fees</v>
      </c>
      <c r="H6" s="28">
        <v>1</v>
      </c>
      <c r="I6" s="28">
        <v>3</v>
      </c>
      <c r="J6" s="31">
        <f>_xlfn.XLOOKUP(G6,$B$5:$B$12,$C$5:$C$12)</f>
        <v>168000</v>
      </c>
      <c r="K6" s="36" t="str">
        <f>IF(MAX(J6,$J$6:$J$11)=J6,MAX(J6,$J$6:$J$11),"")</f>
        <v/>
      </c>
      <c r="L6" s="31">
        <f>IF(MAX($J$6:$J$11)=J6,"",J6)</f>
        <v>168000</v>
      </c>
      <c r="M6" s="31">
        <f>_xlfn.XLOOKUP($G6,$B:$B,$D:$D)</f>
        <v>11856</v>
      </c>
      <c r="N6" s="42">
        <f>_xlfn.XLOOKUP($G6,$B:$B,$E:$E)</f>
        <v>0.10118631048903302</v>
      </c>
      <c r="Q6" s="40">
        <v>802617.60000000021</v>
      </c>
      <c r="R6" s="36">
        <v>898931.71199999994</v>
      </c>
      <c r="S6" s="35"/>
      <c r="T6" s="42">
        <f>GETPIVOTDATA("Sum of Income",$Q$5)/GETPIVOTDATA("Sum of Target Income",$Q$5)</f>
        <v>0.89285714285714313</v>
      </c>
      <c r="U6" s="42">
        <f>100%-T6</f>
        <v>0.10714285714285687</v>
      </c>
      <c r="X6" s="39" t="s">
        <v>0</v>
      </c>
      <c r="Y6" s="40">
        <v>66884.800000000003</v>
      </c>
      <c r="Z6" s="77">
        <v>66884.800000000003</v>
      </c>
      <c r="AC6" s="31">
        <f>AVERAGE(Y:Y)</f>
        <v>66884.800000000017</v>
      </c>
      <c r="AF6" s="39" t="s">
        <v>0</v>
      </c>
      <c r="AG6" s="36">
        <v>13376.960000000003</v>
      </c>
      <c r="AH6" s="35"/>
      <c r="AJ6" s="36">
        <f>SUM(AG:AG)</f>
        <v>160523.52000000002</v>
      </c>
      <c r="AL6" s="39" t="s">
        <v>39</v>
      </c>
      <c r="AM6" s="36">
        <v>432460.49999999994</v>
      </c>
      <c r="AN6" s="41">
        <v>0.53881263007439661</v>
      </c>
      <c r="AP6" s="34" t="s">
        <v>39</v>
      </c>
      <c r="AQ6" s="31">
        <f>IFERROR(_xlfn.XLOOKUP($AP6,$AL:$AL,$AM:$AM),"")</f>
        <v>432460.49999999994</v>
      </c>
      <c r="AR6" s="43">
        <f>IFERROR(_xlfn.XLOOKUP($AP6,$AL:$AL,$AN:$AN),"")</f>
        <v>0.53881263007439661</v>
      </c>
      <c r="AU6" s="39" t="s">
        <v>39</v>
      </c>
      <c r="AV6" s="36">
        <v>432460.49999999994</v>
      </c>
      <c r="AW6" s="41">
        <v>0.53881263007439661</v>
      </c>
      <c r="AZ6" s="39" t="s">
        <v>12</v>
      </c>
      <c r="BA6" s="36">
        <v>168000</v>
      </c>
      <c r="BB6" s="41">
        <v>0.20931512092433557</v>
      </c>
      <c r="BD6" s="28" t="str">
        <f>AZ6</f>
        <v>Usage fees</v>
      </c>
      <c r="BE6" s="31">
        <f>IFERROR(_xlfn.XLOOKUP($BD6,$AZ:$AZ,BA:BA),"")</f>
        <v>168000</v>
      </c>
      <c r="BF6" s="42">
        <f>IFERROR(_xlfn.XLOOKUP($BD6,$AZ:$AZ,BB:BB),"")</f>
        <v>0.20931512092433557</v>
      </c>
      <c r="BI6" s="55" t="s">
        <v>990</v>
      </c>
      <c r="BJ6" s="54">
        <v>182598.13500000004</v>
      </c>
      <c r="BK6" s="56">
        <v>0.23614301221651993</v>
      </c>
      <c r="BM6" s="28" t="s">
        <v>964</v>
      </c>
      <c r="BN6" s="58" t="str">
        <f>IF($BM6=$BI$6,"•","")</f>
        <v/>
      </c>
      <c r="BO6" s="59" t="str">
        <f t="shared" ref="BO6:BO11" si="0">IF($BM6=$BI$6,"•","")</f>
        <v/>
      </c>
      <c r="BP6" s="60" t="str">
        <f>IF($BM6=$BI$6,"","•")</f>
        <v>•</v>
      </c>
      <c r="BQ6" s="61" t="str">
        <f t="shared" ref="BQ6:BQ11" si="1">IF($BM6=$BI$6,"","•")</f>
        <v>•</v>
      </c>
      <c r="BT6" s="44">
        <f>SUM(BJ:BJ)</f>
        <v>773252.33250000002</v>
      </c>
      <c r="BW6" s="28" t="s">
        <v>961</v>
      </c>
      <c r="BX6" s="42">
        <f t="shared" ref="BX6:BX12" si="2">IFERROR(_xlfn.XLOOKUP($BW6,BI:BI,BK:BK),"")</f>
        <v>0.15200866206245811</v>
      </c>
      <c r="BY6" s="50">
        <f t="shared" ref="BY6:BY11" si="3">IFERROR(_xlfn.XLOOKUP($BW6,BI:BI,BJ:BJ),"")</f>
        <v>117541.05249999999</v>
      </c>
      <c r="CA6" s="54">
        <v>773252.33250000002</v>
      </c>
      <c r="CB6" s="35">
        <v>898931.71200000006</v>
      </c>
      <c r="CC6" s="35"/>
      <c r="CD6" s="45">
        <f>1-CE6</f>
        <v>0.13980970725838626</v>
      </c>
      <c r="CE6" s="42">
        <f>GETPIVOTDATA("Sum of Amount",$CA$5)/GETPIVOTDATA("Sum of Target",$CA$5)</f>
        <v>0.86019029274161374</v>
      </c>
      <c r="CH6" s="46">
        <v>0</v>
      </c>
      <c r="CI6" s="46">
        <v>1</v>
      </c>
      <c r="CL6" s="51">
        <v>9.1999999999999998E-2</v>
      </c>
      <c r="CM6" s="51">
        <v>7.3999999999999996E-2</v>
      </c>
      <c r="CN6" s="51">
        <v>6.2E-2</v>
      </c>
      <c r="CO6" s="51">
        <f>SUM(CL6:CN6)</f>
        <v>0.22799999999999998</v>
      </c>
      <c r="CP6" s="52">
        <f>100%-CO6</f>
        <v>0.77200000000000002</v>
      </c>
      <c r="CS6" s="54">
        <v>773252.3324999999</v>
      </c>
      <c r="CT6" s="54">
        <v>898931.71199999994</v>
      </c>
      <c r="CU6" s="35"/>
      <c r="CV6" s="45">
        <f>GETPIVOTDATA("Sum of Amount",$CS$5)/GETPIVOTDATA("Sum of Target",$CS$5)</f>
        <v>0.86019029274161363</v>
      </c>
      <c r="CW6" s="45">
        <f>1-CV6</f>
        <v>0.13980970725838637</v>
      </c>
      <c r="CY6" s="45">
        <f>CW6</f>
        <v>0.13980970725838637</v>
      </c>
      <c r="DB6" s="73" t="s">
        <v>998</v>
      </c>
      <c r="DC6" s="54">
        <v>139</v>
      </c>
      <c r="DD6"/>
      <c r="DF6" s="73" t="s">
        <v>998</v>
      </c>
      <c r="DG6" s="74" t="str">
        <f>IF($DF6=$DB$6,"│","")</f>
        <v>│</v>
      </c>
      <c r="DH6" s="74" t="str">
        <f>IF($DF6=$DB$6,"○","")</f>
        <v>○</v>
      </c>
      <c r="DI6" s="74" t="str">
        <f>IF($DF6=$DB$6,"","•")</f>
        <v/>
      </c>
      <c r="DJ6" s="74">
        <f>_xlfn.XLOOKUP(DF6,DB:DB,DC:DC)</f>
        <v>139</v>
      </c>
      <c r="DK6" s="28">
        <f>DJ6+DJ7</f>
        <v>180</v>
      </c>
      <c r="DM6" s="2" t="s">
        <v>1009</v>
      </c>
      <c r="DN6" s="3">
        <v>292638.84999999998</v>
      </c>
      <c r="DO6"/>
      <c r="DP6" s="28" t="s">
        <v>57</v>
      </c>
      <c r="DQ6" s="50">
        <f>_xlfn.XLOOKUP(DP6,$DM:$DM,DN:DN)</f>
        <v>279778.27750000003</v>
      </c>
      <c r="DS6" s="2" t="s">
        <v>57</v>
      </c>
      <c r="DT6" s="3">
        <v>104</v>
      </c>
      <c r="DW6" s="2" t="s">
        <v>56</v>
      </c>
      <c r="DX6" s="76">
        <v>1</v>
      </c>
      <c r="DY6"/>
      <c r="EA6" s="2" t="s">
        <v>56</v>
      </c>
      <c r="EB6" s="2" t="s">
        <v>1012</v>
      </c>
    </row>
    <row r="7" spans="2:132" ht="16" x14ac:dyDescent="0.35">
      <c r="B7" s="39" t="s">
        <v>38</v>
      </c>
      <c r="C7" s="40">
        <v>123865.20000000003</v>
      </c>
      <c r="D7" s="77">
        <v>13188</v>
      </c>
      <c r="E7" s="41">
        <v>0.11255440812494666</v>
      </c>
      <c r="G7" s="28" t="str">
        <f t="shared" ref="G7:G11" si="4">B7</f>
        <v>Subscription</v>
      </c>
      <c r="H7" s="28">
        <v>7</v>
      </c>
      <c r="I7" s="28">
        <v>2</v>
      </c>
      <c r="J7" s="31">
        <f t="shared" ref="J7:J11" si="5">_xlfn.XLOOKUP(G7,$B$5:$B$12,$C$5:$C$12)</f>
        <v>123865.20000000003</v>
      </c>
      <c r="K7" s="36" t="str">
        <f t="shared" ref="K7:K11" si="6">IF(MAX(J7,$J$6:$J$11)=J7,MAX(J7,$J$6:$J$11),"")</f>
        <v/>
      </c>
      <c r="L7" s="31">
        <f t="shared" ref="L7:L11" si="7">IF(MAX($J$6:$J$11)=J7,"",J7)</f>
        <v>123865.20000000003</v>
      </c>
      <c r="M7" s="31">
        <f t="shared" ref="M7:M11" si="8">_xlfn.XLOOKUP($G7,$B:$B,$D:$D)</f>
        <v>13188</v>
      </c>
      <c r="N7" s="42">
        <f t="shared" ref="N7:N11" si="9">_xlfn.XLOOKUP($G7,$B:$B,$E:$E)</f>
        <v>0.11255440812494666</v>
      </c>
      <c r="Q7" s="35"/>
      <c r="R7" s="35"/>
      <c r="S7" s="35"/>
      <c r="X7" s="39" t="s">
        <v>1</v>
      </c>
      <c r="Y7" s="40">
        <v>66884.800000000003</v>
      </c>
      <c r="Z7" s="77">
        <v>66884.800000000003</v>
      </c>
      <c r="AF7" s="39" t="s">
        <v>1</v>
      </c>
      <c r="AG7" s="36">
        <v>13376.960000000003</v>
      </c>
      <c r="AH7" s="35"/>
      <c r="AL7" s="39" t="s">
        <v>41</v>
      </c>
      <c r="AM7" s="36">
        <v>370157.09999999992</v>
      </c>
      <c r="AN7" s="41">
        <v>0.46118736992560339</v>
      </c>
      <c r="AP7" s="34" t="s">
        <v>41</v>
      </c>
      <c r="AQ7" s="31">
        <f t="shared" ref="AQ7" si="10">IFERROR(_xlfn.XLOOKUP($AP7,$AL:$AL,$AM:$AM),"")</f>
        <v>370157.09999999992</v>
      </c>
      <c r="AR7" s="43">
        <f>IFERROR(_xlfn.XLOOKUP($AP7,$AL:$AL,$AN:$AN),"")</f>
        <v>0.46118736992560339</v>
      </c>
      <c r="AU7" s="39" t="s">
        <v>41</v>
      </c>
      <c r="AV7" s="36">
        <v>370157.09999999992</v>
      </c>
      <c r="AW7" s="41">
        <v>0.46118736992560339</v>
      </c>
      <c r="AZ7" s="47" t="s">
        <v>28</v>
      </c>
      <c r="BA7" s="36">
        <v>84000</v>
      </c>
      <c r="BB7" s="41">
        <v>0.10465756046216779</v>
      </c>
      <c r="BD7" s="28" t="str">
        <f t="shared" ref="BD7:BD30" si="11">AZ7</f>
        <v xml:space="preserve">New </v>
      </c>
      <c r="BE7" s="31">
        <f t="shared" ref="BE7:BE30" si="12">IFERROR(_xlfn.XLOOKUP($BD7,$AZ:$AZ,BA:BA),"")</f>
        <v>84000</v>
      </c>
      <c r="BF7" s="42">
        <f t="shared" ref="BF7:BF30" si="13">IFERROR(_xlfn.XLOOKUP($BD7,$AZ:$AZ,BB:BB),"")</f>
        <v>0.10465756046216779</v>
      </c>
      <c r="BI7" s="55" t="s">
        <v>964</v>
      </c>
      <c r="BJ7" s="54">
        <v>177100</v>
      </c>
      <c r="BK7" s="56">
        <v>0.2290326101279494</v>
      </c>
      <c r="BM7" s="28" t="s">
        <v>961</v>
      </c>
      <c r="BN7" s="62" t="str">
        <f t="shared" ref="BN7:BN11" si="14">IF($BM7=$BI$6,"•","")</f>
        <v/>
      </c>
      <c r="BO7" s="63" t="str">
        <f t="shared" si="0"/>
        <v/>
      </c>
      <c r="BP7" s="64" t="str">
        <f t="shared" ref="BP7:BP11" si="15">IF($BM7=$BI$6,"","•")</f>
        <v>•</v>
      </c>
      <c r="BQ7" s="65" t="str">
        <f t="shared" si="1"/>
        <v>•</v>
      </c>
      <c r="BW7" s="28" t="s">
        <v>964</v>
      </c>
      <c r="BX7" s="42">
        <f t="shared" si="2"/>
        <v>0.2290326101279494</v>
      </c>
      <c r="BY7" s="50">
        <f t="shared" si="3"/>
        <v>177100</v>
      </c>
      <c r="CA7" s="35"/>
      <c r="CB7" s="35"/>
      <c r="CC7" s="35"/>
      <c r="CH7" s="46">
        <f>SIN(CD6*2*PI())</f>
        <v>0.76975055968311867</v>
      </c>
      <c r="CI7" s="46">
        <f>COS(CE6*2*PI())</f>
        <v>0.63834479387516363</v>
      </c>
      <c r="CL7" s="50">
        <f>CL6*$BT$6</f>
        <v>71139.214590000003</v>
      </c>
      <c r="CM7" s="50">
        <f t="shared" ref="CM7:CO7" si="16">CM6*$BT$6</f>
        <v>57220.672605</v>
      </c>
      <c r="CN7" s="50">
        <f t="shared" si="16"/>
        <v>47941.644614999997</v>
      </c>
      <c r="CO7" s="50">
        <f t="shared" si="16"/>
        <v>176301.53180999999</v>
      </c>
      <c r="CS7" s="48"/>
      <c r="CT7" s="48"/>
      <c r="CU7" s="35"/>
      <c r="CY7" s="45">
        <f>CV6</f>
        <v>0.86019029274161363</v>
      </c>
      <c r="DB7" s="73" t="s">
        <v>52</v>
      </c>
      <c r="DC7" s="54">
        <v>41</v>
      </c>
      <c r="DD7"/>
      <c r="DF7" s="73" t="s">
        <v>52</v>
      </c>
      <c r="DG7" s="74" t="str">
        <f>IF($DF7=$DB$6,"│","")</f>
        <v/>
      </c>
      <c r="DH7" s="74" t="str">
        <f>IF($DF7=$DB$6,"○","")</f>
        <v/>
      </c>
      <c r="DI7" s="74" t="str">
        <f>IF($DF7=$DB$6,"","•")</f>
        <v>•</v>
      </c>
      <c r="DJ7" s="74">
        <f>_xlfn.XLOOKUP(DF7,DB:DB,DC:DC)</f>
        <v>41</v>
      </c>
      <c r="DM7" s="2" t="s">
        <v>57</v>
      </c>
      <c r="DN7" s="3">
        <v>279778.27750000003</v>
      </c>
      <c r="DO7"/>
      <c r="DP7" s="28" t="s">
        <v>1008</v>
      </c>
      <c r="DQ7" s="50">
        <f t="shared" ref="DQ7:DQ8" si="17">_xlfn.XLOOKUP(DP7,$DM:$DM,DN:DN)</f>
        <v>200835.20500000002</v>
      </c>
      <c r="DS7" s="2" t="s">
        <v>1008</v>
      </c>
      <c r="DT7" s="3">
        <v>41</v>
      </c>
      <c r="DW7" s="2" t="s">
        <v>69</v>
      </c>
      <c r="DX7" s="76">
        <v>1</v>
      </c>
      <c r="DY7"/>
      <c r="EA7" s="42">
        <f>_xlfn.XLOOKUP(EA$6,$DW:$DW,$DX:$DX)</f>
        <v>1</v>
      </c>
      <c r="EB7" s="42">
        <f>IFERROR(_xlfn.XLOOKUP(EB$6,$DW:$DW,$DX:$DX),"0"%)</f>
        <v>0</v>
      </c>
    </row>
    <row r="8" spans="2:132" x14ac:dyDescent="0.35">
      <c r="B8" s="39" t="s">
        <v>13</v>
      </c>
      <c r="C8" s="40">
        <v>58526.399999999987</v>
      </c>
      <c r="D8" s="77">
        <v>16488</v>
      </c>
      <c r="E8" s="41">
        <v>0.14071861397968763</v>
      </c>
      <c r="G8" s="28" t="str">
        <f t="shared" si="4"/>
        <v>Renting</v>
      </c>
      <c r="H8" s="28">
        <v>4</v>
      </c>
      <c r="I8" s="28">
        <v>1</v>
      </c>
      <c r="J8" s="31">
        <f t="shared" si="5"/>
        <v>58526.399999999987</v>
      </c>
      <c r="K8" s="36" t="str">
        <f t="shared" si="6"/>
        <v/>
      </c>
      <c r="L8" s="31">
        <f t="shared" si="7"/>
        <v>58526.399999999987</v>
      </c>
      <c r="M8" s="31">
        <f t="shared" si="8"/>
        <v>16488</v>
      </c>
      <c r="N8" s="42">
        <f t="shared" si="9"/>
        <v>0.14071861397968763</v>
      </c>
      <c r="Q8" s="35"/>
      <c r="R8" s="35"/>
      <c r="S8" s="35"/>
      <c r="X8" s="39" t="s">
        <v>2</v>
      </c>
      <c r="Y8" s="40">
        <v>66884.800000000003</v>
      </c>
      <c r="Z8" s="77">
        <v>66884.800000000003</v>
      </c>
      <c r="AF8" s="39" t="s">
        <v>2</v>
      </c>
      <c r="AG8" s="36">
        <v>13376.960000000003</v>
      </c>
      <c r="AH8" s="35"/>
      <c r="AL8" s="35"/>
      <c r="AM8" s="35"/>
      <c r="AN8" s="35"/>
      <c r="AZ8" s="47" t="s">
        <v>29</v>
      </c>
      <c r="BA8" s="36">
        <v>84000</v>
      </c>
      <c r="BB8" s="41">
        <v>0.10465756046216779</v>
      </c>
      <c r="BD8" s="28" t="str">
        <f t="shared" si="11"/>
        <v>Renewal</v>
      </c>
      <c r="BE8" s="31">
        <f t="shared" si="12"/>
        <v>84000</v>
      </c>
      <c r="BF8" s="42">
        <f t="shared" si="13"/>
        <v>0.10465756046216779</v>
      </c>
      <c r="BI8" s="55" t="s">
        <v>965</v>
      </c>
      <c r="BJ8" s="54">
        <v>157387.38500000001</v>
      </c>
      <c r="BK8" s="56">
        <v>0.20353948948482481</v>
      </c>
      <c r="BM8" s="28" t="s">
        <v>965</v>
      </c>
      <c r="BN8" s="62" t="str">
        <f t="shared" si="14"/>
        <v/>
      </c>
      <c r="BO8" s="63" t="str">
        <f t="shared" si="0"/>
        <v/>
      </c>
      <c r="BP8" s="64" t="str">
        <f t="shared" si="15"/>
        <v>•</v>
      </c>
      <c r="BQ8" s="65" t="str">
        <f t="shared" si="1"/>
        <v>•</v>
      </c>
      <c r="BW8" s="28" t="str">
        <f t="shared" ref="BW8:BW12" si="18">BI8</f>
        <v>Brazil</v>
      </c>
      <c r="BX8" s="42">
        <f t="shared" si="2"/>
        <v>0.20353948948482481</v>
      </c>
      <c r="BY8" s="50">
        <f t="shared" si="3"/>
        <v>157387.38500000001</v>
      </c>
      <c r="CA8" s="35"/>
      <c r="CB8" s="35"/>
      <c r="CC8" s="35"/>
      <c r="CS8" s="48"/>
      <c r="CT8" s="48"/>
      <c r="CU8" s="35"/>
      <c r="DB8" s="73" t="s">
        <v>69</v>
      </c>
      <c r="DC8" s="54">
        <v>180</v>
      </c>
      <c r="DD8"/>
      <c r="DM8" s="2" t="s">
        <v>1008</v>
      </c>
      <c r="DN8" s="3">
        <v>200835.20500000002</v>
      </c>
      <c r="DO8"/>
      <c r="DP8" s="28" t="s">
        <v>1009</v>
      </c>
      <c r="DQ8" s="50">
        <f t="shared" si="17"/>
        <v>292638.84999999998</v>
      </c>
      <c r="DS8" s="2" t="s">
        <v>1009</v>
      </c>
      <c r="DT8" s="3">
        <v>35</v>
      </c>
      <c r="DW8"/>
      <c r="DX8"/>
      <c r="DY8"/>
    </row>
    <row r="9" spans="2:132" x14ac:dyDescent="0.35">
      <c r="B9" s="39" t="s">
        <v>14</v>
      </c>
      <c r="C9" s="40">
        <v>150927.59999999998</v>
      </c>
      <c r="D9" s="77">
        <v>72768</v>
      </c>
      <c r="E9" s="41">
        <v>0.62104634292054284</v>
      </c>
      <c r="G9" s="28" t="str">
        <f t="shared" si="4"/>
        <v>Licensing</v>
      </c>
      <c r="H9" s="28">
        <v>2</v>
      </c>
      <c r="I9" s="28">
        <v>8</v>
      </c>
      <c r="J9" s="31">
        <f t="shared" si="5"/>
        <v>150927.59999999998</v>
      </c>
      <c r="K9" s="36" t="str">
        <f t="shared" si="6"/>
        <v/>
      </c>
      <c r="L9" s="31">
        <f t="shared" si="7"/>
        <v>150927.59999999998</v>
      </c>
      <c r="M9" s="31">
        <f t="shared" si="8"/>
        <v>72768</v>
      </c>
      <c r="N9" s="42">
        <f t="shared" si="9"/>
        <v>0.62104634292054284</v>
      </c>
      <c r="Q9" s="35"/>
      <c r="R9" s="35"/>
      <c r="S9" s="35"/>
      <c r="X9" s="39" t="s">
        <v>3</v>
      </c>
      <c r="Y9" s="40">
        <v>66884.800000000003</v>
      </c>
      <c r="Z9" s="77">
        <v>66884.800000000003</v>
      </c>
      <c r="AF9" s="39" t="s">
        <v>3</v>
      </c>
      <c r="AG9" s="36">
        <v>13376.960000000003</v>
      </c>
      <c r="AH9" s="35"/>
      <c r="AL9" s="35"/>
      <c r="AM9" s="35"/>
      <c r="AN9" s="35"/>
      <c r="AZ9" s="39" t="s">
        <v>38</v>
      </c>
      <c r="BA9" s="36">
        <v>123865.19999999998</v>
      </c>
      <c r="BB9" s="41">
        <v>0.15432654354950601</v>
      </c>
      <c r="BD9" s="28" t="str">
        <f t="shared" si="11"/>
        <v>Subscription</v>
      </c>
      <c r="BE9" s="31">
        <f t="shared" si="12"/>
        <v>123865.19999999998</v>
      </c>
      <c r="BF9" s="42">
        <f t="shared" si="13"/>
        <v>0.15432654354950601</v>
      </c>
      <c r="BI9" s="55" t="s">
        <v>961</v>
      </c>
      <c r="BJ9" s="54">
        <v>117541.05249999999</v>
      </c>
      <c r="BK9" s="56">
        <v>0.15200866206245811</v>
      </c>
      <c r="BM9" s="28" t="s">
        <v>990</v>
      </c>
      <c r="BN9" s="62" t="str">
        <f t="shared" si="14"/>
        <v>•</v>
      </c>
      <c r="BO9" s="63" t="str">
        <f t="shared" si="0"/>
        <v>•</v>
      </c>
      <c r="BP9" s="64" t="str">
        <f t="shared" si="15"/>
        <v/>
      </c>
      <c r="BQ9" s="65" t="str">
        <f t="shared" si="1"/>
        <v/>
      </c>
      <c r="BW9" s="28" t="s">
        <v>990</v>
      </c>
      <c r="BX9" s="42">
        <f t="shared" si="2"/>
        <v>0.23614301221651993</v>
      </c>
      <c r="BY9" s="50">
        <f t="shared" si="3"/>
        <v>182598.13500000004</v>
      </c>
      <c r="CA9" s="35"/>
      <c r="CB9" s="35"/>
      <c r="CC9" s="35"/>
      <c r="CS9" s="48"/>
      <c r="CT9" s="48"/>
      <c r="CU9" s="35"/>
      <c r="CV9" s="70" t="s">
        <v>968</v>
      </c>
      <c r="CW9" s="70" t="s">
        <v>969</v>
      </c>
      <c r="DB9"/>
      <c r="DC9"/>
      <c r="DD9"/>
      <c r="DM9" s="2" t="s">
        <v>69</v>
      </c>
      <c r="DN9" s="3">
        <v>773252.33250000002</v>
      </c>
      <c r="DO9"/>
      <c r="DQ9" s="50"/>
      <c r="DS9" s="2" t="s">
        <v>69</v>
      </c>
      <c r="DT9" s="3">
        <v>180</v>
      </c>
      <c r="DW9"/>
      <c r="DX9"/>
      <c r="DY9"/>
    </row>
    <row r="10" spans="2:132" x14ac:dyDescent="0.35">
      <c r="B10" s="39" t="s">
        <v>32</v>
      </c>
      <c r="C10" s="40">
        <v>79200</v>
      </c>
      <c r="D10" s="77">
        <v>26</v>
      </c>
      <c r="E10" s="41">
        <v>2.218998037040198E-4</v>
      </c>
      <c r="G10" s="28" t="str">
        <f t="shared" si="4"/>
        <v>Asset sale</v>
      </c>
      <c r="H10" s="28">
        <v>5</v>
      </c>
      <c r="I10" s="28">
        <v>10</v>
      </c>
      <c r="J10" s="31">
        <f t="shared" si="5"/>
        <v>79200</v>
      </c>
      <c r="K10" s="36" t="str">
        <f t="shared" si="6"/>
        <v/>
      </c>
      <c r="L10" s="31">
        <f t="shared" si="7"/>
        <v>79200</v>
      </c>
      <c r="M10" s="31">
        <f t="shared" si="8"/>
        <v>26</v>
      </c>
      <c r="N10" s="42">
        <f t="shared" si="9"/>
        <v>2.218998037040198E-4</v>
      </c>
      <c r="Q10" s="35"/>
      <c r="R10" s="35"/>
      <c r="S10" s="35"/>
      <c r="X10" s="39" t="s">
        <v>4</v>
      </c>
      <c r="Y10" s="40">
        <v>66884.800000000003</v>
      </c>
      <c r="Z10" s="77">
        <v>66884.800000000003</v>
      </c>
      <c r="AF10" s="39" t="s">
        <v>4</v>
      </c>
      <c r="AG10" s="36">
        <v>13376.960000000003</v>
      </c>
      <c r="AH10" s="35"/>
      <c r="AL10" s="35"/>
      <c r="AM10" s="35"/>
      <c r="AN10" s="35"/>
      <c r="AZ10" s="47" t="s">
        <v>31</v>
      </c>
      <c r="BA10" s="36">
        <v>54943.19999999999</v>
      </c>
      <c r="BB10" s="41">
        <v>6.8455015190297341E-2</v>
      </c>
      <c r="BD10" s="28" t="str">
        <f t="shared" si="11"/>
        <v>Premium</v>
      </c>
      <c r="BE10" s="31">
        <f t="shared" si="12"/>
        <v>54943.19999999999</v>
      </c>
      <c r="BF10" s="42">
        <f t="shared" si="13"/>
        <v>6.8455015190297341E-2</v>
      </c>
      <c r="BI10" s="55" t="s">
        <v>963</v>
      </c>
      <c r="BJ10" s="54">
        <v>77421.899999999994</v>
      </c>
      <c r="BK10" s="56">
        <v>0.10012501320194853</v>
      </c>
      <c r="BM10" s="28" t="s">
        <v>962</v>
      </c>
      <c r="BN10" s="62" t="str">
        <f t="shared" si="14"/>
        <v/>
      </c>
      <c r="BO10" s="63" t="str">
        <f t="shared" si="0"/>
        <v/>
      </c>
      <c r="BP10" s="64" t="str">
        <f t="shared" si="15"/>
        <v>•</v>
      </c>
      <c r="BQ10" s="65" t="str">
        <f t="shared" si="1"/>
        <v>•</v>
      </c>
      <c r="BW10" s="28" t="s">
        <v>963</v>
      </c>
      <c r="BX10" s="42">
        <f t="shared" si="2"/>
        <v>0.10012501320194853</v>
      </c>
      <c r="BY10" s="50">
        <f t="shared" si="3"/>
        <v>77421.899999999994</v>
      </c>
      <c r="CA10" s="35"/>
      <c r="CB10" s="35"/>
      <c r="CC10" s="35"/>
      <c r="CS10" s="48"/>
      <c r="CT10" s="48"/>
      <c r="CU10" s="35"/>
      <c r="CV10" s="28">
        <v>0</v>
      </c>
      <c r="CW10" s="28">
        <v>1</v>
      </c>
      <c r="DB10"/>
      <c r="DC10"/>
      <c r="DD10"/>
      <c r="DM10"/>
      <c r="DN10"/>
      <c r="DO10"/>
      <c r="DW10"/>
      <c r="DX10"/>
      <c r="DY10"/>
    </row>
    <row r="11" spans="2:132" x14ac:dyDescent="0.35">
      <c r="B11" s="39" t="s">
        <v>15</v>
      </c>
      <c r="C11" s="40">
        <v>222098.39999999991</v>
      </c>
      <c r="D11" s="77">
        <v>2844</v>
      </c>
      <c r="E11" s="41">
        <v>2.4272424682085857E-2</v>
      </c>
      <c r="G11" s="28" t="str">
        <f t="shared" si="4"/>
        <v>Advertising</v>
      </c>
      <c r="H11" s="28">
        <v>7</v>
      </c>
      <c r="I11" s="28">
        <v>7</v>
      </c>
      <c r="J11" s="31">
        <f t="shared" si="5"/>
        <v>222098.39999999991</v>
      </c>
      <c r="K11" s="36">
        <f t="shared" si="6"/>
        <v>222098.39999999991</v>
      </c>
      <c r="L11" s="31" t="str">
        <f t="shared" si="7"/>
        <v/>
      </c>
      <c r="M11" s="31">
        <f t="shared" si="8"/>
        <v>2844</v>
      </c>
      <c r="N11" s="42">
        <f t="shared" si="9"/>
        <v>2.4272424682085857E-2</v>
      </c>
      <c r="Q11" s="35"/>
      <c r="R11" s="35"/>
      <c r="S11" s="35"/>
      <c r="X11" s="39" t="s">
        <v>5</v>
      </c>
      <c r="Y11" s="40">
        <v>66884.800000000003</v>
      </c>
      <c r="Z11" s="77">
        <v>66884.800000000003</v>
      </c>
      <c r="AF11" s="39" t="s">
        <v>5</v>
      </c>
      <c r="AG11" s="36">
        <v>13376.960000000003</v>
      </c>
      <c r="AH11" s="35"/>
      <c r="AL11" s="35"/>
      <c r="AM11" s="35"/>
      <c r="AN11" s="35"/>
      <c r="AZ11" s="47" t="s">
        <v>30</v>
      </c>
      <c r="BA11" s="36">
        <v>68922</v>
      </c>
      <c r="BB11" s="41">
        <v>8.5871528359208665E-2</v>
      </c>
      <c r="BD11" s="28" t="str">
        <f t="shared" si="11"/>
        <v>Prime</v>
      </c>
      <c r="BE11" s="31">
        <f t="shared" si="12"/>
        <v>68922</v>
      </c>
      <c r="BF11" s="42">
        <f t="shared" si="13"/>
        <v>8.5871528359208665E-2</v>
      </c>
      <c r="BI11" s="55" t="s">
        <v>962</v>
      </c>
      <c r="BJ11" s="54">
        <v>61203.859999999993</v>
      </c>
      <c r="BK11" s="56">
        <v>7.9151212906299243E-2</v>
      </c>
      <c r="BM11" s="28" t="s">
        <v>963</v>
      </c>
      <c r="BN11" s="66" t="str">
        <f t="shared" si="14"/>
        <v/>
      </c>
      <c r="BO11" s="67" t="str">
        <f t="shared" si="0"/>
        <v/>
      </c>
      <c r="BP11" s="68" t="str">
        <f t="shared" si="15"/>
        <v>•</v>
      </c>
      <c r="BQ11" s="69" t="str">
        <f t="shared" si="1"/>
        <v>•</v>
      </c>
      <c r="BW11" s="28" t="s">
        <v>962</v>
      </c>
      <c r="BX11" s="42">
        <f t="shared" si="2"/>
        <v>7.9151212906299243E-2</v>
      </c>
      <c r="BY11" s="50">
        <f t="shared" si="3"/>
        <v>61203.859999999993</v>
      </c>
      <c r="CA11" s="35"/>
      <c r="CB11" s="35"/>
      <c r="CC11" s="35"/>
      <c r="CS11" s="48"/>
      <c r="CT11" s="48"/>
      <c r="CU11" s="35"/>
      <c r="CV11" s="71">
        <f>SIN(CV6*2*PI())</f>
        <v>-0.76975055968311901</v>
      </c>
      <c r="CW11" s="71">
        <f>COS(CW6*2*PI())</f>
        <v>0.63834479387516341</v>
      </c>
      <c r="DB11"/>
      <c r="DC11"/>
      <c r="DD11"/>
      <c r="DM11"/>
      <c r="DN11"/>
      <c r="DO11"/>
      <c r="DW11"/>
      <c r="DX11"/>
      <c r="DY11"/>
    </row>
    <row r="12" spans="2:132" x14ac:dyDescent="0.35">
      <c r="B12" s="39" t="s">
        <v>69</v>
      </c>
      <c r="C12" s="40">
        <v>802617.59999999986</v>
      </c>
      <c r="D12" s="77">
        <v>117170</v>
      </c>
      <c r="E12" s="41">
        <v>1</v>
      </c>
      <c r="Q12" s="35"/>
      <c r="R12" s="35"/>
      <c r="S12" s="35"/>
      <c r="X12" s="39" t="s">
        <v>6</v>
      </c>
      <c r="Y12" s="40">
        <v>66884.800000000003</v>
      </c>
      <c r="Z12" s="77">
        <v>66884.800000000003</v>
      </c>
      <c r="AF12" s="39" t="s">
        <v>6</v>
      </c>
      <c r="AG12" s="36">
        <v>13376.960000000003</v>
      </c>
      <c r="AH12" s="35"/>
      <c r="AL12" s="35"/>
      <c r="AM12" s="35"/>
      <c r="AN12" s="35"/>
      <c r="AZ12" s="39" t="s">
        <v>13</v>
      </c>
      <c r="BA12" s="36">
        <v>58526.399999999987</v>
      </c>
      <c r="BB12" s="41">
        <v>7.2919407698012084E-2</v>
      </c>
      <c r="BD12" s="28" t="str">
        <f t="shared" si="11"/>
        <v>Renting</v>
      </c>
      <c r="BE12" s="31">
        <f t="shared" si="12"/>
        <v>58526.399999999987</v>
      </c>
      <c r="BF12" s="42">
        <f t="shared" si="13"/>
        <v>7.2919407698012084E-2</v>
      </c>
      <c r="BI12" s="35"/>
      <c r="BJ12" s="35"/>
      <c r="BK12" s="35"/>
      <c r="BM12" s="28">
        <f t="shared" ref="BM12:BM13" si="19">BI12</f>
        <v>0</v>
      </c>
      <c r="BW12" s="28">
        <f t="shared" si="18"/>
        <v>0</v>
      </c>
      <c r="BX12" s="42" t="str">
        <f t="shared" si="2"/>
        <v/>
      </c>
      <c r="BY12" s="50" t="str">
        <f>IFERROR(_xlfn.XLOOKUP($BW12,BI:BI,BK:BK),"")</f>
        <v/>
      </c>
      <c r="CS12" s="48"/>
      <c r="CT12" s="48"/>
      <c r="CU12" s="35"/>
      <c r="DB12"/>
      <c r="DC12"/>
      <c r="DD12"/>
      <c r="DM12"/>
      <c r="DN12"/>
      <c r="DO12"/>
      <c r="DW12"/>
      <c r="DX12"/>
      <c r="DY12"/>
    </row>
    <row r="13" spans="2:132" x14ac:dyDescent="0.35">
      <c r="X13" s="39" t="s">
        <v>7</v>
      </c>
      <c r="Y13" s="40">
        <v>66884.800000000003</v>
      </c>
      <c r="Z13" s="77">
        <v>66884.800000000003</v>
      </c>
      <c r="AF13" s="39" t="s">
        <v>7</v>
      </c>
      <c r="AG13" s="36">
        <v>13376.960000000003</v>
      </c>
      <c r="AH13" s="35"/>
      <c r="AL13" s="35"/>
      <c r="AM13" s="35"/>
      <c r="AN13" s="35"/>
      <c r="AZ13" s="47" t="s">
        <v>35</v>
      </c>
      <c r="BA13" s="36">
        <v>54926.399999999987</v>
      </c>
      <c r="BB13" s="41">
        <v>6.8434083678204902E-2</v>
      </c>
      <c r="BD13" s="28" t="str">
        <f t="shared" si="11"/>
        <v>Equipments</v>
      </c>
      <c r="BE13" s="31">
        <f t="shared" si="12"/>
        <v>54926.399999999987</v>
      </c>
      <c r="BF13" s="42">
        <f t="shared" si="13"/>
        <v>6.8434083678204902E-2</v>
      </c>
      <c r="BI13" s="35"/>
      <c r="BJ13" s="48"/>
      <c r="BK13" s="35"/>
      <c r="BM13" s="28">
        <f t="shared" si="19"/>
        <v>0</v>
      </c>
      <c r="CS13" s="48"/>
      <c r="CT13" s="48"/>
      <c r="CU13" s="35"/>
      <c r="DB13"/>
      <c r="DC13"/>
      <c r="DD13"/>
      <c r="DM13"/>
      <c r="DN13"/>
      <c r="DO13"/>
      <c r="DW13"/>
      <c r="DX13"/>
      <c r="DY13"/>
    </row>
    <row r="14" spans="2:132" x14ac:dyDescent="0.35">
      <c r="X14" s="39" t="s">
        <v>8</v>
      </c>
      <c r="Y14" s="40">
        <v>66884.800000000003</v>
      </c>
      <c r="Z14" s="77">
        <v>66884.800000000003</v>
      </c>
      <c r="AF14" s="39" t="s">
        <v>8</v>
      </c>
      <c r="AG14" s="36">
        <v>13376.960000000003</v>
      </c>
      <c r="AH14" s="35"/>
      <c r="AL14" s="35"/>
      <c r="AM14" s="35"/>
      <c r="AN14" s="35"/>
      <c r="AZ14" s="47" t="s">
        <v>34</v>
      </c>
      <c r="BA14" s="36">
        <v>2400</v>
      </c>
      <c r="BB14" s="41">
        <v>2.990216013204794E-3</v>
      </c>
      <c r="BD14" s="28" t="str">
        <f t="shared" si="11"/>
        <v>Lands</v>
      </c>
      <c r="BE14" s="31">
        <f t="shared" si="12"/>
        <v>2400</v>
      </c>
      <c r="BF14" s="42">
        <f t="shared" si="13"/>
        <v>2.990216013204794E-3</v>
      </c>
      <c r="BI14" s="35"/>
      <c r="BJ14" s="48"/>
      <c r="BK14" s="35"/>
      <c r="CS14" s="48"/>
      <c r="CT14" s="48"/>
      <c r="CU14" s="35"/>
      <c r="DB14"/>
      <c r="DC14"/>
      <c r="DD14"/>
      <c r="DM14"/>
      <c r="DN14"/>
      <c r="DO14"/>
      <c r="DW14"/>
      <c r="DX14"/>
      <c r="DY14"/>
    </row>
    <row r="15" spans="2:132" x14ac:dyDescent="0.35">
      <c r="X15" s="39" t="s">
        <v>9</v>
      </c>
      <c r="Y15" s="40">
        <v>66884.800000000003</v>
      </c>
      <c r="Z15" s="77">
        <v>66884.800000000003</v>
      </c>
      <c r="AF15" s="39" t="s">
        <v>9</v>
      </c>
      <c r="AG15" s="36">
        <v>13376.960000000003</v>
      </c>
      <c r="AH15" s="35"/>
      <c r="AL15" s="35"/>
      <c r="AM15" s="35"/>
      <c r="AN15" s="35"/>
      <c r="AZ15" s="47" t="s">
        <v>33</v>
      </c>
      <c r="BA15" s="36">
        <v>1200</v>
      </c>
      <c r="BB15" s="41">
        <v>1.495108006602397E-3</v>
      </c>
      <c r="BD15" s="28" t="str">
        <f t="shared" si="11"/>
        <v>Offices</v>
      </c>
      <c r="BE15" s="31">
        <f t="shared" si="12"/>
        <v>1200</v>
      </c>
      <c r="BF15" s="42">
        <f t="shared" si="13"/>
        <v>1.495108006602397E-3</v>
      </c>
      <c r="BI15" s="35"/>
      <c r="BJ15" s="48"/>
      <c r="BK15" s="35"/>
      <c r="BW15" s="28">
        <f>BI15</f>
        <v>0</v>
      </c>
      <c r="CS15" s="48"/>
      <c r="CT15" s="48"/>
      <c r="CU15" s="35"/>
      <c r="CY15" s="28" t="s">
        <v>1001</v>
      </c>
      <c r="DB15" s="72" t="s">
        <v>68</v>
      </c>
      <c r="DC15" s="54" t="s">
        <v>1003</v>
      </c>
      <c r="DD15"/>
      <c r="DG15" s="70" t="s">
        <v>1005</v>
      </c>
      <c r="DH15" s="70" t="s">
        <v>1006</v>
      </c>
      <c r="DI15" s="70" t="s">
        <v>1007</v>
      </c>
      <c r="DJ15" s="70" t="s">
        <v>1007</v>
      </c>
      <c r="DM15"/>
      <c r="DN15"/>
      <c r="DO15"/>
      <c r="DW15"/>
      <c r="DX15"/>
      <c r="DY15"/>
    </row>
    <row r="16" spans="2:132" ht="16" x14ac:dyDescent="0.35">
      <c r="X16" s="39" t="s">
        <v>10</v>
      </c>
      <c r="Y16" s="40">
        <v>66884.800000000003</v>
      </c>
      <c r="Z16" s="77">
        <v>66884.800000000003</v>
      </c>
      <c r="AF16" s="39" t="s">
        <v>10</v>
      </c>
      <c r="AG16" s="36">
        <v>13376.960000000003</v>
      </c>
      <c r="AH16" s="35"/>
      <c r="AL16" s="35"/>
      <c r="AM16" s="35"/>
      <c r="AN16" s="35"/>
      <c r="AZ16" s="39" t="s">
        <v>14</v>
      </c>
      <c r="BA16" s="36">
        <v>150927.6</v>
      </c>
      <c r="BB16" s="41">
        <v>0.18804421931440329</v>
      </c>
      <c r="BD16" s="28" t="str">
        <f t="shared" si="11"/>
        <v>Licensing</v>
      </c>
      <c r="BE16" s="31">
        <f t="shared" si="12"/>
        <v>150927.6</v>
      </c>
      <c r="BF16" s="42">
        <f t="shared" si="13"/>
        <v>0.18804421931440329</v>
      </c>
      <c r="BI16" s="35"/>
      <c r="BJ16" s="48"/>
      <c r="BK16" s="35"/>
      <c r="CS16" s="48"/>
      <c r="CT16" s="48"/>
      <c r="CU16" s="35"/>
      <c r="DB16" s="73" t="s">
        <v>53</v>
      </c>
      <c r="DC16" s="54">
        <v>144</v>
      </c>
      <c r="DD16"/>
      <c r="DF16" s="73" t="s">
        <v>53</v>
      </c>
      <c r="DG16" s="74" t="str">
        <f>IF($DF16=$DB$16,"│","")</f>
        <v>│</v>
      </c>
      <c r="DH16" s="74" t="str">
        <f>IF($DF16=$DB$16,"○","")</f>
        <v>○</v>
      </c>
      <c r="DI16" s="74" t="str">
        <f>IF($DF16=$DB$16,"","•")</f>
        <v/>
      </c>
      <c r="DJ16" s="74">
        <f t="shared" ref="DJ16:DJ17" si="20">_xlfn.XLOOKUP(DF16,DB:DB,DC:DC)</f>
        <v>144</v>
      </c>
      <c r="DM16"/>
      <c r="DN16"/>
      <c r="DO16"/>
      <c r="DW16"/>
      <c r="DX16"/>
      <c r="DY16"/>
    </row>
    <row r="17" spans="24:129" ht="16" x14ac:dyDescent="0.35">
      <c r="X17" s="39" t="s">
        <v>11</v>
      </c>
      <c r="Y17" s="40">
        <v>66884.800000000003</v>
      </c>
      <c r="Z17" s="77">
        <v>66884.800000000003</v>
      </c>
      <c r="AF17" s="39" t="s">
        <v>11</v>
      </c>
      <c r="AG17" s="36">
        <v>13376.960000000003</v>
      </c>
      <c r="AH17" s="35"/>
      <c r="AL17" s="35"/>
      <c r="AM17" s="35"/>
      <c r="AN17" s="35"/>
      <c r="AZ17" s="47" t="s">
        <v>37</v>
      </c>
      <c r="BA17" s="36">
        <v>96000</v>
      </c>
      <c r="BB17" s="41">
        <v>0.11960864052819176</v>
      </c>
      <c r="BD17" s="28" t="str">
        <f t="shared" si="11"/>
        <v>Floating License</v>
      </c>
      <c r="BE17" s="31">
        <f t="shared" si="12"/>
        <v>96000</v>
      </c>
      <c r="BF17" s="42">
        <f t="shared" si="13"/>
        <v>0.11960864052819176</v>
      </c>
      <c r="BI17" s="35"/>
      <c r="BJ17" s="48"/>
      <c r="BK17" s="35"/>
      <c r="CS17" s="48"/>
      <c r="CT17" s="48"/>
      <c r="CU17" s="35"/>
      <c r="DB17" s="73" t="s">
        <v>996</v>
      </c>
      <c r="DC17" s="54">
        <v>36</v>
      </c>
      <c r="DD17"/>
      <c r="DF17" s="73" t="s">
        <v>996</v>
      </c>
      <c r="DG17" s="74" t="str">
        <f>IF($DF17=$DB$16,"│","")</f>
        <v/>
      </c>
      <c r="DH17" s="74" t="str">
        <f>IF($DF17=$DB$16,"○","")</f>
        <v/>
      </c>
      <c r="DI17" s="74" t="str">
        <f>IF($DF17=$DB$16,"","•")</f>
        <v>•</v>
      </c>
      <c r="DJ17" s="74">
        <f t="shared" si="20"/>
        <v>36</v>
      </c>
      <c r="DM17"/>
      <c r="DN17"/>
      <c r="DO17"/>
      <c r="DW17"/>
      <c r="DX17"/>
      <c r="DY17"/>
    </row>
    <row r="18" spans="24:129" ht="16" x14ac:dyDescent="0.35">
      <c r="X18" s="35"/>
      <c r="Y18" s="35"/>
      <c r="Z18" s="35"/>
      <c r="AL18" s="35"/>
      <c r="AM18" s="35"/>
      <c r="AN18" s="35"/>
      <c r="AZ18" s="47" t="s">
        <v>36</v>
      </c>
      <c r="BA18" s="36">
        <v>54927.600000000013</v>
      </c>
      <c r="BB18" s="41">
        <v>6.8435578786211537E-2</v>
      </c>
      <c r="BD18" s="28" t="str">
        <f t="shared" si="11"/>
        <v>Software Metered License</v>
      </c>
      <c r="BE18" s="31">
        <f t="shared" si="12"/>
        <v>54927.600000000013</v>
      </c>
      <c r="BF18" s="42">
        <f t="shared" si="13"/>
        <v>6.8435578786211537E-2</v>
      </c>
      <c r="BI18" s="35"/>
      <c r="BJ18" s="48"/>
      <c r="BK18" s="35"/>
      <c r="CS18" s="48"/>
      <c r="CT18" s="48"/>
      <c r="CU18" s="35"/>
      <c r="DB18" s="73" t="s">
        <v>69</v>
      </c>
      <c r="DC18" s="54">
        <v>180</v>
      </c>
      <c r="DD18"/>
      <c r="DG18" s="74"/>
      <c r="DM18"/>
      <c r="DN18"/>
      <c r="DO18"/>
      <c r="DW18"/>
      <c r="DX18"/>
      <c r="DY18"/>
    </row>
    <row r="19" spans="24:129" x14ac:dyDescent="0.35">
      <c r="AL19" s="35"/>
      <c r="AM19" s="35"/>
      <c r="AN19" s="35"/>
      <c r="AZ19" s="39" t="s">
        <v>32</v>
      </c>
      <c r="BA19" s="36">
        <v>79200</v>
      </c>
      <c r="BB19" s="41">
        <v>9.8677128435758196E-2</v>
      </c>
      <c r="BD19" s="28" t="str">
        <f t="shared" si="11"/>
        <v>Asset sale</v>
      </c>
      <c r="BE19" s="31">
        <f t="shared" si="12"/>
        <v>79200</v>
      </c>
      <c r="BF19" s="42">
        <f t="shared" si="13"/>
        <v>9.8677128435758196E-2</v>
      </c>
      <c r="BI19" s="35"/>
      <c r="BJ19" s="48"/>
      <c r="BK19" s="35"/>
      <c r="CS19" s="48"/>
      <c r="CT19" s="48"/>
      <c r="CU19" s="35"/>
      <c r="DB19"/>
      <c r="DC19"/>
      <c r="DD19"/>
      <c r="DM19"/>
      <c r="DN19"/>
      <c r="DO19"/>
      <c r="DW19"/>
      <c r="DX19"/>
      <c r="DY19"/>
    </row>
    <row r="20" spans="24:129" x14ac:dyDescent="0.35">
      <c r="AL20" s="35"/>
      <c r="AM20" s="35"/>
      <c r="AN20" s="35"/>
      <c r="AZ20" s="47" t="s">
        <v>32</v>
      </c>
      <c r="BA20" s="36">
        <v>79200</v>
      </c>
      <c r="BB20" s="41">
        <v>9.8677128435758196E-2</v>
      </c>
      <c r="BD20" s="28" t="str">
        <f t="shared" si="11"/>
        <v>Asset sale</v>
      </c>
      <c r="BE20" s="31">
        <f t="shared" si="12"/>
        <v>79200</v>
      </c>
      <c r="BF20" s="42">
        <f t="shared" si="13"/>
        <v>9.8677128435758196E-2</v>
      </c>
      <c r="BI20" s="35"/>
      <c r="BJ20" s="48"/>
      <c r="BK20" s="35"/>
      <c r="CS20" s="48"/>
      <c r="CT20" s="48"/>
      <c r="CU20" s="35"/>
      <c r="DB20"/>
      <c r="DC20"/>
      <c r="DD20"/>
      <c r="DM20"/>
      <c r="DN20"/>
      <c r="DO20"/>
      <c r="DW20"/>
      <c r="DX20"/>
      <c r="DY20"/>
    </row>
    <row r="21" spans="24:129" x14ac:dyDescent="0.35">
      <c r="AL21" s="35"/>
      <c r="AM21" s="35"/>
      <c r="AN21" s="35"/>
      <c r="AZ21" s="39" t="s">
        <v>15</v>
      </c>
      <c r="BA21" s="36">
        <v>222098.40000000002</v>
      </c>
      <c r="BB21" s="41">
        <v>0.27671758007798486</v>
      </c>
      <c r="BD21" s="28" t="str">
        <f t="shared" si="11"/>
        <v>Advertising</v>
      </c>
      <c r="BE21" s="31">
        <f t="shared" si="12"/>
        <v>222098.40000000002</v>
      </c>
      <c r="BF21" s="42">
        <f t="shared" si="13"/>
        <v>0.27671758007798486</v>
      </c>
      <c r="BI21" s="35"/>
      <c r="BJ21" s="48"/>
      <c r="BK21" s="35"/>
      <c r="CS21" s="48"/>
      <c r="CT21" s="48"/>
      <c r="CU21" s="35"/>
      <c r="DB21"/>
      <c r="DC21"/>
      <c r="DD21"/>
      <c r="DM21"/>
      <c r="DN21"/>
      <c r="DO21"/>
      <c r="DW21"/>
      <c r="DX21"/>
      <c r="DY21"/>
    </row>
    <row r="22" spans="24:129" x14ac:dyDescent="0.35">
      <c r="AL22" s="35"/>
      <c r="AM22" s="35"/>
      <c r="AN22" s="35"/>
      <c r="AZ22" s="47" t="s">
        <v>25</v>
      </c>
      <c r="BA22" s="36">
        <v>2400</v>
      </c>
      <c r="BB22" s="41">
        <v>2.990216013204794E-3</v>
      </c>
      <c r="BD22" s="28" t="str">
        <f t="shared" si="11"/>
        <v>Company Website</v>
      </c>
      <c r="BE22" s="31">
        <f t="shared" si="12"/>
        <v>2400</v>
      </c>
      <c r="BF22" s="42">
        <f t="shared" si="13"/>
        <v>2.990216013204794E-3</v>
      </c>
      <c r="BI22" s="35"/>
      <c r="BJ22" s="48"/>
      <c r="BK22" s="35"/>
      <c r="CS22" s="48"/>
      <c r="CT22" s="48"/>
      <c r="CU22" s="35"/>
      <c r="DB22"/>
      <c r="DC22"/>
      <c r="DD22"/>
      <c r="DM22"/>
      <c r="DN22"/>
      <c r="DO22"/>
      <c r="DW22"/>
      <c r="DX22"/>
      <c r="DY22"/>
    </row>
    <row r="23" spans="24:129" x14ac:dyDescent="0.35">
      <c r="AZ23" s="47" t="s">
        <v>26</v>
      </c>
      <c r="BA23" s="36">
        <v>54926.399999999987</v>
      </c>
      <c r="BB23" s="41">
        <v>6.8434083678204902E-2</v>
      </c>
      <c r="BD23" s="28" t="str">
        <f t="shared" si="11"/>
        <v>Facebook Page</v>
      </c>
      <c r="BE23" s="31">
        <f t="shared" si="12"/>
        <v>54926.399999999987</v>
      </c>
      <c r="BF23" s="42">
        <f t="shared" si="13"/>
        <v>6.8434083678204902E-2</v>
      </c>
    </row>
    <row r="24" spans="24:129" x14ac:dyDescent="0.35">
      <c r="AZ24" s="47" t="s">
        <v>24</v>
      </c>
      <c r="BA24" s="36">
        <v>54922.80000000001</v>
      </c>
      <c r="BB24" s="41">
        <v>6.842959835418512E-2</v>
      </c>
      <c r="BD24" s="28" t="str">
        <f t="shared" si="11"/>
        <v>Google Ad</v>
      </c>
      <c r="BE24" s="31">
        <f t="shared" si="12"/>
        <v>54922.80000000001</v>
      </c>
      <c r="BF24" s="42">
        <f t="shared" si="13"/>
        <v>6.842959835418512E-2</v>
      </c>
    </row>
    <row r="25" spans="24:129" x14ac:dyDescent="0.35">
      <c r="AZ25" s="47" t="s">
        <v>27</v>
      </c>
      <c r="BA25" s="36">
        <v>54927.600000000013</v>
      </c>
      <c r="BB25" s="41">
        <v>6.8435578786211537E-2</v>
      </c>
      <c r="BD25" s="28" t="str">
        <f t="shared" si="11"/>
        <v>Television Ad</v>
      </c>
      <c r="BE25" s="31">
        <f t="shared" si="12"/>
        <v>54927.600000000013</v>
      </c>
      <c r="BF25" s="42">
        <f t="shared" si="13"/>
        <v>6.8435578786211537E-2</v>
      </c>
    </row>
    <row r="26" spans="24:129" x14ac:dyDescent="0.35">
      <c r="AZ26" s="47" t="s">
        <v>23</v>
      </c>
      <c r="BA26" s="36">
        <v>54921.600000000013</v>
      </c>
      <c r="BB26" s="41">
        <v>6.8428103246178526E-2</v>
      </c>
      <c r="BD26" s="28" t="str">
        <f t="shared" si="11"/>
        <v>Youtube Channel</v>
      </c>
      <c r="BE26" s="31">
        <f t="shared" si="12"/>
        <v>54921.600000000013</v>
      </c>
      <c r="BF26" s="42">
        <f t="shared" si="13"/>
        <v>6.8428103246178526E-2</v>
      </c>
    </row>
    <row r="27" spans="24:129" x14ac:dyDescent="0.35">
      <c r="BD27" s="28">
        <f t="shared" si="11"/>
        <v>0</v>
      </c>
      <c r="BE27" s="31" t="str">
        <f t="shared" si="12"/>
        <v/>
      </c>
      <c r="BF27" s="42" t="str">
        <f t="shared" si="13"/>
        <v/>
      </c>
    </row>
    <row r="28" spans="24:129" x14ac:dyDescent="0.35">
      <c r="BD28" s="28">
        <f t="shared" si="11"/>
        <v>0</v>
      </c>
      <c r="BE28" s="31" t="str">
        <f t="shared" si="12"/>
        <v/>
      </c>
      <c r="BF28" s="42" t="str">
        <f t="shared" si="13"/>
        <v/>
      </c>
      <c r="DB28" s="72" t="s">
        <v>68</v>
      </c>
      <c r="DC28" s="54" t="s">
        <v>1004</v>
      </c>
      <c r="DG28" s="70" t="s">
        <v>1005</v>
      </c>
      <c r="DH28" s="70" t="s">
        <v>1006</v>
      </c>
      <c r="DI28" s="70" t="s">
        <v>1007</v>
      </c>
      <c r="DJ28" s="70" t="s">
        <v>1007</v>
      </c>
    </row>
    <row r="29" spans="24:129" ht="16" x14ac:dyDescent="0.35">
      <c r="BD29" s="28">
        <f t="shared" si="11"/>
        <v>0</v>
      </c>
      <c r="BE29" s="31" t="str">
        <f t="shared" si="12"/>
        <v/>
      </c>
      <c r="BF29" s="42" t="str">
        <f t="shared" si="13"/>
        <v/>
      </c>
      <c r="DB29" s="73" t="s">
        <v>55</v>
      </c>
      <c r="DC29" s="54">
        <v>118</v>
      </c>
      <c r="DF29" s="73" t="s">
        <v>997</v>
      </c>
      <c r="DG29" s="74" t="str">
        <f>IF($DF29=$DB$29,"│","")</f>
        <v/>
      </c>
      <c r="DH29" s="74" t="str">
        <f>IF($DF29=$DB$29,"○","")</f>
        <v/>
      </c>
      <c r="DI29" s="74" t="str">
        <f>IF($DF29=$DB$29,"","•")</f>
        <v>•</v>
      </c>
      <c r="DJ29" s="74">
        <f t="shared" ref="DJ29:DJ30" si="21">_xlfn.XLOOKUP(DF29,DB:DB,DC:DC)</f>
        <v>62</v>
      </c>
    </row>
    <row r="30" spans="24:129" ht="16" x14ac:dyDescent="0.35">
      <c r="BD30" s="28">
        <f t="shared" si="11"/>
        <v>0</v>
      </c>
      <c r="BE30" s="31" t="str">
        <f t="shared" si="12"/>
        <v/>
      </c>
      <c r="BF30" s="42" t="str">
        <f t="shared" si="13"/>
        <v/>
      </c>
      <c r="DB30" s="73" t="s">
        <v>997</v>
      </c>
      <c r="DC30" s="54">
        <v>62</v>
      </c>
      <c r="DF30" s="73" t="s">
        <v>55</v>
      </c>
      <c r="DG30" s="74" t="str">
        <f>IF($DF30=$DB$29,"│","")</f>
        <v>│</v>
      </c>
      <c r="DH30" s="74" t="str">
        <f>IF($DF30=$DB$29,"○","")</f>
        <v>○</v>
      </c>
      <c r="DI30" s="74" t="str">
        <f>IF($DF30=$DB$29,"","•")</f>
        <v/>
      </c>
      <c r="DJ30" s="74">
        <f t="shared" si="21"/>
        <v>118</v>
      </c>
    </row>
    <row r="31" spans="24:129" x14ac:dyDescent="0.35">
      <c r="DB31" s="73" t="s">
        <v>69</v>
      </c>
      <c r="DC31" s="54">
        <v>180</v>
      </c>
    </row>
    <row r="32" spans="24:129" x14ac:dyDescent="0.35">
      <c r="DB32"/>
      <c r="DC32"/>
    </row>
    <row r="33" spans="106:107" x14ac:dyDescent="0.35">
      <c r="DB33"/>
      <c r="DC33"/>
    </row>
    <row r="34" spans="106:107" x14ac:dyDescent="0.35">
      <c r="DB34"/>
      <c r="DC34"/>
    </row>
    <row r="35" spans="106:107" x14ac:dyDescent="0.35">
      <c r="DB35"/>
      <c r="DC35"/>
    </row>
  </sheetData>
  <sheetProtection algorithmName="SHA-512" hashValue="WLkXL1EttO87Q4NY2+Y9NvUZEFvX/5qdZNwGD726lCHX6BzQzT/prrW+7eoBLPGq+LFW/fBgT0ZlrFjW4v4KRA==" saltValue="wE5eTIzCeEkG2vqYH4HYTg==" spinCount="100000"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DCEDE-BEE7-4B79-B194-73DA3DB443DB}">
  <sheetPr>
    <tabColor rgb="FF194AFE"/>
    <pageSetUpPr fitToPage="1"/>
  </sheetPr>
  <dimension ref="E19"/>
  <sheetViews>
    <sheetView showGridLines="0" showRowColHeaders="0" tabSelected="1" zoomScale="70" zoomScaleNormal="70" workbookViewId="0">
      <selection activeCell="AE31" sqref="AE31"/>
    </sheetView>
  </sheetViews>
  <sheetFormatPr defaultColWidth="9.1796875" defaultRowHeight="14.5" x14ac:dyDescent="0.35"/>
  <cols>
    <col min="1" max="4" width="9.1796875" style="9"/>
    <col min="5" max="5" width="12" style="9" bestFit="1" customWidth="1"/>
    <col min="6" max="7" width="9.1796875" style="9"/>
    <col min="8" max="8" width="9.1796875" style="9" customWidth="1"/>
    <col min="9" max="16384" width="9.1796875" style="9"/>
  </cols>
  <sheetData>
    <row r="19" spans="5:5" x14ac:dyDescent="0.35">
      <c r="E19" s="25">
        <f>Pivot!R6</f>
        <v>898931.71199999994</v>
      </c>
    </row>
  </sheetData>
  <sheetProtection selectLockedCells="1"/>
  <printOptions horizontalCentered="1" verticalCentered="1"/>
  <pageMargins left="0.25" right="0.25" top="0.75" bottom="3.28" header="0.3" footer="2.99"/>
  <pageSetup paperSize="8" scale="71" fitToHeight="0"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6609-88C1-4E5D-BFAA-0FBF429D4993}">
  <sheetPr>
    <tabColor rgb="FF194AFE"/>
    <pageSetUpPr fitToPage="1"/>
  </sheetPr>
  <dimension ref="A1:AD45"/>
  <sheetViews>
    <sheetView showGridLines="0" showRowColHeaders="0" zoomScale="72" zoomScaleNormal="72" zoomScaleSheetLayoutView="70" workbookViewId="0"/>
  </sheetViews>
  <sheetFormatPr defaultColWidth="9.1796875" defaultRowHeight="14.5" x14ac:dyDescent="0.35"/>
  <cols>
    <col min="1" max="7" width="9.1796875" style="9"/>
    <col min="8" max="8" width="9.1796875" style="49"/>
    <col min="9" max="16384" width="9.1796875" style="9"/>
  </cols>
  <sheetData>
    <row r="1" spans="1:30" x14ac:dyDescent="0.35">
      <c r="A1" s="26"/>
    </row>
    <row r="4" spans="1:30" x14ac:dyDescent="0.35">
      <c r="I4" s="27"/>
      <c r="J4" s="27"/>
      <c r="K4" s="27"/>
      <c r="L4" s="27"/>
      <c r="M4" s="27"/>
      <c r="N4" s="27"/>
      <c r="O4" s="27"/>
      <c r="P4" s="27"/>
      <c r="Q4" s="27"/>
      <c r="R4" s="27"/>
      <c r="S4" s="27"/>
      <c r="T4" s="27"/>
      <c r="U4" s="27"/>
      <c r="V4" s="27"/>
      <c r="W4" s="27"/>
      <c r="X4" s="27"/>
      <c r="Y4" s="27"/>
      <c r="Z4" s="27"/>
      <c r="AA4" s="27"/>
      <c r="AB4" s="27"/>
      <c r="AC4" s="27"/>
      <c r="AD4" s="27"/>
    </row>
    <row r="5" spans="1:30" x14ac:dyDescent="0.35">
      <c r="I5" s="27"/>
      <c r="J5" s="27"/>
      <c r="K5" s="27"/>
      <c r="L5" s="27"/>
      <c r="M5" s="27"/>
      <c r="N5" s="27"/>
      <c r="O5" s="27"/>
      <c r="P5" s="27"/>
      <c r="Q5" s="27"/>
      <c r="R5" s="27"/>
      <c r="S5" s="27"/>
      <c r="T5" s="27"/>
      <c r="U5" s="27"/>
      <c r="V5" s="27"/>
      <c r="W5" s="27"/>
      <c r="X5" s="27"/>
      <c r="Y5" s="27"/>
      <c r="Z5" s="27"/>
      <c r="AA5" s="27"/>
      <c r="AB5" s="27"/>
      <c r="AC5" s="27"/>
      <c r="AD5" s="27"/>
    </row>
    <row r="6" spans="1:30" x14ac:dyDescent="0.35">
      <c r="I6" s="27"/>
      <c r="J6" s="27"/>
      <c r="K6" s="27"/>
      <c r="L6" s="27"/>
      <c r="M6" s="27"/>
      <c r="N6" s="27"/>
      <c r="O6" s="27"/>
      <c r="P6" s="27"/>
      <c r="Q6" s="27"/>
      <c r="R6" s="27"/>
      <c r="S6" s="27"/>
      <c r="T6" s="27"/>
      <c r="U6" s="27"/>
      <c r="V6" s="27"/>
      <c r="W6" s="27"/>
      <c r="X6" s="27"/>
      <c r="Y6" s="27"/>
      <c r="Z6" s="27"/>
      <c r="AA6" s="27"/>
      <c r="AB6" s="27"/>
      <c r="AC6" s="27"/>
      <c r="AD6" s="27"/>
    </row>
    <row r="7" spans="1:30" x14ac:dyDescent="0.35">
      <c r="I7" s="27"/>
      <c r="J7" s="27"/>
      <c r="K7" s="27"/>
      <c r="L7" s="27"/>
      <c r="M7" s="27"/>
      <c r="N7" s="27"/>
      <c r="O7" s="27"/>
      <c r="P7" s="27"/>
      <c r="Q7" s="27"/>
      <c r="R7" s="27"/>
      <c r="S7" s="27"/>
      <c r="T7" s="27"/>
      <c r="U7" s="27"/>
      <c r="V7" s="27"/>
      <c r="W7" s="27"/>
      <c r="X7" s="27"/>
      <c r="Y7" s="27"/>
      <c r="Z7" s="27"/>
      <c r="AA7" s="27"/>
      <c r="AB7" s="27"/>
      <c r="AC7" s="27"/>
      <c r="AD7" s="27"/>
    </row>
    <row r="8" spans="1:30" x14ac:dyDescent="0.35">
      <c r="I8" s="27"/>
      <c r="J8" s="27"/>
      <c r="K8" s="27"/>
      <c r="L8" s="27"/>
      <c r="M8" s="27"/>
      <c r="N8" s="27"/>
      <c r="O8" s="27"/>
      <c r="P8" s="27"/>
      <c r="Q8" s="27"/>
      <c r="R8" s="27"/>
      <c r="S8" s="27"/>
      <c r="T8" s="27"/>
      <c r="U8" s="27"/>
      <c r="V8" s="27"/>
      <c r="W8" s="27"/>
      <c r="X8" s="27"/>
      <c r="Y8" s="27"/>
      <c r="Z8" s="27"/>
      <c r="AA8" s="27"/>
      <c r="AB8" s="27"/>
      <c r="AC8" s="27"/>
      <c r="AD8" s="27"/>
    </row>
    <row r="9" spans="1:30" x14ac:dyDescent="0.35">
      <c r="I9" s="27"/>
      <c r="J9" s="27"/>
      <c r="K9" s="27"/>
      <c r="L9" s="27"/>
      <c r="M9" s="27"/>
      <c r="N9" s="27"/>
      <c r="O9" s="27"/>
      <c r="P9" s="27"/>
      <c r="Q9" s="27"/>
      <c r="R9" s="27"/>
      <c r="S9" s="27"/>
      <c r="T9" s="27"/>
      <c r="U9" s="27"/>
      <c r="V9" s="27"/>
      <c r="W9" s="27"/>
      <c r="X9" s="27"/>
      <c r="Y9" s="27"/>
      <c r="Z9" s="27"/>
      <c r="AA9" s="27"/>
      <c r="AB9" s="27"/>
      <c r="AC9" s="27"/>
      <c r="AD9" s="27"/>
    </row>
    <row r="10" spans="1:30" x14ac:dyDescent="0.35">
      <c r="I10" s="27"/>
      <c r="J10" s="27"/>
      <c r="K10" s="27"/>
      <c r="L10" s="27"/>
      <c r="M10" s="27"/>
      <c r="N10" s="27"/>
      <c r="O10" s="27"/>
      <c r="P10" s="27"/>
      <c r="Q10" s="27"/>
      <c r="R10" s="27"/>
      <c r="S10" s="27"/>
      <c r="T10" s="27"/>
      <c r="U10" s="27"/>
      <c r="V10" s="27"/>
      <c r="W10" s="27"/>
      <c r="X10" s="27"/>
      <c r="Y10" s="27"/>
      <c r="Z10" s="27"/>
      <c r="AA10" s="27"/>
      <c r="AB10" s="27"/>
      <c r="AC10" s="27"/>
      <c r="AD10" s="27"/>
    </row>
    <row r="11" spans="1:30" x14ac:dyDescent="0.35">
      <c r="I11" s="27"/>
      <c r="J11" s="27"/>
      <c r="K11" s="27"/>
      <c r="L11" s="27"/>
      <c r="M11" s="27"/>
      <c r="N11" s="27"/>
      <c r="O11" s="27"/>
      <c r="P11" s="27"/>
      <c r="Q11" s="27"/>
      <c r="R11" s="27"/>
      <c r="S11" s="27"/>
      <c r="T11" s="27"/>
      <c r="U11" s="27"/>
      <c r="V11" s="27"/>
      <c r="W11" s="27"/>
      <c r="X11" s="27"/>
      <c r="Y11" s="27"/>
      <c r="Z11" s="27"/>
      <c r="AA11" s="27"/>
      <c r="AB11" s="27"/>
      <c r="AC11" s="27"/>
      <c r="AD11" s="27"/>
    </row>
    <row r="12" spans="1:30" x14ac:dyDescent="0.35">
      <c r="I12" s="27"/>
      <c r="J12" s="27"/>
      <c r="K12" s="27"/>
      <c r="L12" s="27"/>
      <c r="M12" s="27"/>
      <c r="N12" s="27"/>
      <c r="O12" s="27"/>
      <c r="P12" s="27"/>
      <c r="Q12" s="27"/>
      <c r="R12" s="27"/>
      <c r="S12" s="27"/>
      <c r="T12" s="27"/>
      <c r="U12" s="27"/>
      <c r="V12" s="27"/>
      <c r="W12" s="27"/>
      <c r="X12" s="27"/>
      <c r="Y12" s="27"/>
      <c r="Z12" s="27"/>
      <c r="AA12" s="27"/>
      <c r="AB12" s="27"/>
      <c r="AC12" s="27"/>
      <c r="AD12" s="27"/>
    </row>
    <row r="13" spans="1:30" x14ac:dyDescent="0.35">
      <c r="I13" s="27"/>
      <c r="J13" s="27"/>
      <c r="K13" s="27"/>
      <c r="L13" s="27"/>
      <c r="M13" s="27"/>
      <c r="N13" s="27"/>
      <c r="O13" s="27"/>
      <c r="P13" s="27"/>
      <c r="Q13" s="27"/>
      <c r="R13" s="27"/>
      <c r="S13" s="27"/>
      <c r="T13" s="27"/>
      <c r="U13" s="27"/>
      <c r="V13" s="27"/>
      <c r="W13" s="27"/>
      <c r="X13" s="27"/>
      <c r="Y13" s="27"/>
      <c r="Z13" s="27"/>
      <c r="AA13" s="27"/>
      <c r="AB13" s="27"/>
      <c r="AC13" s="27"/>
      <c r="AD13" s="27"/>
    </row>
    <row r="14" spans="1:30" x14ac:dyDescent="0.35">
      <c r="I14" s="27"/>
      <c r="J14" s="27"/>
      <c r="K14" s="27"/>
      <c r="L14" s="27"/>
      <c r="M14" s="27"/>
      <c r="N14" s="27"/>
      <c r="O14" s="27"/>
      <c r="P14" s="27"/>
      <c r="Q14" s="27"/>
      <c r="R14" s="27"/>
      <c r="S14" s="27"/>
      <c r="T14" s="27"/>
      <c r="U14" s="27"/>
      <c r="V14" s="27"/>
      <c r="W14" s="27"/>
      <c r="X14" s="27"/>
      <c r="Y14" s="27"/>
      <c r="Z14" s="27"/>
      <c r="AA14" s="27"/>
      <c r="AB14" s="27"/>
      <c r="AC14" s="27"/>
      <c r="AD14" s="27"/>
    </row>
    <row r="15" spans="1:30" x14ac:dyDescent="0.35">
      <c r="I15" s="27"/>
      <c r="J15" s="27"/>
      <c r="K15" s="27"/>
      <c r="L15" s="27"/>
      <c r="M15" s="27"/>
      <c r="N15" s="27"/>
      <c r="O15" s="27"/>
      <c r="P15" s="27"/>
      <c r="Q15" s="27"/>
      <c r="R15" s="27"/>
      <c r="S15" s="27"/>
      <c r="T15" s="27"/>
      <c r="U15" s="27"/>
      <c r="V15" s="27"/>
      <c r="W15" s="27"/>
      <c r="X15" s="27"/>
      <c r="Y15" s="27"/>
      <c r="Z15" s="27"/>
      <c r="AA15" s="27"/>
      <c r="AB15" s="27"/>
      <c r="AC15" s="27"/>
      <c r="AD15" s="27"/>
    </row>
    <row r="16" spans="1:30" x14ac:dyDescent="0.35">
      <c r="I16" s="27"/>
      <c r="J16" s="27"/>
      <c r="K16" s="27"/>
      <c r="L16" s="27"/>
      <c r="M16" s="27"/>
      <c r="N16" s="27"/>
      <c r="O16" s="27"/>
      <c r="P16" s="27"/>
      <c r="Q16" s="27"/>
      <c r="R16" s="27"/>
      <c r="S16" s="27"/>
      <c r="T16" s="27"/>
      <c r="U16" s="27"/>
      <c r="V16" s="27"/>
      <c r="W16" s="27"/>
      <c r="X16" s="27"/>
      <c r="Y16" s="27"/>
      <c r="Z16" s="27"/>
      <c r="AA16" s="27"/>
      <c r="AB16" s="27"/>
      <c r="AC16" s="27"/>
      <c r="AD16" s="27"/>
    </row>
    <row r="17" spans="9:30" x14ac:dyDescent="0.35">
      <c r="I17" s="27"/>
      <c r="J17" s="27"/>
      <c r="K17" s="27"/>
      <c r="L17" s="27"/>
      <c r="M17" s="27"/>
      <c r="N17" s="27"/>
      <c r="O17" s="27"/>
      <c r="P17" s="27"/>
      <c r="Q17" s="27"/>
      <c r="R17" s="27"/>
      <c r="S17" s="27"/>
      <c r="T17" s="27"/>
      <c r="U17" s="27"/>
      <c r="V17" s="27"/>
      <c r="W17" s="27"/>
      <c r="X17" s="27"/>
      <c r="Y17" s="27"/>
      <c r="Z17" s="27"/>
      <c r="AA17" s="27"/>
      <c r="AB17" s="27"/>
      <c r="AC17" s="27"/>
      <c r="AD17" s="27"/>
    </row>
    <row r="18" spans="9:30" x14ac:dyDescent="0.35">
      <c r="I18" s="27"/>
      <c r="J18" s="27"/>
      <c r="K18" s="27"/>
      <c r="L18" s="27"/>
      <c r="M18" s="27"/>
      <c r="N18" s="27"/>
      <c r="O18" s="27"/>
      <c r="P18" s="27"/>
      <c r="Q18" s="27"/>
      <c r="R18" s="27"/>
      <c r="S18" s="27"/>
      <c r="T18" s="27"/>
      <c r="U18" s="27"/>
      <c r="V18" s="27"/>
      <c r="W18" s="27"/>
      <c r="X18" s="27"/>
      <c r="Y18" s="27"/>
      <c r="Z18" s="27"/>
      <c r="AA18" s="27"/>
      <c r="AB18" s="27"/>
      <c r="AC18" s="27"/>
      <c r="AD18" s="27"/>
    </row>
    <row r="19" spans="9:30" x14ac:dyDescent="0.35">
      <c r="I19" s="27"/>
      <c r="J19" s="27"/>
      <c r="K19" s="27"/>
      <c r="L19" s="27"/>
      <c r="M19" s="27"/>
      <c r="N19" s="27"/>
      <c r="O19" s="27"/>
      <c r="P19" s="27"/>
      <c r="Q19" s="27"/>
      <c r="R19" s="27"/>
      <c r="S19" s="27"/>
      <c r="T19" s="27"/>
      <c r="U19" s="27"/>
      <c r="V19" s="27"/>
      <c r="W19" s="27"/>
      <c r="X19" s="27"/>
      <c r="Y19" s="27"/>
      <c r="Z19" s="27"/>
      <c r="AA19" s="27"/>
      <c r="AB19" s="27"/>
      <c r="AC19" s="27"/>
      <c r="AD19" s="27"/>
    </row>
    <row r="20" spans="9:30" x14ac:dyDescent="0.35">
      <c r="I20" s="27"/>
      <c r="J20" s="27"/>
      <c r="K20" s="27"/>
      <c r="L20" s="27"/>
      <c r="M20" s="27"/>
      <c r="N20" s="27"/>
      <c r="O20" s="27"/>
      <c r="P20" s="27"/>
      <c r="Q20" s="27"/>
      <c r="R20" s="27"/>
      <c r="S20" s="27"/>
      <c r="T20" s="27"/>
      <c r="U20" s="27"/>
      <c r="V20" s="27"/>
      <c r="W20" s="27"/>
      <c r="X20" s="27"/>
      <c r="Y20" s="27"/>
      <c r="Z20" s="27"/>
      <c r="AA20" s="27"/>
      <c r="AB20" s="27"/>
      <c r="AC20" s="27"/>
      <c r="AD20" s="27"/>
    </row>
    <row r="21" spans="9:30" x14ac:dyDescent="0.35">
      <c r="I21" s="27"/>
      <c r="J21" s="27"/>
      <c r="K21" s="27"/>
      <c r="L21" s="27"/>
      <c r="M21" s="27"/>
      <c r="N21" s="27"/>
      <c r="O21" s="27"/>
      <c r="P21" s="27"/>
      <c r="Q21" s="27"/>
      <c r="R21" s="27"/>
      <c r="S21" s="27"/>
      <c r="T21" s="27"/>
      <c r="U21" s="27"/>
      <c r="V21" s="27"/>
      <c r="W21" s="27"/>
      <c r="X21" s="27"/>
      <c r="Y21" s="27"/>
      <c r="Z21" s="27"/>
      <c r="AA21" s="27"/>
      <c r="AB21" s="27"/>
      <c r="AC21" s="27"/>
      <c r="AD21" s="27"/>
    </row>
    <row r="22" spans="9:30" x14ac:dyDescent="0.35">
      <c r="I22" s="27"/>
      <c r="J22" s="27"/>
      <c r="K22" s="27"/>
      <c r="L22" s="27"/>
      <c r="M22" s="27"/>
      <c r="N22" s="27"/>
      <c r="O22" s="27"/>
      <c r="P22" s="27"/>
      <c r="Q22" s="27"/>
      <c r="R22" s="27"/>
      <c r="S22" s="27"/>
      <c r="T22" s="27"/>
      <c r="U22" s="27"/>
      <c r="V22" s="27"/>
      <c r="W22" s="27"/>
      <c r="X22" s="27"/>
      <c r="Y22" s="27"/>
      <c r="Z22" s="27"/>
      <c r="AA22" s="27"/>
      <c r="AB22" s="27"/>
      <c r="AC22" s="27"/>
      <c r="AD22" s="27"/>
    </row>
    <row r="23" spans="9:30" x14ac:dyDescent="0.35">
      <c r="I23" s="27"/>
      <c r="J23" s="27"/>
      <c r="K23" s="27"/>
      <c r="L23" s="27"/>
      <c r="M23" s="27"/>
      <c r="N23" s="27"/>
      <c r="O23" s="27"/>
      <c r="P23" s="27"/>
      <c r="Q23" s="27"/>
      <c r="R23" s="27"/>
      <c r="S23" s="27"/>
      <c r="T23" s="27"/>
      <c r="U23" s="27"/>
      <c r="V23" s="27"/>
      <c r="W23" s="27"/>
      <c r="X23" s="27"/>
      <c r="Y23" s="27"/>
      <c r="Z23" s="27"/>
      <c r="AA23" s="27"/>
      <c r="AB23" s="27"/>
      <c r="AC23" s="27"/>
      <c r="AD23" s="27"/>
    </row>
    <row r="24" spans="9:30" x14ac:dyDescent="0.35">
      <c r="I24" s="27"/>
      <c r="J24" s="27"/>
      <c r="K24" s="27"/>
      <c r="L24" s="27"/>
      <c r="M24" s="27"/>
      <c r="N24" s="27"/>
      <c r="O24" s="27"/>
      <c r="P24" s="27"/>
      <c r="Q24" s="27"/>
      <c r="R24" s="27"/>
      <c r="S24" s="27"/>
      <c r="T24" s="27"/>
      <c r="U24" s="27"/>
      <c r="V24" s="27"/>
      <c r="W24" s="27"/>
      <c r="X24" s="27"/>
      <c r="Y24" s="27"/>
      <c r="Z24" s="27"/>
      <c r="AA24" s="27"/>
      <c r="AB24" s="27"/>
      <c r="AC24" s="27"/>
      <c r="AD24" s="27"/>
    </row>
    <row r="25" spans="9:30" x14ac:dyDescent="0.35">
      <c r="I25" s="27"/>
      <c r="J25" s="27"/>
      <c r="K25" s="27"/>
      <c r="L25" s="27"/>
      <c r="M25" s="27"/>
      <c r="N25" s="27"/>
      <c r="O25" s="27"/>
      <c r="P25" s="27"/>
      <c r="Q25" s="27"/>
      <c r="R25" s="27"/>
      <c r="S25" s="27"/>
      <c r="T25" s="27"/>
      <c r="U25" s="27"/>
      <c r="V25" s="27"/>
      <c r="W25" s="27"/>
      <c r="X25" s="27"/>
      <c r="Y25" s="27"/>
      <c r="Z25" s="27"/>
      <c r="AA25" s="27"/>
      <c r="AB25" s="27"/>
      <c r="AC25" s="27"/>
      <c r="AD25" s="27"/>
    </row>
    <row r="26" spans="9:30" x14ac:dyDescent="0.35">
      <c r="I26" s="27"/>
      <c r="J26" s="27"/>
      <c r="K26" s="27"/>
      <c r="L26" s="27"/>
      <c r="M26" s="27"/>
      <c r="N26" s="27"/>
      <c r="O26" s="27"/>
      <c r="P26" s="27"/>
      <c r="Q26" s="27"/>
      <c r="R26" s="27"/>
      <c r="S26" s="27"/>
      <c r="T26" s="27"/>
      <c r="U26" s="27"/>
      <c r="V26" s="27"/>
      <c r="W26" s="27"/>
      <c r="X26" s="27"/>
      <c r="Y26" s="27"/>
      <c r="Z26" s="27"/>
      <c r="AA26" s="27"/>
      <c r="AB26" s="27"/>
      <c r="AC26" s="27"/>
      <c r="AD26" s="27"/>
    </row>
    <row r="27" spans="9:30" x14ac:dyDescent="0.35">
      <c r="I27" s="27"/>
      <c r="J27" s="27"/>
      <c r="K27" s="27"/>
      <c r="L27" s="27"/>
      <c r="M27" s="27"/>
      <c r="N27" s="27"/>
      <c r="O27" s="27"/>
      <c r="P27" s="27"/>
      <c r="Q27" s="27"/>
      <c r="R27" s="27"/>
      <c r="S27" s="27"/>
      <c r="T27" s="27"/>
      <c r="U27" s="27"/>
      <c r="V27" s="27"/>
      <c r="W27" s="27"/>
      <c r="X27" s="27"/>
      <c r="Y27" s="27"/>
      <c r="Z27" s="27"/>
      <c r="AA27" s="27"/>
      <c r="AB27" s="27"/>
      <c r="AC27" s="27"/>
      <c r="AD27" s="27"/>
    </row>
    <row r="28" spans="9:30" x14ac:dyDescent="0.35">
      <c r="I28" s="27"/>
      <c r="J28" s="27"/>
      <c r="K28" s="27"/>
      <c r="L28" s="27"/>
      <c r="M28" s="27"/>
      <c r="N28" s="27"/>
      <c r="O28" s="27"/>
      <c r="P28" s="27"/>
      <c r="Q28" s="27"/>
      <c r="R28" s="27"/>
      <c r="S28" s="27"/>
      <c r="T28" s="27"/>
      <c r="U28" s="27"/>
      <c r="V28" s="27"/>
      <c r="W28" s="27"/>
      <c r="X28" s="27"/>
      <c r="Y28" s="27"/>
      <c r="Z28" s="27"/>
      <c r="AA28" s="27"/>
      <c r="AB28" s="27"/>
      <c r="AC28" s="27"/>
      <c r="AD28" s="27"/>
    </row>
    <row r="29" spans="9:30" x14ac:dyDescent="0.35">
      <c r="I29" s="27"/>
      <c r="J29" s="27"/>
      <c r="K29" s="27"/>
      <c r="L29" s="27"/>
      <c r="M29" s="27"/>
      <c r="N29" s="27"/>
      <c r="O29" s="27"/>
      <c r="P29" s="27"/>
      <c r="Q29" s="27"/>
      <c r="R29" s="27"/>
      <c r="S29" s="27"/>
      <c r="T29" s="27"/>
      <c r="U29" s="27"/>
      <c r="V29" s="27"/>
      <c r="W29" s="27"/>
      <c r="X29" s="27"/>
      <c r="Y29" s="27"/>
      <c r="Z29" s="27"/>
      <c r="AA29" s="27"/>
      <c r="AB29" s="27"/>
      <c r="AC29" s="27"/>
      <c r="AD29" s="27"/>
    </row>
    <row r="30" spans="9:30" x14ac:dyDescent="0.35">
      <c r="I30" s="27"/>
      <c r="J30" s="27"/>
      <c r="K30" s="27"/>
      <c r="L30" s="27"/>
      <c r="M30" s="27"/>
      <c r="N30" s="27"/>
      <c r="O30" s="27"/>
      <c r="P30" s="27"/>
      <c r="Q30" s="27"/>
      <c r="R30" s="27"/>
      <c r="S30" s="27"/>
      <c r="T30" s="27"/>
      <c r="U30" s="27"/>
      <c r="V30" s="27"/>
      <c r="W30" s="27"/>
      <c r="X30" s="27"/>
      <c r="Y30" s="27"/>
      <c r="Z30" s="27"/>
      <c r="AA30" s="27"/>
      <c r="AB30" s="27"/>
      <c r="AC30" s="27"/>
      <c r="AD30" s="27"/>
    </row>
    <row r="31" spans="9:30" x14ac:dyDescent="0.35">
      <c r="I31" s="27"/>
      <c r="J31" s="27"/>
      <c r="K31" s="27"/>
      <c r="L31" s="27"/>
      <c r="M31" s="27"/>
      <c r="N31" s="27"/>
      <c r="O31" s="27"/>
      <c r="P31" s="27"/>
      <c r="Q31" s="27"/>
      <c r="R31" s="27"/>
      <c r="S31" s="27"/>
      <c r="T31" s="27"/>
      <c r="U31" s="27"/>
      <c r="V31" s="27"/>
      <c r="W31" s="27"/>
      <c r="X31" s="27"/>
      <c r="Y31" s="27"/>
      <c r="Z31" s="27"/>
      <c r="AA31" s="27"/>
      <c r="AB31" s="27"/>
      <c r="AC31" s="27"/>
      <c r="AD31" s="27"/>
    </row>
    <row r="32" spans="9:30" x14ac:dyDescent="0.35">
      <c r="I32" s="27"/>
      <c r="J32" s="27"/>
      <c r="K32" s="27"/>
      <c r="L32" s="27"/>
      <c r="M32" s="27"/>
      <c r="N32" s="27"/>
      <c r="O32" s="27"/>
      <c r="P32" s="27"/>
      <c r="Q32" s="27"/>
      <c r="R32" s="27"/>
      <c r="S32" s="27"/>
      <c r="T32" s="27"/>
      <c r="U32" s="27"/>
      <c r="V32" s="27"/>
      <c r="W32" s="27"/>
      <c r="X32" s="27"/>
      <c r="Y32" s="27"/>
      <c r="Z32" s="27"/>
      <c r="AA32" s="27"/>
      <c r="AB32" s="27"/>
      <c r="AC32" s="27"/>
      <c r="AD32" s="27"/>
    </row>
    <row r="33" spans="9:30" x14ac:dyDescent="0.35">
      <c r="I33" s="27"/>
      <c r="J33" s="27"/>
      <c r="K33" s="27"/>
      <c r="L33" s="27"/>
      <c r="M33" s="27"/>
      <c r="N33" s="27"/>
      <c r="O33" s="27"/>
      <c r="P33" s="27"/>
      <c r="Q33" s="27"/>
      <c r="R33" s="27"/>
      <c r="S33" s="27"/>
      <c r="T33" s="27"/>
      <c r="U33" s="27"/>
      <c r="V33" s="27"/>
      <c r="W33" s="27"/>
      <c r="X33" s="27"/>
      <c r="Y33" s="27"/>
      <c r="Z33" s="27"/>
      <c r="AA33" s="27"/>
      <c r="AB33" s="27"/>
      <c r="AC33" s="27"/>
      <c r="AD33" s="27"/>
    </row>
    <row r="34" spans="9:30" x14ac:dyDescent="0.35">
      <c r="I34" s="27"/>
      <c r="J34" s="27"/>
      <c r="K34" s="27"/>
      <c r="L34" s="27"/>
      <c r="M34" s="27"/>
      <c r="N34" s="27"/>
      <c r="O34" s="27"/>
      <c r="P34" s="27"/>
      <c r="Q34" s="27"/>
      <c r="R34" s="27"/>
      <c r="S34" s="27"/>
      <c r="T34" s="27"/>
      <c r="U34" s="27"/>
      <c r="V34" s="27"/>
      <c r="W34" s="27"/>
      <c r="X34" s="27"/>
      <c r="Y34" s="27"/>
      <c r="Z34" s="27"/>
      <c r="AA34" s="27"/>
      <c r="AB34" s="27"/>
      <c r="AC34" s="27"/>
      <c r="AD34" s="27"/>
    </row>
    <row r="35" spans="9:30" x14ac:dyDescent="0.35">
      <c r="I35" s="27"/>
      <c r="J35" s="27"/>
      <c r="K35" s="27"/>
      <c r="L35" s="27"/>
      <c r="M35" s="27"/>
      <c r="N35" s="27"/>
      <c r="O35" s="27"/>
      <c r="P35" s="27"/>
      <c r="Q35" s="27"/>
      <c r="R35" s="27"/>
      <c r="S35" s="27"/>
      <c r="T35" s="27"/>
      <c r="U35" s="27"/>
      <c r="V35" s="27"/>
      <c r="W35" s="27"/>
      <c r="X35" s="27"/>
      <c r="Y35" s="27"/>
      <c r="Z35" s="27"/>
      <c r="AA35" s="27"/>
      <c r="AB35" s="27"/>
      <c r="AC35" s="27"/>
      <c r="AD35" s="27"/>
    </row>
    <row r="36" spans="9:30" x14ac:dyDescent="0.35">
      <c r="I36" s="27"/>
      <c r="J36" s="27"/>
      <c r="K36" s="27"/>
      <c r="L36" s="27"/>
      <c r="M36" s="27"/>
      <c r="N36" s="27"/>
      <c r="O36" s="27"/>
      <c r="P36" s="27"/>
      <c r="Q36" s="27"/>
      <c r="R36" s="27"/>
      <c r="S36" s="27"/>
      <c r="T36" s="27"/>
      <c r="U36" s="27"/>
      <c r="V36" s="27"/>
      <c r="W36" s="27"/>
      <c r="X36" s="27"/>
      <c r="Y36" s="27"/>
      <c r="Z36" s="27"/>
      <c r="AA36" s="27"/>
      <c r="AB36" s="27"/>
      <c r="AC36" s="27"/>
      <c r="AD36" s="27"/>
    </row>
    <row r="37" spans="9:30" x14ac:dyDescent="0.35">
      <c r="I37" s="27"/>
      <c r="J37" s="27"/>
      <c r="K37" s="27"/>
      <c r="L37" s="27"/>
      <c r="M37" s="27"/>
      <c r="N37" s="27"/>
      <c r="O37" s="27"/>
      <c r="P37" s="27"/>
      <c r="Q37" s="27"/>
      <c r="R37" s="27"/>
      <c r="S37" s="27"/>
      <c r="T37" s="27"/>
      <c r="U37" s="27"/>
      <c r="V37" s="27"/>
      <c r="W37" s="27"/>
      <c r="X37" s="27"/>
      <c r="Y37" s="27"/>
      <c r="Z37" s="27"/>
      <c r="AA37" s="27"/>
      <c r="AB37" s="27"/>
      <c r="AC37" s="27"/>
      <c r="AD37" s="27"/>
    </row>
    <row r="38" spans="9:30" x14ac:dyDescent="0.35">
      <c r="I38" s="27"/>
      <c r="J38" s="27"/>
      <c r="K38" s="27"/>
      <c r="L38" s="27"/>
      <c r="M38" s="27"/>
      <c r="N38" s="27"/>
      <c r="O38" s="27"/>
      <c r="P38" s="27"/>
      <c r="Q38" s="27"/>
      <c r="R38" s="27"/>
      <c r="S38" s="27"/>
      <c r="T38" s="27"/>
      <c r="U38" s="27"/>
      <c r="V38" s="27"/>
      <c r="W38" s="27"/>
      <c r="X38" s="27"/>
      <c r="Y38" s="27"/>
      <c r="Z38" s="27"/>
      <c r="AA38" s="27"/>
      <c r="AB38" s="27"/>
      <c r="AC38" s="27"/>
      <c r="AD38" s="27"/>
    </row>
    <row r="39" spans="9:30" x14ac:dyDescent="0.35">
      <c r="I39" s="27"/>
      <c r="J39" s="27"/>
      <c r="K39" s="27"/>
      <c r="L39" s="27"/>
      <c r="M39" s="27"/>
      <c r="N39" s="27"/>
      <c r="O39" s="27"/>
      <c r="P39" s="27"/>
      <c r="Q39" s="27"/>
      <c r="R39" s="27"/>
      <c r="S39" s="27"/>
      <c r="T39" s="27"/>
      <c r="U39" s="27"/>
      <c r="V39" s="27"/>
      <c r="W39" s="27"/>
      <c r="X39" s="27"/>
      <c r="Y39" s="27"/>
      <c r="Z39" s="27"/>
      <c r="AA39" s="27"/>
      <c r="AB39" s="27"/>
      <c r="AC39" s="27"/>
      <c r="AD39" s="27"/>
    </row>
    <row r="40" spans="9:30" x14ac:dyDescent="0.35">
      <c r="I40" s="27"/>
      <c r="J40" s="27"/>
      <c r="K40" s="27"/>
      <c r="L40" s="27"/>
      <c r="M40" s="27"/>
      <c r="N40" s="27"/>
      <c r="O40" s="27"/>
      <c r="P40" s="27"/>
      <c r="Q40" s="27"/>
      <c r="R40" s="27"/>
      <c r="S40" s="27"/>
      <c r="T40" s="27"/>
      <c r="U40" s="27"/>
      <c r="V40" s="27"/>
      <c r="W40" s="27"/>
      <c r="X40" s="27"/>
      <c r="Y40" s="27"/>
      <c r="Z40" s="27"/>
      <c r="AA40" s="27"/>
      <c r="AB40" s="27"/>
      <c r="AC40" s="27"/>
      <c r="AD40" s="27"/>
    </row>
    <row r="41" spans="9:30" x14ac:dyDescent="0.35">
      <c r="I41" s="27"/>
      <c r="J41" s="27"/>
      <c r="K41" s="27"/>
      <c r="L41" s="27"/>
      <c r="M41" s="27"/>
      <c r="N41" s="27"/>
      <c r="O41" s="27"/>
      <c r="P41" s="27"/>
      <c r="Q41" s="27"/>
      <c r="R41" s="27"/>
      <c r="S41" s="27"/>
      <c r="T41" s="27"/>
      <c r="U41" s="27"/>
      <c r="V41" s="27"/>
      <c r="W41" s="27"/>
      <c r="X41" s="27"/>
      <c r="Y41" s="27"/>
      <c r="Z41" s="27"/>
      <c r="AA41" s="27"/>
      <c r="AB41" s="27"/>
      <c r="AC41" s="27"/>
      <c r="AD41" s="27"/>
    </row>
    <row r="42" spans="9:30" x14ac:dyDescent="0.35">
      <c r="I42" s="27"/>
      <c r="J42" s="27"/>
      <c r="K42" s="27"/>
      <c r="L42" s="27"/>
      <c r="M42" s="27"/>
      <c r="N42" s="27"/>
      <c r="O42" s="27"/>
      <c r="P42" s="27"/>
      <c r="Q42" s="27"/>
      <c r="R42" s="27"/>
      <c r="S42" s="27"/>
      <c r="T42" s="27"/>
      <c r="U42" s="27"/>
      <c r="V42" s="27"/>
      <c r="W42" s="27"/>
      <c r="X42" s="27"/>
      <c r="Y42" s="27"/>
      <c r="Z42" s="27"/>
      <c r="AA42" s="27"/>
      <c r="AB42" s="27"/>
      <c r="AC42" s="27"/>
      <c r="AD42" s="27"/>
    </row>
    <row r="43" spans="9:30" x14ac:dyDescent="0.35">
      <c r="I43" s="27"/>
      <c r="J43" s="27"/>
      <c r="K43" s="27"/>
      <c r="L43" s="27"/>
      <c r="M43" s="27"/>
      <c r="N43" s="27"/>
      <c r="O43" s="27"/>
      <c r="P43" s="27"/>
      <c r="Q43" s="27"/>
      <c r="R43" s="27"/>
      <c r="S43" s="27"/>
      <c r="T43" s="27"/>
      <c r="U43" s="27"/>
      <c r="V43" s="27"/>
      <c r="W43" s="27"/>
      <c r="X43" s="27"/>
      <c r="Y43" s="27"/>
      <c r="Z43" s="27"/>
      <c r="AA43" s="27"/>
      <c r="AB43" s="27"/>
      <c r="AC43" s="27"/>
      <c r="AD43" s="27"/>
    </row>
    <row r="44" spans="9:30" x14ac:dyDescent="0.35">
      <c r="I44" s="27"/>
      <c r="J44" s="27"/>
      <c r="K44" s="27"/>
      <c r="L44" s="27"/>
      <c r="M44" s="27"/>
      <c r="N44" s="27"/>
      <c r="O44" s="27"/>
      <c r="P44" s="27"/>
      <c r="Q44" s="27"/>
      <c r="R44" s="27"/>
      <c r="S44" s="27"/>
      <c r="T44" s="27"/>
      <c r="U44" s="27"/>
      <c r="V44" s="27"/>
      <c r="W44" s="27"/>
      <c r="X44" s="27"/>
      <c r="Y44" s="27"/>
      <c r="Z44" s="27"/>
      <c r="AA44" s="27"/>
      <c r="AB44" s="27"/>
      <c r="AC44" s="27"/>
      <c r="AD44" s="27"/>
    </row>
    <row r="45" spans="9:30" x14ac:dyDescent="0.35">
      <c r="I45" s="27"/>
      <c r="J45" s="27"/>
      <c r="K45" s="27"/>
      <c r="L45" s="27"/>
      <c r="M45" s="27"/>
      <c r="N45" s="27"/>
      <c r="O45" s="27"/>
      <c r="P45" s="27"/>
      <c r="Q45" s="27"/>
      <c r="R45" s="27"/>
      <c r="S45" s="27"/>
      <c r="T45" s="27"/>
      <c r="U45" s="27"/>
      <c r="V45" s="27"/>
      <c r="W45" s="27"/>
      <c r="X45" s="27"/>
      <c r="Y45" s="27"/>
      <c r="Z45" s="27"/>
      <c r="AA45" s="27"/>
      <c r="AB45" s="27"/>
      <c r="AC45" s="27"/>
      <c r="AD45" s="27"/>
    </row>
  </sheetData>
  <printOptions horizontalCentered="1"/>
  <pageMargins left="0.25" right="0.25" top="0.75" bottom="0.75" header="0.3" footer="0.3"/>
  <pageSetup paperSize="8" scale="72" fitToHeight="0"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595FB-3203-4528-9AB7-EE811219D36C}">
  <sheetPr>
    <tabColor rgb="FF194AFE"/>
    <pageSetUpPr fitToPage="1"/>
  </sheetPr>
  <dimension ref="Q30"/>
  <sheetViews>
    <sheetView showGridLines="0" showRowColHeaders="0" zoomScale="72" zoomScaleNormal="72" zoomScaleSheetLayoutView="70" workbookViewId="0"/>
  </sheetViews>
  <sheetFormatPr defaultColWidth="9.1796875" defaultRowHeight="14.5" x14ac:dyDescent="0.35"/>
  <cols>
    <col min="1" max="16384" width="9.1796875" style="9"/>
  </cols>
  <sheetData>
    <row r="30" spans="17:17" x14ac:dyDescent="0.35">
      <c r="Q30" s="9" t="s">
        <v>1000</v>
      </c>
    </row>
  </sheetData>
  <printOptions horizontalCentered="1"/>
  <pageMargins left="0.25" right="0.25" top="0.75" bottom="0.75" header="0.3" footer="0.3"/>
  <pageSetup paperSize="8" scale="72" fitToHeight="0" orientation="landscape" r:id="rId1"/>
  <colBreaks count="1" manualBreakCount="1">
    <brk id="31" max="1048575" man="1"/>
  </colBreaks>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56C5-B4C3-4A27-98FD-FB1E8643A2E1}">
  <sheetPr>
    <tabColor rgb="FF194AFE"/>
  </sheetPr>
  <dimension ref="A1"/>
  <sheetViews>
    <sheetView showGridLines="0" showRowColHeaders="0" zoomScale="70" zoomScaleNormal="70" workbookViewId="0"/>
  </sheetViews>
  <sheetFormatPr defaultColWidth="9.1796875" defaultRowHeight="14.5" x14ac:dyDescent="0.35"/>
  <cols>
    <col min="1" max="16384" width="9.179687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Data Tables</vt:lpstr>
      <vt:lpstr>Pivot</vt:lpstr>
      <vt:lpstr>Income Sources</vt:lpstr>
      <vt:lpstr>Geographically</vt:lpstr>
      <vt:lpstr>Sales Process</vt:lpstr>
      <vt:lpstr>Project Status</vt:lpstr>
      <vt:lpstr>Geographically!Print_Area</vt:lpstr>
      <vt:lpstr>'Income Sources'!Print_Area</vt:lpstr>
      <vt:lpstr>'Sales Process'!Print_Area</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ThuHa Nguyen/LGEVH SCM Team(ha1.nguyen@lgepartner.com)</cp:lastModifiedBy>
  <cp:lastPrinted>2024-03-11T02:27:49Z</cp:lastPrinted>
  <dcterms:created xsi:type="dcterms:W3CDTF">2015-06-05T18:17:20Z</dcterms:created>
  <dcterms:modified xsi:type="dcterms:W3CDTF">2025-10-22T04:29:56Z</dcterms:modified>
  <cp:category/>
</cp:coreProperties>
</file>